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2435" windowHeight="10095"/>
  </bookViews>
  <sheets>
    <sheet name="Acu_Tocancipa" sheetId="1" r:id="rId1"/>
  </sheets>
  <definedNames>
    <definedName name="_xlnm.Print_Area" localSheetId="0">Acu_Tocancipa!$B$1:$Q$48</definedName>
  </definedNames>
  <calcPr calcId="145621"/>
</workbook>
</file>

<file path=xl/calcChain.xml><?xml version="1.0" encoding="utf-8"?>
<calcChain xmlns="http://schemas.openxmlformats.org/spreadsheetml/2006/main">
  <c r="DO40" i="1" l="1"/>
  <c r="DN40" i="1"/>
  <c r="DM40" i="1"/>
  <c r="DL40" i="1"/>
  <c r="DK40" i="1"/>
  <c r="DJ40" i="1"/>
  <c r="DI40" i="1"/>
  <c r="DH40" i="1"/>
  <c r="DG40" i="1"/>
  <c r="DF40" i="1"/>
  <c r="DD40" i="1"/>
  <c r="DB40" i="1"/>
  <c r="CZ40" i="1"/>
  <c r="CY40" i="1"/>
  <c r="CY36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7" i="1"/>
  <c r="CY38" i="1"/>
  <c r="CY39" i="1"/>
  <c r="CY41" i="1"/>
  <c r="CY14" i="1"/>
  <c r="CZ14" i="1"/>
  <c r="CZ15" i="1"/>
  <c r="CZ16" i="1"/>
  <c r="CZ17" i="1"/>
  <c r="CZ18" i="1"/>
  <c r="CZ19" i="1"/>
  <c r="CZ21" i="1"/>
  <c r="CZ22" i="1"/>
  <c r="CZ23" i="1"/>
  <c r="CZ24" i="1"/>
  <c r="CZ25" i="1"/>
  <c r="CZ26" i="1"/>
  <c r="CZ28" i="1"/>
  <c r="CZ29" i="1"/>
  <c r="CZ30" i="1"/>
  <c r="CZ31" i="1"/>
  <c r="CZ32" i="1"/>
  <c r="CZ33" i="1"/>
  <c r="CZ36" i="1"/>
  <c r="CZ35" i="1"/>
  <c r="CZ37" i="1"/>
  <c r="CZ39" i="1"/>
  <c r="CZ41" i="1"/>
  <c r="DF42" i="1"/>
  <c r="DB39" i="1"/>
  <c r="DB41" i="1"/>
  <c r="DB15" i="1"/>
  <c r="DB16" i="1"/>
  <c r="DB17" i="1"/>
  <c r="DB18" i="1"/>
  <c r="DB19" i="1"/>
  <c r="DB21" i="1"/>
  <c r="DB22" i="1"/>
  <c r="DB23" i="1"/>
  <c r="DB24" i="1"/>
  <c r="DB25" i="1"/>
  <c r="DB26" i="1"/>
  <c r="DB28" i="1"/>
  <c r="DB29" i="1"/>
  <c r="DB30" i="1"/>
  <c r="DB31" i="1"/>
  <c r="DB32" i="1"/>
  <c r="DB33" i="1"/>
  <c r="DB36" i="1"/>
  <c r="DB35" i="1"/>
  <c r="DB37" i="1"/>
  <c r="DB14" i="1"/>
  <c r="DO14" i="1"/>
  <c r="DU42" i="1"/>
  <c r="DT42" i="1"/>
  <c r="DS42" i="1"/>
  <c r="DR42" i="1"/>
  <c r="DQ42" i="1"/>
  <c r="DP42" i="1"/>
  <c r="DO42" i="1"/>
  <c r="DN42" i="1"/>
  <c r="DM42" i="1"/>
  <c r="DL42" i="1"/>
  <c r="DO41" i="1"/>
  <c r="DN41" i="1"/>
  <c r="DM41" i="1"/>
  <c r="DL41" i="1"/>
  <c r="DK41" i="1"/>
  <c r="DJ41" i="1"/>
  <c r="DI41" i="1"/>
  <c r="DH41" i="1"/>
  <c r="DG41" i="1"/>
  <c r="DO39" i="1"/>
  <c r="DN39" i="1"/>
  <c r="DM39" i="1"/>
  <c r="DL39" i="1"/>
  <c r="DK39" i="1"/>
  <c r="DJ39" i="1"/>
  <c r="DI39" i="1"/>
  <c r="DH39" i="1"/>
  <c r="DG39" i="1"/>
  <c r="DO37" i="1"/>
  <c r="DN37" i="1"/>
  <c r="DM37" i="1"/>
  <c r="DL37" i="1"/>
  <c r="DK37" i="1"/>
  <c r="DJ37" i="1"/>
  <c r="DI37" i="1"/>
  <c r="DH37" i="1"/>
  <c r="DG37" i="1"/>
  <c r="DO35" i="1"/>
  <c r="DN35" i="1"/>
  <c r="DM35" i="1"/>
  <c r="DL35" i="1"/>
  <c r="DK35" i="1"/>
  <c r="DJ35" i="1"/>
  <c r="DI35" i="1"/>
  <c r="DH35" i="1"/>
  <c r="DG35" i="1"/>
  <c r="DO36" i="1"/>
  <c r="DN36" i="1"/>
  <c r="DM36" i="1"/>
  <c r="DL36" i="1"/>
  <c r="DK36" i="1"/>
  <c r="DJ36" i="1"/>
  <c r="DI36" i="1"/>
  <c r="DH36" i="1"/>
  <c r="DG36" i="1"/>
  <c r="DO33" i="1"/>
  <c r="DN33" i="1"/>
  <c r="DM33" i="1"/>
  <c r="DL33" i="1"/>
  <c r="DK33" i="1"/>
  <c r="DJ33" i="1"/>
  <c r="DI33" i="1"/>
  <c r="DH33" i="1"/>
  <c r="DG33" i="1"/>
  <c r="DO32" i="1"/>
  <c r="DN32" i="1"/>
  <c r="DM32" i="1"/>
  <c r="DL32" i="1"/>
  <c r="DK32" i="1"/>
  <c r="DJ32" i="1"/>
  <c r="DI32" i="1"/>
  <c r="DH32" i="1"/>
  <c r="DG32" i="1"/>
  <c r="DO31" i="1"/>
  <c r="DN31" i="1"/>
  <c r="DM31" i="1"/>
  <c r="DL31" i="1"/>
  <c r="DK31" i="1"/>
  <c r="DJ31" i="1"/>
  <c r="DI31" i="1"/>
  <c r="DH31" i="1"/>
  <c r="DG31" i="1"/>
  <c r="DO30" i="1"/>
  <c r="DN30" i="1"/>
  <c r="DM30" i="1"/>
  <c r="DL30" i="1"/>
  <c r="DK30" i="1"/>
  <c r="DJ30" i="1"/>
  <c r="DI30" i="1"/>
  <c r="DH30" i="1"/>
  <c r="DG30" i="1"/>
  <c r="DO29" i="1"/>
  <c r="DN29" i="1"/>
  <c r="DM29" i="1"/>
  <c r="DL29" i="1"/>
  <c r="DK29" i="1"/>
  <c r="DJ29" i="1"/>
  <c r="DI29" i="1"/>
  <c r="DH29" i="1"/>
  <c r="DG29" i="1"/>
  <c r="DO28" i="1"/>
  <c r="DN28" i="1"/>
  <c r="DM28" i="1"/>
  <c r="DL28" i="1"/>
  <c r="DK28" i="1"/>
  <c r="DJ28" i="1"/>
  <c r="DI28" i="1"/>
  <c r="DH28" i="1"/>
  <c r="DG28" i="1"/>
  <c r="DO26" i="1"/>
  <c r="DN26" i="1"/>
  <c r="DM26" i="1"/>
  <c r="DL26" i="1"/>
  <c r="DK26" i="1"/>
  <c r="DJ26" i="1"/>
  <c r="DI26" i="1"/>
  <c r="DH26" i="1"/>
  <c r="DG26" i="1"/>
  <c r="DO25" i="1"/>
  <c r="DN25" i="1"/>
  <c r="DM25" i="1"/>
  <c r="DL25" i="1"/>
  <c r="DK25" i="1"/>
  <c r="DJ25" i="1"/>
  <c r="DI25" i="1"/>
  <c r="DH25" i="1"/>
  <c r="DG25" i="1"/>
  <c r="DO24" i="1"/>
  <c r="DN24" i="1"/>
  <c r="DM24" i="1"/>
  <c r="DL24" i="1"/>
  <c r="DK24" i="1"/>
  <c r="DJ24" i="1"/>
  <c r="DI24" i="1"/>
  <c r="DH24" i="1"/>
  <c r="DG24" i="1"/>
  <c r="DO23" i="1"/>
  <c r="DN23" i="1"/>
  <c r="DM23" i="1"/>
  <c r="DL23" i="1"/>
  <c r="DK23" i="1"/>
  <c r="DJ23" i="1"/>
  <c r="DI23" i="1"/>
  <c r="DH23" i="1"/>
  <c r="DG23" i="1"/>
  <c r="DO22" i="1"/>
  <c r="DN22" i="1"/>
  <c r="DM22" i="1"/>
  <c r="DL22" i="1"/>
  <c r="DK22" i="1"/>
  <c r="DJ22" i="1"/>
  <c r="DI22" i="1"/>
  <c r="DH22" i="1"/>
  <c r="DG22" i="1"/>
  <c r="DO21" i="1"/>
  <c r="DN21" i="1"/>
  <c r="DM21" i="1"/>
  <c r="DL21" i="1"/>
  <c r="DK21" i="1"/>
  <c r="DJ21" i="1"/>
  <c r="DI21" i="1"/>
  <c r="DH21" i="1"/>
  <c r="DG21" i="1"/>
  <c r="DO19" i="1"/>
  <c r="DN19" i="1"/>
  <c r="DM19" i="1"/>
  <c r="DL19" i="1"/>
  <c r="DK19" i="1"/>
  <c r="DJ19" i="1"/>
  <c r="DI19" i="1"/>
  <c r="DH19" i="1"/>
  <c r="DG19" i="1"/>
  <c r="DO18" i="1"/>
  <c r="DN18" i="1"/>
  <c r="DM18" i="1"/>
  <c r="DL18" i="1"/>
  <c r="DK18" i="1"/>
  <c r="DJ18" i="1"/>
  <c r="DI18" i="1"/>
  <c r="DH18" i="1"/>
  <c r="DG18" i="1"/>
  <c r="DO17" i="1"/>
  <c r="DN17" i="1"/>
  <c r="DM17" i="1"/>
  <c r="DL17" i="1"/>
  <c r="DK17" i="1"/>
  <c r="DJ17" i="1"/>
  <c r="DI17" i="1"/>
  <c r="DH17" i="1"/>
  <c r="DG17" i="1"/>
  <c r="DO16" i="1"/>
  <c r="DN16" i="1"/>
  <c r="DM16" i="1"/>
  <c r="DL16" i="1"/>
  <c r="DK16" i="1"/>
  <c r="DJ16" i="1"/>
  <c r="DI16" i="1"/>
  <c r="DH16" i="1"/>
  <c r="DG16" i="1"/>
  <c r="DO15" i="1"/>
  <c r="DN15" i="1"/>
  <c r="DM15" i="1"/>
  <c r="DL15" i="1"/>
  <c r="DK15" i="1"/>
  <c r="DJ15" i="1"/>
  <c r="DI15" i="1"/>
  <c r="DH15" i="1"/>
  <c r="DG15" i="1"/>
  <c r="DN14" i="1"/>
  <c r="DM14" i="1"/>
  <c r="DL14" i="1"/>
  <c r="DK14" i="1"/>
  <c r="DJ14" i="1"/>
  <c r="DI14" i="1"/>
  <c r="DH14" i="1"/>
  <c r="DG14" i="1"/>
  <c r="DD37" i="1"/>
  <c r="DD39" i="1"/>
  <c r="DD41" i="1"/>
  <c r="DJ43" i="1"/>
  <c r="DD15" i="1"/>
  <c r="DD16" i="1"/>
  <c r="DD17" i="1"/>
  <c r="DD18" i="1"/>
  <c r="DD19" i="1"/>
  <c r="DD21" i="1"/>
  <c r="DD22" i="1"/>
  <c r="DD23" i="1"/>
  <c r="DD24" i="1"/>
  <c r="DD25" i="1"/>
  <c r="DD26" i="1"/>
  <c r="DD28" i="1"/>
  <c r="DD29" i="1"/>
  <c r="DD30" i="1"/>
  <c r="DD31" i="1"/>
  <c r="DD32" i="1"/>
  <c r="DD33" i="1"/>
  <c r="DD36" i="1"/>
  <c r="DD35" i="1"/>
  <c r="DD14" i="1"/>
  <c r="DF41" i="1"/>
  <c r="DF26" i="1"/>
  <c r="DF14" i="1"/>
  <c r="DF18" i="1"/>
  <c r="DF23" i="1"/>
  <c r="DF28" i="1"/>
  <c r="DF32" i="1"/>
  <c r="DF37" i="1"/>
  <c r="DF15" i="1"/>
  <c r="DF19" i="1"/>
  <c r="DF24" i="1"/>
  <c r="DF29" i="1"/>
  <c r="DF33" i="1"/>
  <c r="DF17" i="1"/>
  <c r="DF22" i="1"/>
  <c r="DF31" i="1"/>
  <c r="DF35" i="1"/>
  <c r="DF16" i="1"/>
  <c r="DF21" i="1"/>
  <c r="DF25" i="1"/>
  <c r="DF30" i="1"/>
  <c r="DF36" i="1"/>
  <c r="DF39" i="1"/>
</calcChain>
</file>

<file path=xl/sharedStrings.xml><?xml version="1.0" encoding="utf-8"?>
<sst xmlns="http://schemas.openxmlformats.org/spreadsheetml/2006/main" count="43" uniqueCount="27">
  <si>
    <t>DIRECCION DE APOYO COMERCIAL</t>
  </si>
  <si>
    <t>GERENCIA CORPORATIVA SERVICIO AL CLIENTE</t>
  </si>
  <si>
    <t>TARIFAS CARGO FIJO Y CONSUMO</t>
  </si>
  <si>
    <t>ESTRUCTURA TARIFARIA PARA LOS SUSCRIPTORES ATENDIDOS EN TOCANCIPA POR LA EMPRESA DE ACUEDUCTO</t>
  </si>
  <si>
    <t>TARIFAS ACUEDUCTO AÑO 2017</t>
  </si>
  <si>
    <t>CIFRAS EN $/Corrientes</t>
  </si>
  <si>
    <t>R E S I D E N C I A L</t>
  </si>
  <si>
    <t>CARGO FIJO $/Suscriptor/2 meses</t>
  </si>
  <si>
    <t>Estrato 1</t>
  </si>
  <si>
    <t>Estrato 2</t>
  </si>
  <si>
    <t>Estrato 3</t>
  </si>
  <si>
    <t>Estrato 4</t>
  </si>
  <si>
    <t>Estrato 5</t>
  </si>
  <si>
    <t>Estrato 6</t>
  </si>
  <si>
    <r>
      <t>CONSUMO BÁSICO $/m</t>
    </r>
    <r>
      <rPr>
        <b/>
        <vertAlign val="superscript"/>
        <sz val="11"/>
        <rFont val="Arial"/>
        <family val="2"/>
      </rPr>
      <t>3</t>
    </r>
  </si>
  <si>
    <t>CONSUMO NO BÁSICO $/m3</t>
  </si>
  <si>
    <t>COMERCIAL</t>
  </si>
  <si>
    <t>INDUSTRIAL</t>
  </si>
  <si>
    <t>OFICIAL</t>
  </si>
  <si>
    <t>CONSUMO NO RESIDENCIAL $/m3</t>
  </si>
  <si>
    <r>
      <t xml:space="preserve">Fuente Dirección Apoyo Comercial / </t>
    </r>
    <r>
      <rPr>
        <sz val="6"/>
        <rFont val="Arial"/>
        <family val="2"/>
      </rPr>
      <t>ZBI/ZPRECIOS_CLAUS</t>
    </r>
  </si>
  <si>
    <r>
      <rPr>
        <b/>
        <sz val="10"/>
        <color theme="1"/>
        <rFont val="Arial"/>
        <family val="2"/>
      </rPr>
      <t>Nota 4</t>
    </r>
    <r>
      <rPr>
        <sz val="10"/>
        <color theme="1"/>
        <rFont val="Arial"/>
        <family val="2"/>
      </rPr>
      <t>. Los cargos variables (básico y no básico)  incluyen los costos medios de tasas ambientales.</t>
    </r>
  </si>
  <si>
    <r>
      <rPr>
        <b/>
        <sz val="10"/>
        <color theme="1"/>
        <rFont val="Arial"/>
        <family val="2"/>
      </rPr>
      <t>Nota 5</t>
    </r>
    <r>
      <rPr>
        <sz val="10"/>
        <color theme="1"/>
        <rFont val="Arial"/>
        <family val="2"/>
      </rPr>
      <t>. La tarifa del cargo fijo es Bimestral</t>
    </r>
  </si>
  <si>
    <t>Fecha actualización: 13-Marzo-2017</t>
  </si>
  <si>
    <r>
      <rPr>
        <b/>
        <sz val="8.5"/>
        <color theme="1"/>
        <rFont val="Arial"/>
        <family val="2"/>
      </rPr>
      <t>Nota 3.</t>
    </r>
    <r>
      <rPr>
        <sz val="10"/>
        <color theme="1"/>
        <rFont val="Arial"/>
        <family val="2"/>
      </rPr>
      <t xml:space="preserve"> Los costos de referencia se definieron mediante el Acuerdo de Junta Directiva No. 17 de 2016 (Res. CRA 688 de 2014 y 735 de 2015).</t>
    </r>
  </si>
  <si>
    <r>
      <t>Nota 2.</t>
    </r>
    <r>
      <rPr>
        <sz val="8.5"/>
        <color theme="1"/>
        <rFont val="Arial"/>
        <family val="2"/>
      </rPr>
      <t xml:space="preserve"> Se excluye de la actualización por IPC los costos de referencia relacionados con los costos medios generados de tasas ambientales.  Lo anterior se realiza teniendo en cuenta el parágrafo 3 de la Res. CRA 688 de 2014.</t>
    </r>
  </si>
  <si>
    <r>
      <t xml:space="preserve">Nota 1: </t>
    </r>
    <r>
      <rPr>
        <sz val="8.5"/>
        <color theme="1"/>
        <rFont val="Arial"/>
        <family val="2"/>
      </rPr>
      <t>En el evento en que la variación del IPC, respecto al 28 de febrero de 2017, acumule una variación igual o superior al 3%, los costos de referencia deberán ser actualizados (Artículo 125 de la Ley 142 de 1994 y Artículo 58 de la Resolución CRA 688 de 2014). En febrero de 2017 se presentó una variación del IPC  de 3.69% con respecto al 30 de abril de 2016,  por lo cual los nuevos costos de referencia se reajustaron con un factor de actualización de 1,0396 y se procede a actualizar las tarifas para el mes de marzo de 2017 de acuerdo con los factores de subsidio y aportes vigentes para el año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</si>
</sst>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??_-;_-@_-"/>
    <numFmt numFmtId="165" formatCode="mmm\-yyyy"/>
    <numFmt numFmtId="166" formatCode="_ * #,##0.00_ ;_ * \-#,##0.00_ ;_ * &quot;-&quot;??_ ;_ @_ "/>
    <numFmt numFmtId="167" formatCode="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color indexed="18"/>
      <name val="Comic Sans MS"/>
      <family val="4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6" fillId="0" borderId="0"/>
  </cellStyleXfs>
  <cellXfs count="55">
    <xf numFmtId="0" fontId="0" fillId="0" borderId="0" xfId="0"/>
    <xf numFmtId="0" fontId="0" fillId="33" borderId="0" xfId="0" applyFill="1" applyAlignment="1">
      <alignment horizontal="center" vertical="center"/>
    </xf>
    <xf numFmtId="164" fontId="18" fillId="33" borderId="0" xfId="41" applyNumberFormat="1" applyFill="1"/>
    <xf numFmtId="0" fontId="0" fillId="33" borderId="0" xfId="0" applyFill="1"/>
    <xf numFmtId="0" fontId="0" fillId="33" borderId="0" xfId="0" applyFill="1" applyBorder="1"/>
    <xf numFmtId="0" fontId="18" fillId="33" borderId="0" xfId="0" applyFont="1" applyFill="1"/>
    <xf numFmtId="43" fontId="22" fillId="33" borderId="0" xfId="0" applyNumberFormat="1" applyFont="1" applyFill="1" applyBorder="1"/>
    <xf numFmtId="166" fontId="18" fillId="33" borderId="0" xfId="41" applyNumberFormat="1" applyFont="1" applyFill="1" applyBorder="1"/>
    <xf numFmtId="0" fontId="24" fillId="33" borderId="0" xfId="0" applyFont="1" applyFill="1" applyAlignment="1">
      <alignment vertical="top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7" fillId="33" borderId="0" xfId="0" applyFont="1" applyFill="1" applyBorder="1"/>
    <xf numFmtId="167" fontId="27" fillId="33" borderId="0" xfId="0" applyNumberFormat="1" applyFont="1" applyFill="1" applyBorder="1"/>
    <xf numFmtId="43" fontId="0" fillId="33" borderId="0" xfId="0" applyNumberFormat="1" applyFill="1"/>
    <xf numFmtId="43" fontId="0" fillId="33" borderId="0" xfId="0" applyNumberFormat="1" applyFill="1" applyBorder="1"/>
    <xf numFmtId="43" fontId="18" fillId="33" borderId="0" xfId="41" applyFill="1" applyBorder="1" applyAlignment="1">
      <alignment horizontal="right"/>
    </xf>
    <xf numFmtId="0" fontId="28" fillId="34" borderId="11" xfId="0" applyFont="1" applyFill="1" applyBorder="1" applyAlignment="1">
      <alignment vertical="center"/>
    </xf>
    <xf numFmtId="165" fontId="28" fillId="34" borderId="12" xfId="0" applyNumberFormat="1" applyFont="1" applyFill="1" applyBorder="1" applyAlignment="1">
      <alignment horizontal="center" vertical="center"/>
    </xf>
    <xf numFmtId="0" fontId="0" fillId="33" borderId="0" xfId="0" applyFont="1" applyFill="1"/>
    <xf numFmtId="165" fontId="28" fillId="34" borderId="0" xfId="0" applyNumberFormat="1" applyFont="1" applyFill="1" applyBorder="1" applyAlignment="1">
      <alignment horizontal="center" vertical="center"/>
    </xf>
    <xf numFmtId="17" fontId="0" fillId="33" borderId="0" xfId="0" applyNumberFormat="1" applyFont="1" applyFill="1"/>
    <xf numFmtId="0" fontId="0" fillId="33" borderId="14" xfId="0" applyFont="1" applyFill="1" applyBorder="1"/>
    <xf numFmtId="43" fontId="27" fillId="33" borderId="15" xfId="41" applyFont="1" applyFill="1" applyBorder="1" applyAlignment="1">
      <alignment horizontal="right"/>
    </xf>
    <xf numFmtId="43" fontId="0" fillId="33" borderId="0" xfId="0" applyNumberFormat="1" applyFont="1" applyFill="1"/>
    <xf numFmtId="43" fontId="27" fillId="33" borderId="0" xfId="41" applyFont="1" applyFill="1" applyBorder="1" applyAlignment="1">
      <alignment horizontal="right"/>
    </xf>
    <xf numFmtId="43" fontId="0" fillId="33" borderId="0" xfId="0" applyNumberFormat="1" applyFont="1" applyFill="1" applyBorder="1"/>
    <xf numFmtId="0" fontId="0" fillId="33" borderId="16" xfId="0" applyFont="1" applyFill="1" applyBorder="1"/>
    <xf numFmtId="43" fontId="27" fillId="33" borderId="22" xfId="41" applyFont="1" applyFill="1" applyBorder="1"/>
    <xf numFmtId="43" fontId="27" fillId="33" borderId="0" xfId="41" applyFont="1" applyFill="1" applyBorder="1"/>
    <xf numFmtId="43" fontId="27" fillId="33" borderId="0" xfId="0" applyNumberFormat="1" applyFont="1" applyFill="1" applyBorder="1"/>
    <xf numFmtId="0" fontId="21" fillId="33" borderId="0" xfId="0" applyFont="1" applyFill="1"/>
    <xf numFmtId="3" fontId="27" fillId="33" borderId="0" xfId="0" applyNumberFormat="1" applyFont="1" applyFill="1"/>
    <xf numFmtId="0" fontId="30" fillId="0" borderId="0" xfId="0" applyFont="1" applyAlignment="1"/>
    <xf numFmtId="0" fontId="27" fillId="33" borderId="0" xfId="0" applyFont="1" applyFill="1"/>
    <xf numFmtId="4" fontId="0" fillId="33" borderId="0" xfId="0" applyNumberFormat="1" applyFill="1" applyBorder="1"/>
    <xf numFmtId="2" fontId="0" fillId="33" borderId="0" xfId="0" applyNumberFormat="1" applyFill="1" applyBorder="1"/>
    <xf numFmtId="4" fontId="0" fillId="33" borderId="0" xfId="0" applyNumberFormat="1" applyFont="1" applyFill="1"/>
    <xf numFmtId="4" fontId="0" fillId="33" borderId="0" xfId="0" applyNumberFormat="1" applyFill="1"/>
    <xf numFmtId="2" fontId="0" fillId="33" borderId="0" xfId="0" applyNumberFormat="1" applyFont="1" applyFill="1"/>
    <xf numFmtId="0" fontId="19" fillId="33" borderId="0" xfId="0" applyFont="1" applyFill="1" applyAlignment="1">
      <alignment horizontal="center" vertical="center"/>
    </xf>
    <xf numFmtId="0" fontId="23" fillId="33" borderId="0" xfId="0" applyFont="1" applyFill="1" applyBorder="1" applyAlignment="1">
      <alignment vertical="center" wrapText="1"/>
    </xf>
    <xf numFmtId="43" fontId="19" fillId="33" borderId="0" xfId="0" applyNumberFormat="1" applyFont="1" applyFill="1" applyAlignment="1">
      <alignment horizontal="center" vertical="center"/>
    </xf>
    <xf numFmtId="43" fontId="20" fillId="33" borderId="0" xfId="0" applyNumberFormat="1" applyFont="1" applyFill="1" applyAlignment="1">
      <alignment horizontal="center" vertical="center"/>
    </xf>
    <xf numFmtId="0" fontId="0" fillId="33" borderId="18" xfId="0" applyFont="1" applyFill="1" applyBorder="1" applyAlignment="1">
      <alignment horizontal="left"/>
    </xf>
    <xf numFmtId="0" fontId="0" fillId="33" borderId="19" xfId="0" applyFont="1" applyFill="1" applyBorder="1" applyAlignment="1">
      <alignment horizontal="left"/>
    </xf>
    <xf numFmtId="0" fontId="19" fillId="33" borderId="0" xfId="0" applyFont="1" applyFill="1" applyAlignment="1">
      <alignment horizontal="center" vertical="center"/>
    </xf>
    <xf numFmtId="0" fontId="0" fillId="33" borderId="20" xfId="0" applyFont="1" applyFill="1" applyBorder="1" applyAlignment="1">
      <alignment horizontal="left"/>
    </xf>
    <xf numFmtId="0" fontId="0" fillId="33" borderId="21" xfId="0" applyFont="1" applyFill="1" applyBorder="1" applyAlignment="1">
      <alignment horizontal="left"/>
    </xf>
    <xf numFmtId="0" fontId="23" fillId="33" borderId="0" xfId="0" applyFont="1" applyFill="1" applyBorder="1" applyAlignment="1">
      <alignment horizontal="left" vertical="center" wrapText="1"/>
    </xf>
    <xf numFmtId="0" fontId="31" fillId="33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8" fillId="33" borderId="10" xfId="0" applyFont="1" applyFill="1" applyBorder="1" applyAlignment="1">
      <alignment horizontal="center" vertical="center" textRotation="255"/>
    </xf>
    <xf numFmtId="0" fontId="28" fillId="33" borderId="13" xfId="0" applyFont="1" applyFill="1" applyBorder="1" applyAlignment="1">
      <alignment horizontal="center" vertical="center" textRotation="255"/>
    </xf>
    <xf numFmtId="0" fontId="28" fillId="33" borderId="17" xfId="0" applyFont="1" applyFill="1" applyBorder="1" applyAlignment="1">
      <alignment horizontal="center" vertical="center" textRotation="255"/>
    </xf>
  </cellXfs>
  <cellStyles count="244">
    <cellStyle name="20% - Énfasis1" xfId="18" builtinId="30" customBuiltin="1"/>
    <cellStyle name="20% - Énfasis1 10" xfId="230"/>
    <cellStyle name="20% - Énfasis1 2" xfId="48"/>
    <cellStyle name="20% - Énfasis1 2 2" xfId="149"/>
    <cellStyle name="20% - Énfasis1 3" xfId="63"/>
    <cellStyle name="20% - Énfasis1 3 2" xfId="161"/>
    <cellStyle name="20% - Énfasis1 4" xfId="78"/>
    <cellStyle name="20% - Énfasis1 4 2" xfId="176"/>
    <cellStyle name="20% - Énfasis1 5" xfId="91"/>
    <cellStyle name="20% - Énfasis1 5 2" xfId="189"/>
    <cellStyle name="20% - Énfasis1 6" xfId="105"/>
    <cellStyle name="20% - Énfasis1 6 2" xfId="203"/>
    <cellStyle name="20% - Énfasis1 7" xfId="118"/>
    <cellStyle name="20% - Énfasis1 8" xfId="133"/>
    <cellStyle name="20% - Énfasis1 9" xfId="217"/>
    <cellStyle name="20% - Énfasis2" xfId="22" builtinId="34" customBuiltin="1"/>
    <cellStyle name="20% - Énfasis2 10" xfId="232"/>
    <cellStyle name="20% - Énfasis2 2" xfId="50"/>
    <cellStyle name="20% - Énfasis2 2 2" xfId="151"/>
    <cellStyle name="20% - Énfasis2 3" xfId="65"/>
    <cellStyle name="20% - Énfasis2 3 2" xfId="163"/>
    <cellStyle name="20% - Énfasis2 4" xfId="80"/>
    <cellStyle name="20% - Énfasis2 4 2" xfId="178"/>
    <cellStyle name="20% - Énfasis2 5" xfId="93"/>
    <cellStyle name="20% - Énfasis2 5 2" xfId="191"/>
    <cellStyle name="20% - Énfasis2 6" xfId="107"/>
    <cellStyle name="20% - Énfasis2 6 2" xfId="205"/>
    <cellStyle name="20% - Énfasis2 7" xfId="120"/>
    <cellStyle name="20% - Énfasis2 8" xfId="135"/>
    <cellStyle name="20% - Énfasis2 9" xfId="219"/>
    <cellStyle name="20% - Énfasis3" xfId="26" builtinId="38" customBuiltin="1"/>
    <cellStyle name="20% - Énfasis3 10" xfId="234"/>
    <cellStyle name="20% - Énfasis3 2" xfId="52"/>
    <cellStyle name="20% - Énfasis3 2 2" xfId="153"/>
    <cellStyle name="20% - Énfasis3 3" xfId="67"/>
    <cellStyle name="20% - Énfasis3 3 2" xfId="165"/>
    <cellStyle name="20% - Énfasis3 4" xfId="82"/>
    <cellStyle name="20% - Énfasis3 4 2" xfId="180"/>
    <cellStyle name="20% - Énfasis3 5" xfId="95"/>
    <cellStyle name="20% - Énfasis3 5 2" xfId="193"/>
    <cellStyle name="20% - Énfasis3 6" xfId="109"/>
    <cellStyle name="20% - Énfasis3 6 2" xfId="207"/>
    <cellStyle name="20% - Énfasis3 7" xfId="122"/>
    <cellStyle name="20% - Énfasis3 8" xfId="137"/>
    <cellStyle name="20% - Énfasis3 9" xfId="221"/>
    <cellStyle name="20% - Énfasis4" xfId="30" builtinId="42" customBuiltin="1"/>
    <cellStyle name="20% - Énfasis4 10" xfId="236"/>
    <cellStyle name="20% - Énfasis4 2" xfId="54"/>
    <cellStyle name="20% - Énfasis4 2 2" xfId="155"/>
    <cellStyle name="20% - Énfasis4 3" xfId="69"/>
    <cellStyle name="20% - Énfasis4 3 2" xfId="167"/>
    <cellStyle name="20% - Énfasis4 4" xfId="84"/>
    <cellStyle name="20% - Énfasis4 4 2" xfId="182"/>
    <cellStyle name="20% - Énfasis4 5" xfId="97"/>
    <cellStyle name="20% - Énfasis4 5 2" xfId="195"/>
    <cellStyle name="20% - Énfasis4 6" xfId="111"/>
    <cellStyle name="20% - Énfasis4 6 2" xfId="209"/>
    <cellStyle name="20% - Énfasis4 7" xfId="124"/>
    <cellStyle name="20% - Énfasis4 8" xfId="139"/>
    <cellStyle name="20% - Énfasis4 9" xfId="223"/>
    <cellStyle name="20% - Énfasis5" xfId="34" builtinId="46" customBuiltin="1"/>
    <cellStyle name="20% - Énfasis5 10" xfId="238"/>
    <cellStyle name="20% - Énfasis5 2" xfId="56"/>
    <cellStyle name="20% - Énfasis5 2 2" xfId="157"/>
    <cellStyle name="20% - Énfasis5 3" xfId="71"/>
    <cellStyle name="20% - Énfasis5 3 2" xfId="169"/>
    <cellStyle name="20% - Énfasis5 4" xfId="86"/>
    <cellStyle name="20% - Énfasis5 4 2" xfId="184"/>
    <cellStyle name="20% - Énfasis5 5" xfId="99"/>
    <cellStyle name="20% - Énfasis5 5 2" xfId="197"/>
    <cellStyle name="20% - Énfasis5 6" xfId="113"/>
    <cellStyle name="20% - Énfasis5 6 2" xfId="211"/>
    <cellStyle name="20% - Énfasis5 7" xfId="126"/>
    <cellStyle name="20% - Énfasis5 8" xfId="141"/>
    <cellStyle name="20% - Énfasis5 9" xfId="225"/>
    <cellStyle name="20% - Énfasis6" xfId="38" builtinId="50" customBuiltin="1"/>
    <cellStyle name="20% - Énfasis6 10" xfId="240"/>
    <cellStyle name="20% - Énfasis6 2" xfId="58"/>
    <cellStyle name="20% - Énfasis6 2 2" xfId="159"/>
    <cellStyle name="20% - Énfasis6 3" xfId="73"/>
    <cellStyle name="20% - Énfasis6 3 2" xfId="171"/>
    <cellStyle name="20% - Énfasis6 4" xfId="88"/>
    <cellStyle name="20% - Énfasis6 4 2" xfId="186"/>
    <cellStyle name="20% - Énfasis6 5" xfId="101"/>
    <cellStyle name="20% - Énfasis6 5 2" xfId="199"/>
    <cellStyle name="20% - Énfasis6 6" xfId="115"/>
    <cellStyle name="20% - Énfasis6 6 2" xfId="213"/>
    <cellStyle name="20% - Énfasis6 7" xfId="128"/>
    <cellStyle name="20% - Énfasis6 8" xfId="143"/>
    <cellStyle name="20% - Énfasis6 9" xfId="227"/>
    <cellStyle name="40% - Énfasis1" xfId="19" builtinId="31" customBuiltin="1"/>
    <cellStyle name="40% - Énfasis1 10" xfId="231"/>
    <cellStyle name="40% - Énfasis1 2" xfId="49"/>
    <cellStyle name="40% - Énfasis1 2 2" xfId="150"/>
    <cellStyle name="40% - Énfasis1 3" xfId="64"/>
    <cellStyle name="40% - Énfasis1 3 2" xfId="162"/>
    <cellStyle name="40% - Énfasis1 4" xfId="79"/>
    <cellStyle name="40% - Énfasis1 4 2" xfId="177"/>
    <cellStyle name="40% - Énfasis1 5" xfId="92"/>
    <cellStyle name="40% - Énfasis1 5 2" xfId="190"/>
    <cellStyle name="40% - Énfasis1 6" xfId="106"/>
    <cellStyle name="40% - Énfasis1 6 2" xfId="204"/>
    <cellStyle name="40% - Énfasis1 7" xfId="119"/>
    <cellStyle name="40% - Énfasis1 8" xfId="134"/>
    <cellStyle name="40% - Énfasis1 9" xfId="218"/>
    <cellStyle name="40% - Énfasis2" xfId="23" builtinId="35" customBuiltin="1"/>
    <cellStyle name="40% - Énfasis2 10" xfId="233"/>
    <cellStyle name="40% - Énfasis2 2" xfId="51"/>
    <cellStyle name="40% - Énfasis2 2 2" xfId="152"/>
    <cellStyle name="40% - Énfasis2 3" xfId="66"/>
    <cellStyle name="40% - Énfasis2 3 2" xfId="164"/>
    <cellStyle name="40% - Énfasis2 4" xfId="81"/>
    <cellStyle name="40% - Énfasis2 4 2" xfId="179"/>
    <cellStyle name="40% - Énfasis2 5" xfId="94"/>
    <cellStyle name="40% - Énfasis2 5 2" xfId="192"/>
    <cellStyle name="40% - Énfasis2 6" xfId="108"/>
    <cellStyle name="40% - Énfasis2 6 2" xfId="206"/>
    <cellStyle name="40% - Énfasis2 7" xfId="121"/>
    <cellStyle name="40% - Énfasis2 8" xfId="136"/>
    <cellStyle name="40% - Énfasis2 9" xfId="220"/>
    <cellStyle name="40% - Énfasis3" xfId="27" builtinId="39" customBuiltin="1"/>
    <cellStyle name="40% - Énfasis3 10" xfId="235"/>
    <cellStyle name="40% - Énfasis3 2" xfId="53"/>
    <cellStyle name="40% - Énfasis3 2 2" xfId="154"/>
    <cellStyle name="40% - Énfasis3 3" xfId="68"/>
    <cellStyle name="40% - Énfasis3 3 2" xfId="166"/>
    <cellStyle name="40% - Énfasis3 4" xfId="83"/>
    <cellStyle name="40% - Énfasis3 4 2" xfId="181"/>
    <cellStyle name="40% - Énfasis3 5" xfId="96"/>
    <cellStyle name="40% - Énfasis3 5 2" xfId="194"/>
    <cellStyle name="40% - Énfasis3 6" xfId="110"/>
    <cellStyle name="40% - Énfasis3 6 2" xfId="208"/>
    <cellStyle name="40% - Énfasis3 7" xfId="123"/>
    <cellStyle name="40% - Énfasis3 8" xfId="138"/>
    <cellStyle name="40% - Énfasis3 9" xfId="222"/>
    <cellStyle name="40% - Énfasis4" xfId="31" builtinId="43" customBuiltin="1"/>
    <cellStyle name="40% - Énfasis4 10" xfId="237"/>
    <cellStyle name="40% - Énfasis4 2" xfId="55"/>
    <cellStyle name="40% - Énfasis4 2 2" xfId="156"/>
    <cellStyle name="40% - Énfasis4 3" xfId="70"/>
    <cellStyle name="40% - Énfasis4 3 2" xfId="168"/>
    <cellStyle name="40% - Énfasis4 4" xfId="85"/>
    <cellStyle name="40% - Énfasis4 4 2" xfId="183"/>
    <cellStyle name="40% - Énfasis4 5" xfId="98"/>
    <cellStyle name="40% - Énfasis4 5 2" xfId="196"/>
    <cellStyle name="40% - Énfasis4 6" xfId="112"/>
    <cellStyle name="40% - Énfasis4 6 2" xfId="210"/>
    <cellStyle name="40% - Énfasis4 7" xfId="125"/>
    <cellStyle name="40% - Énfasis4 8" xfId="140"/>
    <cellStyle name="40% - Énfasis4 9" xfId="224"/>
    <cellStyle name="40% - Énfasis5" xfId="35" builtinId="47" customBuiltin="1"/>
    <cellStyle name="40% - Énfasis5 10" xfId="239"/>
    <cellStyle name="40% - Énfasis5 2" xfId="57"/>
    <cellStyle name="40% - Énfasis5 2 2" xfId="158"/>
    <cellStyle name="40% - Énfasis5 3" xfId="72"/>
    <cellStyle name="40% - Énfasis5 3 2" xfId="170"/>
    <cellStyle name="40% - Énfasis5 4" xfId="87"/>
    <cellStyle name="40% - Énfasis5 4 2" xfId="185"/>
    <cellStyle name="40% - Énfasis5 5" xfId="100"/>
    <cellStyle name="40% - Énfasis5 5 2" xfId="198"/>
    <cellStyle name="40% - Énfasis5 6" xfId="114"/>
    <cellStyle name="40% - Énfasis5 6 2" xfId="212"/>
    <cellStyle name="40% - Énfasis5 7" xfId="127"/>
    <cellStyle name="40% - Énfasis5 8" xfId="142"/>
    <cellStyle name="40% - Énfasis5 9" xfId="226"/>
    <cellStyle name="40% - Énfasis6" xfId="39" builtinId="51" customBuiltin="1"/>
    <cellStyle name="40% - Énfasis6 10" xfId="241"/>
    <cellStyle name="40% - Énfasis6 2" xfId="59"/>
    <cellStyle name="40% - Énfasis6 2 2" xfId="160"/>
    <cellStyle name="40% - Énfasis6 3" xfId="74"/>
    <cellStyle name="40% - Énfasis6 3 2" xfId="172"/>
    <cellStyle name="40% - Énfasis6 4" xfId="89"/>
    <cellStyle name="40% - Énfasis6 4 2" xfId="187"/>
    <cellStyle name="40% - Énfasis6 5" xfId="102"/>
    <cellStyle name="40% - Énfasis6 5 2" xfId="200"/>
    <cellStyle name="40% - Énfasis6 6" xfId="116"/>
    <cellStyle name="40% - Énfasis6 6 2" xfId="214"/>
    <cellStyle name="40% - Énfasis6 7" xfId="129"/>
    <cellStyle name="40% - Énfasis6 8" xfId="144"/>
    <cellStyle name="40% - Énfasis6 9" xfId="22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1"/>
    <cellStyle name="Millares 3" xfId="61"/>
    <cellStyle name="Millares 4" xfId="131"/>
    <cellStyle name="Neutral" xfId="8" builtinId="28" customBuiltin="1"/>
    <cellStyle name="Normal" xfId="0" builtinId="0"/>
    <cellStyle name="Normal 2" xfId="44"/>
    <cellStyle name="Normal 2 2" xfId="145"/>
    <cellStyle name="Normal 3" xfId="46"/>
    <cellStyle name="Normal 3 2" xfId="76"/>
    <cellStyle name="Normal 3 2 2" xfId="174"/>
    <cellStyle name="Normal 3 3" xfId="147"/>
    <cellStyle name="Normal 4" xfId="60"/>
    <cellStyle name="Normal 5" xfId="103"/>
    <cellStyle name="Normal 5 2" xfId="201"/>
    <cellStyle name="Normal 6" xfId="130"/>
    <cellStyle name="Normal 7" xfId="215"/>
    <cellStyle name="Normal 8" xfId="242"/>
    <cellStyle name="Normal 9" xfId="42"/>
    <cellStyle name="Normal 9 2" xfId="243"/>
    <cellStyle name="Notas 2" xfId="45"/>
    <cellStyle name="Notas 2 2" xfId="75"/>
    <cellStyle name="Notas 2 2 2" xfId="173"/>
    <cellStyle name="Notas 2 3" xfId="146"/>
    <cellStyle name="Notas 3" xfId="47"/>
    <cellStyle name="Notas 3 2" xfId="148"/>
    <cellStyle name="Notas 4" xfId="77"/>
    <cellStyle name="Notas 4 2" xfId="175"/>
    <cellStyle name="Notas 5" xfId="90"/>
    <cellStyle name="Notas 5 2" xfId="188"/>
    <cellStyle name="Notas 6" xfId="104"/>
    <cellStyle name="Notas 6 2" xfId="202"/>
    <cellStyle name="Notas 7" xfId="117"/>
    <cellStyle name="Notas 8" xfId="216"/>
    <cellStyle name="Notas 9" xfId="229"/>
    <cellStyle name="Porcentaje 2" xfId="132"/>
    <cellStyle name="Porcentaje 3" xfId="43"/>
    <cellStyle name="Porcentual 2" xfId="6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674034</xdr:colOff>
      <xdr:row>0</xdr:row>
      <xdr:rowOff>126065</xdr:rowOff>
    </xdr:from>
    <xdr:to>
      <xdr:col>10</xdr:col>
      <xdr:colOff>277907</xdr:colOff>
      <xdr:row>4</xdr:row>
      <xdr:rowOff>192740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26065"/>
          <a:ext cx="3862108" cy="8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U51"/>
  <sheetViews>
    <sheetView tabSelected="1" zoomScale="85" zoomScaleNormal="85" workbookViewId="0">
      <selection activeCell="B6" sqref="B6:Q6"/>
    </sheetView>
  </sheetViews>
  <sheetFormatPr baseColWidth="10" defaultColWidth="11.42578125" defaultRowHeight="15" x14ac:dyDescent="0.25"/>
  <cols>
    <col min="1" max="1" width="2.7109375" style="3" customWidth="1"/>
    <col min="2" max="2" width="10.7109375" style="3" customWidth="1"/>
    <col min="3" max="3" width="30.7109375" style="3" customWidth="1"/>
    <col min="4" max="4" width="12.7109375" style="3" customWidth="1"/>
    <col min="5" max="5" width="12.7109375" style="5" customWidth="1"/>
    <col min="6" max="6" width="12.7109375" style="3" customWidth="1"/>
    <col min="7" max="7" width="12.7109375" style="5" customWidth="1"/>
    <col min="8" max="11" width="12.7109375" style="3" customWidth="1"/>
    <col min="12" max="17" width="11.7109375" style="3" bestFit="1" customWidth="1"/>
    <col min="18" max="18" width="10.7109375" style="3" customWidth="1"/>
    <col min="19" max="19" width="16.42578125" style="3" customWidth="1"/>
    <col min="20" max="107" width="10.7109375" style="3" customWidth="1"/>
    <col min="108" max="109" width="10.7109375" style="3" hidden="1" customWidth="1"/>
    <col min="110" max="110" width="7" style="3" hidden="1" customWidth="1"/>
    <col min="111" max="111" width="12.28515625" style="3" hidden="1" customWidth="1"/>
    <col min="112" max="112" width="11.28515625" style="3" hidden="1" customWidth="1"/>
    <col min="113" max="113" width="12.28515625" style="3" hidden="1" customWidth="1"/>
    <col min="114" max="114" width="6.7109375" style="3" hidden="1" customWidth="1"/>
    <col min="115" max="115" width="0" style="3" hidden="1" customWidth="1"/>
    <col min="116" max="125" width="7.7109375" style="3" hidden="1" customWidth="1"/>
    <col min="126" max="304" width="11.42578125" style="3"/>
    <col min="305" max="305" width="2.7109375" style="3" customWidth="1"/>
    <col min="306" max="306" width="10.7109375" style="3" customWidth="1"/>
    <col min="307" max="307" width="30.7109375" style="3" customWidth="1"/>
    <col min="308" max="323" width="10.7109375" style="3" customWidth="1"/>
    <col min="324" max="342" width="0" style="3" hidden="1" customWidth="1"/>
    <col min="343" max="560" width="11.42578125" style="3"/>
    <col min="561" max="561" width="2.7109375" style="3" customWidth="1"/>
    <col min="562" max="562" width="10.7109375" style="3" customWidth="1"/>
    <col min="563" max="563" width="30.7109375" style="3" customWidth="1"/>
    <col min="564" max="579" width="10.7109375" style="3" customWidth="1"/>
    <col min="580" max="598" width="0" style="3" hidden="1" customWidth="1"/>
    <col min="599" max="816" width="11.42578125" style="3"/>
    <col min="817" max="817" width="2.7109375" style="3" customWidth="1"/>
    <col min="818" max="818" width="10.7109375" style="3" customWidth="1"/>
    <col min="819" max="819" width="30.7109375" style="3" customWidth="1"/>
    <col min="820" max="835" width="10.7109375" style="3" customWidth="1"/>
    <col min="836" max="854" width="0" style="3" hidden="1" customWidth="1"/>
    <col min="855" max="1072" width="11.42578125" style="3"/>
    <col min="1073" max="1073" width="2.7109375" style="3" customWidth="1"/>
    <col min="1074" max="1074" width="10.7109375" style="3" customWidth="1"/>
    <col min="1075" max="1075" width="30.7109375" style="3" customWidth="1"/>
    <col min="1076" max="1091" width="10.7109375" style="3" customWidth="1"/>
    <col min="1092" max="1110" width="0" style="3" hidden="1" customWidth="1"/>
    <col min="1111" max="1328" width="11.42578125" style="3"/>
    <col min="1329" max="1329" width="2.7109375" style="3" customWidth="1"/>
    <col min="1330" max="1330" width="10.7109375" style="3" customWidth="1"/>
    <col min="1331" max="1331" width="30.7109375" style="3" customWidth="1"/>
    <col min="1332" max="1347" width="10.7109375" style="3" customWidth="1"/>
    <col min="1348" max="1366" width="0" style="3" hidden="1" customWidth="1"/>
    <col min="1367" max="1584" width="11.42578125" style="3"/>
    <col min="1585" max="1585" width="2.7109375" style="3" customWidth="1"/>
    <col min="1586" max="1586" width="10.7109375" style="3" customWidth="1"/>
    <col min="1587" max="1587" width="30.7109375" style="3" customWidth="1"/>
    <col min="1588" max="1603" width="10.7109375" style="3" customWidth="1"/>
    <col min="1604" max="1622" width="0" style="3" hidden="1" customWidth="1"/>
    <col min="1623" max="1840" width="11.42578125" style="3"/>
    <col min="1841" max="1841" width="2.7109375" style="3" customWidth="1"/>
    <col min="1842" max="1842" width="10.7109375" style="3" customWidth="1"/>
    <col min="1843" max="1843" width="30.7109375" style="3" customWidth="1"/>
    <col min="1844" max="1859" width="10.7109375" style="3" customWidth="1"/>
    <col min="1860" max="1878" width="0" style="3" hidden="1" customWidth="1"/>
    <col min="1879" max="2096" width="11.42578125" style="3"/>
    <col min="2097" max="2097" width="2.7109375" style="3" customWidth="1"/>
    <col min="2098" max="2098" width="10.7109375" style="3" customWidth="1"/>
    <col min="2099" max="2099" width="30.7109375" style="3" customWidth="1"/>
    <col min="2100" max="2115" width="10.7109375" style="3" customWidth="1"/>
    <col min="2116" max="2134" width="0" style="3" hidden="1" customWidth="1"/>
    <col min="2135" max="2352" width="11.42578125" style="3"/>
    <col min="2353" max="2353" width="2.7109375" style="3" customWidth="1"/>
    <col min="2354" max="2354" width="10.7109375" style="3" customWidth="1"/>
    <col min="2355" max="2355" width="30.7109375" style="3" customWidth="1"/>
    <col min="2356" max="2371" width="10.7109375" style="3" customWidth="1"/>
    <col min="2372" max="2390" width="0" style="3" hidden="1" customWidth="1"/>
    <col min="2391" max="2608" width="11.42578125" style="3"/>
    <col min="2609" max="2609" width="2.7109375" style="3" customWidth="1"/>
    <col min="2610" max="2610" width="10.7109375" style="3" customWidth="1"/>
    <col min="2611" max="2611" width="30.7109375" style="3" customWidth="1"/>
    <col min="2612" max="2627" width="10.7109375" style="3" customWidth="1"/>
    <col min="2628" max="2646" width="0" style="3" hidden="1" customWidth="1"/>
    <col min="2647" max="2864" width="11.42578125" style="3"/>
    <col min="2865" max="2865" width="2.7109375" style="3" customWidth="1"/>
    <col min="2866" max="2866" width="10.7109375" style="3" customWidth="1"/>
    <col min="2867" max="2867" width="30.7109375" style="3" customWidth="1"/>
    <col min="2868" max="2883" width="10.7109375" style="3" customWidth="1"/>
    <col min="2884" max="2902" width="0" style="3" hidden="1" customWidth="1"/>
    <col min="2903" max="3120" width="11.42578125" style="3"/>
    <col min="3121" max="3121" width="2.7109375" style="3" customWidth="1"/>
    <col min="3122" max="3122" width="10.7109375" style="3" customWidth="1"/>
    <col min="3123" max="3123" width="30.7109375" style="3" customWidth="1"/>
    <col min="3124" max="3139" width="10.7109375" style="3" customWidth="1"/>
    <col min="3140" max="3158" width="0" style="3" hidden="1" customWidth="1"/>
    <col min="3159" max="3376" width="11.42578125" style="3"/>
    <col min="3377" max="3377" width="2.7109375" style="3" customWidth="1"/>
    <col min="3378" max="3378" width="10.7109375" style="3" customWidth="1"/>
    <col min="3379" max="3379" width="30.7109375" style="3" customWidth="1"/>
    <col min="3380" max="3395" width="10.7109375" style="3" customWidth="1"/>
    <col min="3396" max="3414" width="0" style="3" hidden="1" customWidth="1"/>
    <col min="3415" max="3632" width="11.42578125" style="3"/>
    <col min="3633" max="3633" width="2.7109375" style="3" customWidth="1"/>
    <col min="3634" max="3634" width="10.7109375" style="3" customWidth="1"/>
    <col min="3635" max="3635" width="30.7109375" style="3" customWidth="1"/>
    <col min="3636" max="3651" width="10.7109375" style="3" customWidth="1"/>
    <col min="3652" max="3670" width="0" style="3" hidden="1" customWidth="1"/>
    <col min="3671" max="3888" width="11.42578125" style="3"/>
    <col min="3889" max="3889" width="2.7109375" style="3" customWidth="1"/>
    <col min="3890" max="3890" width="10.7109375" style="3" customWidth="1"/>
    <col min="3891" max="3891" width="30.7109375" style="3" customWidth="1"/>
    <col min="3892" max="3907" width="10.7109375" style="3" customWidth="1"/>
    <col min="3908" max="3926" width="0" style="3" hidden="1" customWidth="1"/>
    <col min="3927" max="4144" width="11.42578125" style="3"/>
    <col min="4145" max="4145" width="2.7109375" style="3" customWidth="1"/>
    <col min="4146" max="4146" width="10.7109375" style="3" customWidth="1"/>
    <col min="4147" max="4147" width="30.7109375" style="3" customWidth="1"/>
    <col min="4148" max="4163" width="10.7109375" style="3" customWidth="1"/>
    <col min="4164" max="4182" width="0" style="3" hidden="1" customWidth="1"/>
    <col min="4183" max="4400" width="11.42578125" style="3"/>
    <col min="4401" max="4401" width="2.7109375" style="3" customWidth="1"/>
    <col min="4402" max="4402" width="10.7109375" style="3" customWidth="1"/>
    <col min="4403" max="4403" width="30.7109375" style="3" customWidth="1"/>
    <col min="4404" max="4419" width="10.7109375" style="3" customWidth="1"/>
    <col min="4420" max="4438" width="0" style="3" hidden="1" customWidth="1"/>
    <col min="4439" max="4656" width="11.42578125" style="3"/>
    <col min="4657" max="4657" width="2.7109375" style="3" customWidth="1"/>
    <col min="4658" max="4658" width="10.7109375" style="3" customWidth="1"/>
    <col min="4659" max="4659" width="30.7109375" style="3" customWidth="1"/>
    <col min="4660" max="4675" width="10.7109375" style="3" customWidth="1"/>
    <col min="4676" max="4694" width="0" style="3" hidden="1" customWidth="1"/>
    <col min="4695" max="4912" width="11.42578125" style="3"/>
    <col min="4913" max="4913" width="2.7109375" style="3" customWidth="1"/>
    <col min="4914" max="4914" width="10.7109375" style="3" customWidth="1"/>
    <col min="4915" max="4915" width="30.7109375" style="3" customWidth="1"/>
    <col min="4916" max="4931" width="10.7109375" style="3" customWidth="1"/>
    <col min="4932" max="4950" width="0" style="3" hidden="1" customWidth="1"/>
    <col min="4951" max="5168" width="11.42578125" style="3"/>
    <col min="5169" max="5169" width="2.7109375" style="3" customWidth="1"/>
    <col min="5170" max="5170" width="10.7109375" style="3" customWidth="1"/>
    <col min="5171" max="5171" width="30.7109375" style="3" customWidth="1"/>
    <col min="5172" max="5187" width="10.7109375" style="3" customWidth="1"/>
    <col min="5188" max="5206" width="0" style="3" hidden="1" customWidth="1"/>
    <col min="5207" max="5424" width="11.42578125" style="3"/>
    <col min="5425" max="5425" width="2.7109375" style="3" customWidth="1"/>
    <col min="5426" max="5426" width="10.7109375" style="3" customWidth="1"/>
    <col min="5427" max="5427" width="30.7109375" style="3" customWidth="1"/>
    <col min="5428" max="5443" width="10.7109375" style="3" customWidth="1"/>
    <col min="5444" max="5462" width="0" style="3" hidden="1" customWidth="1"/>
    <col min="5463" max="5680" width="11.42578125" style="3"/>
    <col min="5681" max="5681" width="2.7109375" style="3" customWidth="1"/>
    <col min="5682" max="5682" width="10.7109375" style="3" customWidth="1"/>
    <col min="5683" max="5683" width="30.7109375" style="3" customWidth="1"/>
    <col min="5684" max="5699" width="10.7109375" style="3" customWidth="1"/>
    <col min="5700" max="5718" width="0" style="3" hidden="1" customWidth="1"/>
    <col min="5719" max="5936" width="11.42578125" style="3"/>
    <col min="5937" max="5937" width="2.7109375" style="3" customWidth="1"/>
    <col min="5938" max="5938" width="10.7109375" style="3" customWidth="1"/>
    <col min="5939" max="5939" width="30.7109375" style="3" customWidth="1"/>
    <col min="5940" max="5955" width="10.7109375" style="3" customWidth="1"/>
    <col min="5956" max="5974" width="0" style="3" hidden="1" customWidth="1"/>
    <col min="5975" max="6192" width="11.42578125" style="3"/>
    <col min="6193" max="6193" width="2.7109375" style="3" customWidth="1"/>
    <col min="6194" max="6194" width="10.7109375" style="3" customWidth="1"/>
    <col min="6195" max="6195" width="30.7109375" style="3" customWidth="1"/>
    <col min="6196" max="6211" width="10.7109375" style="3" customWidth="1"/>
    <col min="6212" max="6230" width="0" style="3" hidden="1" customWidth="1"/>
    <col min="6231" max="6448" width="11.42578125" style="3"/>
    <col min="6449" max="6449" width="2.7109375" style="3" customWidth="1"/>
    <col min="6450" max="6450" width="10.7109375" style="3" customWidth="1"/>
    <col min="6451" max="6451" width="30.7109375" style="3" customWidth="1"/>
    <col min="6452" max="6467" width="10.7109375" style="3" customWidth="1"/>
    <col min="6468" max="6486" width="0" style="3" hidden="1" customWidth="1"/>
    <col min="6487" max="6704" width="11.42578125" style="3"/>
    <col min="6705" max="6705" width="2.7109375" style="3" customWidth="1"/>
    <col min="6706" max="6706" width="10.7109375" style="3" customWidth="1"/>
    <col min="6707" max="6707" width="30.7109375" style="3" customWidth="1"/>
    <col min="6708" max="6723" width="10.7109375" style="3" customWidth="1"/>
    <col min="6724" max="6742" width="0" style="3" hidden="1" customWidth="1"/>
    <col min="6743" max="6960" width="11.42578125" style="3"/>
    <col min="6961" max="6961" width="2.7109375" style="3" customWidth="1"/>
    <col min="6962" max="6962" width="10.7109375" style="3" customWidth="1"/>
    <col min="6963" max="6963" width="30.7109375" style="3" customWidth="1"/>
    <col min="6964" max="6979" width="10.7109375" style="3" customWidth="1"/>
    <col min="6980" max="6998" width="0" style="3" hidden="1" customWidth="1"/>
    <col min="6999" max="7216" width="11.42578125" style="3"/>
    <col min="7217" max="7217" width="2.7109375" style="3" customWidth="1"/>
    <col min="7218" max="7218" width="10.7109375" style="3" customWidth="1"/>
    <col min="7219" max="7219" width="30.7109375" style="3" customWidth="1"/>
    <col min="7220" max="7235" width="10.7109375" style="3" customWidth="1"/>
    <col min="7236" max="7254" width="0" style="3" hidden="1" customWidth="1"/>
    <col min="7255" max="7472" width="11.42578125" style="3"/>
    <col min="7473" max="7473" width="2.7109375" style="3" customWidth="1"/>
    <col min="7474" max="7474" width="10.7109375" style="3" customWidth="1"/>
    <col min="7475" max="7475" width="30.7109375" style="3" customWidth="1"/>
    <col min="7476" max="7491" width="10.7109375" style="3" customWidth="1"/>
    <col min="7492" max="7510" width="0" style="3" hidden="1" customWidth="1"/>
    <col min="7511" max="7728" width="11.42578125" style="3"/>
    <col min="7729" max="7729" width="2.7109375" style="3" customWidth="1"/>
    <col min="7730" max="7730" width="10.7109375" style="3" customWidth="1"/>
    <col min="7731" max="7731" width="30.7109375" style="3" customWidth="1"/>
    <col min="7732" max="7747" width="10.7109375" style="3" customWidth="1"/>
    <col min="7748" max="7766" width="0" style="3" hidden="1" customWidth="1"/>
    <col min="7767" max="7984" width="11.42578125" style="3"/>
    <col min="7985" max="7985" width="2.7109375" style="3" customWidth="1"/>
    <col min="7986" max="7986" width="10.7109375" style="3" customWidth="1"/>
    <col min="7987" max="7987" width="30.7109375" style="3" customWidth="1"/>
    <col min="7988" max="8003" width="10.7109375" style="3" customWidth="1"/>
    <col min="8004" max="8022" width="0" style="3" hidden="1" customWidth="1"/>
    <col min="8023" max="8240" width="11.42578125" style="3"/>
    <col min="8241" max="8241" width="2.7109375" style="3" customWidth="1"/>
    <col min="8242" max="8242" width="10.7109375" style="3" customWidth="1"/>
    <col min="8243" max="8243" width="30.7109375" style="3" customWidth="1"/>
    <col min="8244" max="8259" width="10.7109375" style="3" customWidth="1"/>
    <col min="8260" max="8278" width="0" style="3" hidden="1" customWidth="1"/>
    <col min="8279" max="8496" width="11.42578125" style="3"/>
    <col min="8497" max="8497" width="2.7109375" style="3" customWidth="1"/>
    <col min="8498" max="8498" width="10.7109375" style="3" customWidth="1"/>
    <col min="8499" max="8499" width="30.7109375" style="3" customWidth="1"/>
    <col min="8500" max="8515" width="10.7109375" style="3" customWidth="1"/>
    <col min="8516" max="8534" width="0" style="3" hidden="1" customWidth="1"/>
    <col min="8535" max="8752" width="11.42578125" style="3"/>
    <col min="8753" max="8753" width="2.7109375" style="3" customWidth="1"/>
    <col min="8754" max="8754" width="10.7109375" style="3" customWidth="1"/>
    <col min="8755" max="8755" width="30.7109375" style="3" customWidth="1"/>
    <col min="8756" max="8771" width="10.7109375" style="3" customWidth="1"/>
    <col min="8772" max="8790" width="0" style="3" hidden="1" customWidth="1"/>
    <col min="8791" max="9008" width="11.42578125" style="3"/>
    <col min="9009" max="9009" width="2.7109375" style="3" customWidth="1"/>
    <col min="9010" max="9010" width="10.7109375" style="3" customWidth="1"/>
    <col min="9011" max="9011" width="30.7109375" style="3" customWidth="1"/>
    <col min="9012" max="9027" width="10.7109375" style="3" customWidth="1"/>
    <col min="9028" max="9046" width="0" style="3" hidden="1" customWidth="1"/>
    <col min="9047" max="9264" width="11.42578125" style="3"/>
    <col min="9265" max="9265" width="2.7109375" style="3" customWidth="1"/>
    <col min="9266" max="9266" width="10.7109375" style="3" customWidth="1"/>
    <col min="9267" max="9267" width="30.7109375" style="3" customWidth="1"/>
    <col min="9268" max="9283" width="10.7109375" style="3" customWidth="1"/>
    <col min="9284" max="9302" width="0" style="3" hidden="1" customWidth="1"/>
    <col min="9303" max="9520" width="11.42578125" style="3"/>
    <col min="9521" max="9521" width="2.7109375" style="3" customWidth="1"/>
    <col min="9522" max="9522" width="10.7109375" style="3" customWidth="1"/>
    <col min="9523" max="9523" width="30.7109375" style="3" customWidth="1"/>
    <col min="9524" max="9539" width="10.7109375" style="3" customWidth="1"/>
    <col min="9540" max="9558" width="0" style="3" hidden="1" customWidth="1"/>
    <col min="9559" max="9776" width="11.42578125" style="3"/>
    <col min="9777" max="9777" width="2.7109375" style="3" customWidth="1"/>
    <col min="9778" max="9778" width="10.7109375" style="3" customWidth="1"/>
    <col min="9779" max="9779" width="30.7109375" style="3" customWidth="1"/>
    <col min="9780" max="9795" width="10.7109375" style="3" customWidth="1"/>
    <col min="9796" max="9814" width="0" style="3" hidden="1" customWidth="1"/>
    <col min="9815" max="10032" width="11.42578125" style="3"/>
    <col min="10033" max="10033" width="2.7109375" style="3" customWidth="1"/>
    <col min="10034" max="10034" width="10.7109375" style="3" customWidth="1"/>
    <col min="10035" max="10035" width="30.7109375" style="3" customWidth="1"/>
    <col min="10036" max="10051" width="10.7109375" style="3" customWidth="1"/>
    <col min="10052" max="10070" width="0" style="3" hidden="1" customWidth="1"/>
    <col min="10071" max="10288" width="11.42578125" style="3"/>
    <col min="10289" max="10289" width="2.7109375" style="3" customWidth="1"/>
    <col min="10290" max="10290" width="10.7109375" style="3" customWidth="1"/>
    <col min="10291" max="10291" width="30.7109375" style="3" customWidth="1"/>
    <col min="10292" max="10307" width="10.7109375" style="3" customWidth="1"/>
    <col min="10308" max="10326" width="0" style="3" hidden="1" customWidth="1"/>
    <col min="10327" max="10544" width="11.42578125" style="3"/>
    <col min="10545" max="10545" width="2.7109375" style="3" customWidth="1"/>
    <col min="10546" max="10546" width="10.7109375" style="3" customWidth="1"/>
    <col min="10547" max="10547" width="30.7109375" style="3" customWidth="1"/>
    <col min="10548" max="10563" width="10.7109375" style="3" customWidth="1"/>
    <col min="10564" max="10582" width="0" style="3" hidden="1" customWidth="1"/>
    <col min="10583" max="10800" width="11.42578125" style="3"/>
    <col min="10801" max="10801" width="2.7109375" style="3" customWidth="1"/>
    <col min="10802" max="10802" width="10.7109375" style="3" customWidth="1"/>
    <col min="10803" max="10803" width="30.7109375" style="3" customWidth="1"/>
    <col min="10804" max="10819" width="10.7109375" style="3" customWidth="1"/>
    <col min="10820" max="10838" width="0" style="3" hidden="1" customWidth="1"/>
    <col min="10839" max="11056" width="11.42578125" style="3"/>
    <col min="11057" max="11057" width="2.7109375" style="3" customWidth="1"/>
    <col min="11058" max="11058" width="10.7109375" style="3" customWidth="1"/>
    <col min="11059" max="11059" width="30.7109375" style="3" customWidth="1"/>
    <col min="11060" max="11075" width="10.7109375" style="3" customWidth="1"/>
    <col min="11076" max="11094" width="0" style="3" hidden="1" customWidth="1"/>
    <col min="11095" max="11312" width="11.42578125" style="3"/>
    <col min="11313" max="11313" width="2.7109375" style="3" customWidth="1"/>
    <col min="11314" max="11314" width="10.7109375" style="3" customWidth="1"/>
    <col min="11315" max="11315" width="30.7109375" style="3" customWidth="1"/>
    <col min="11316" max="11331" width="10.7109375" style="3" customWidth="1"/>
    <col min="11332" max="11350" width="0" style="3" hidden="1" customWidth="1"/>
    <col min="11351" max="11568" width="11.42578125" style="3"/>
    <col min="11569" max="11569" width="2.7109375" style="3" customWidth="1"/>
    <col min="11570" max="11570" width="10.7109375" style="3" customWidth="1"/>
    <col min="11571" max="11571" width="30.7109375" style="3" customWidth="1"/>
    <col min="11572" max="11587" width="10.7109375" style="3" customWidth="1"/>
    <col min="11588" max="11606" width="0" style="3" hidden="1" customWidth="1"/>
    <col min="11607" max="11824" width="11.42578125" style="3"/>
    <col min="11825" max="11825" width="2.7109375" style="3" customWidth="1"/>
    <col min="11826" max="11826" width="10.7109375" style="3" customWidth="1"/>
    <col min="11827" max="11827" width="30.7109375" style="3" customWidth="1"/>
    <col min="11828" max="11843" width="10.7109375" style="3" customWidth="1"/>
    <col min="11844" max="11862" width="0" style="3" hidden="1" customWidth="1"/>
    <col min="11863" max="12080" width="11.42578125" style="3"/>
    <col min="12081" max="12081" width="2.7109375" style="3" customWidth="1"/>
    <col min="12082" max="12082" width="10.7109375" style="3" customWidth="1"/>
    <col min="12083" max="12083" width="30.7109375" style="3" customWidth="1"/>
    <col min="12084" max="12099" width="10.7109375" style="3" customWidth="1"/>
    <col min="12100" max="12118" width="0" style="3" hidden="1" customWidth="1"/>
    <col min="12119" max="12336" width="11.42578125" style="3"/>
    <col min="12337" max="12337" width="2.7109375" style="3" customWidth="1"/>
    <col min="12338" max="12338" width="10.7109375" style="3" customWidth="1"/>
    <col min="12339" max="12339" width="30.7109375" style="3" customWidth="1"/>
    <col min="12340" max="12355" width="10.7109375" style="3" customWidth="1"/>
    <col min="12356" max="12374" width="0" style="3" hidden="1" customWidth="1"/>
    <col min="12375" max="12592" width="11.42578125" style="3"/>
    <col min="12593" max="12593" width="2.7109375" style="3" customWidth="1"/>
    <col min="12594" max="12594" width="10.7109375" style="3" customWidth="1"/>
    <col min="12595" max="12595" width="30.7109375" style="3" customWidth="1"/>
    <col min="12596" max="12611" width="10.7109375" style="3" customWidth="1"/>
    <col min="12612" max="12630" width="0" style="3" hidden="1" customWidth="1"/>
    <col min="12631" max="12848" width="11.42578125" style="3"/>
    <col min="12849" max="12849" width="2.7109375" style="3" customWidth="1"/>
    <col min="12850" max="12850" width="10.7109375" style="3" customWidth="1"/>
    <col min="12851" max="12851" width="30.7109375" style="3" customWidth="1"/>
    <col min="12852" max="12867" width="10.7109375" style="3" customWidth="1"/>
    <col min="12868" max="12886" width="0" style="3" hidden="1" customWidth="1"/>
    <col min="12887" max="13104" width="11.42578125" style="3"/>
    <col min="13105" max="13105" width="2.7109375" style="3" customWidth="1"/>
    <col min="13106" max="13106" width="10.7109375" style="3" customWidth="1"/>
    <col min="13107" max="13107" width="30.7109375" style="3" customWidth="1"/>
    <col min="13108" max="13123" width="10.7109375" style="3" customWidth="1"/>
    <col min="13124" max="13142" width="0" style="3" hidden="1" customWidth="1"/>
    <col min="13143" max="13360" width="11.42578125" style="3"/>
    <col min="13361" max="13361" width="2.7109375" style="3" customWidth="1"/>
    <col min="13362" max="13362" width="10.7109375" style="3" customWidth="1"/>
    <col min="13363" max="13363" width="30.7109375" style="3" customWidth="1"/>
    <col min="13364" max="13379" width="10.7109375" style="3" customWidth="1"/>
    <col min="13380" max="13398" width="0" style="3" hidden="1" customWidth="1"/>
    <col min="13399" max="13616" width="11.42578125" style="3"/>
    <col min="13617" max="13617" width="2.7109375" style="3" customWidth="1"/>
    <col min="13618" max="13618" width="10.7109375" style="3" customWidth="1"/>
    <col min="13619" max="13619" width="30.7109375" style="3" customWidth="1"/>
    <col min="13620" max="13635" width="10.7109375" style="3" customWidth="1"/>
    <col min="13636" max="13654" width="0" style="3" hidden="1" customWidth="1"/>
    <col min="13655" max="13872" width="11.42578125" style="3"/>
    <col min="13873" max="13873" width="2.7109375" style="3" customWidth="1"/>
    <col min="13874" max="13874" width="10.7109375" style="3" customWidth="1"/>
    <col min="13875" max="13875" width="30.7109375" style="3" customWidth="1"/>
    <col min="13876" max="13891" width="10.7109375" style="3" customWidth="1"/>
    <col min="13892" max="13910" width="0" style="3" hidden="1" customWidth="1"/>
    <col min="13911" max="14128" width="11.42578125" style="3"/>
    <col min="14129" max="14129" width="2.7109375" style="3" customWidth="1"/>
    <col min="14130" max="14130" width="10.7109375" style="3" customWidth="1"/>
    <col min="14131" max="14131" width="30.7109375" style="3" customWidth="1"/>
    <col min="14132" max="14147" width="10.7109375" style="3" customWidth="1"/>
    <col min="14148" max="14166" width="0" style="3" hidden="1" customWidth="1"/>
    <col min="14167" max="14384" width="11.42578125" style="3"/>
    <col min="14385" max="14385" width="2.7109375" style="3" customWidth="1"/>
    <col min="14386" max="14386" width="10.7109375" style="3" customWidth="1"/>
    <col min="14387" max="14387" width="30.7109375" style="3" customWidth="1"/>
    <col min="14388" max="14403" width="10.7109375" style="3" customWidth="1"/>
    <col min="14404" max="14422" width="0" style="3" hidden="1" customWidth="1"/>
    <col min="14423" max="14640" width="11.42578125" style="3"/>
    <col min="14641" max="14641" width="2.7109375" style="3" customWidth="1"/>
    <col min="14642" max="14642" width="10.7109375" style="3" customWidth="1"/>
    <col min="14643" max="14643" width="30.7109375" style="3" customWidth="1"/>
    <col min="14644" max="14659" width="10.7109375" style="3" customWidth="1"/>
    <col min="14660" max="14678" width="0" style="3" hidden="1" customWidth="1"/>
    <col min="14679" max="14896" width="11.42578125" style="3"/>
    <col min="14897" max="14897" width="2.7109375" style="3" customWidth="1"/>
    <col min="14898" max="14898" width="10.7109375" style="3" customWidth="1"/>
    <col min="14899" max="14899" width="30.7109375" style="3" customWidth="1"/>
    <col min="14900" max="14915" width="10.7109375" style="3" customWidth="1"/>
    <col min="14916" max="14934" width="0" style="3" hidden="1" customWidth="1"/>
    <col min="14935" max="15152" width="11.42578125" style="3"/>
    <col min="15153" max="15153" width="2.7109375" style="3" customWidth="1"/>
    <col min="15154" max="15154" width="10.7109375" style="3" customWidth="1"/>
    <col min="15155" max="15155" width="30.7109375" style="3" customWidth="1"/>
    <col min="15156" max="15171" width="10.7109375" style="3" customWidth="1"/>
    <col min="15172" max="15190" width="0" style="3" hidden="1" customWidth="1"/>
    <col min="15191" max="15408" width="11.42578125" style="3"/>
    <col min="15409" max="15409" width="2.7109375" style="3" customWidth="1"/>
    <col min="15410" max="15410" width="10.7109375" style="3" customWidth="1"/>
    <col min="15411" max="15411" width="30.7109375" style="3" customWidth="1"/>
    <col min="15412" max="15427" width="10.7109375" style="3" customWidth="1"/>
    <col min="15428" max="15446" width="0" style="3" hidden="1" customWidth="1"/>
    <col min="15447" max="15664" width="11.42578125" style="3"/>
    <col min="15665" max="15665" width="2.7109375" style="3" customWidth="1"/>
    <col min="15666" max="15666" width="10.7109375" style="3" customWidth="1"/>
    <col min="15667" max="15667" width="30.7109375" style="3" customWidth="1"/>
    <col min="15668" max="15683" width="10.7109375" style="3" customWidth="1"/>
    <col min="15684" max="15702" width="0" style="3" hidden="1" customWidth="1"/>
    <col min="15703" max="15920" width="11.42578125" style="3"/>
    <col min="15921" max="15921" width="2.7109375" style="3" customWidth="1"/>
    <col min="15922" max="15922" width="10.7109375" style="3" customWidth="1"/>
    <col min="15923" max="15923" width="30.7109375" style="3" customWidth="1"/>
    <col min="15924" max="15939" width="10.7109375" style="3" customWidth="1"/>
    <col min="15940" max="15958" width="0" style="3" hidden="1" customWidth="1"/>
    <col min="15959" max="16176" width="11.42578125" style="3"/>
    <col min="16177" max="16177" width="2.7109375" style="3" customWidth="1"/>
    <col min="16178" max="16178" width="10.7109375" style="3" customWidth="1"/>
    <col min="16179" max="16179" width="30.7109375" style="3" customWidth="1"/>
    <col min="16180" max="16195" width="10.7109375" style="3" customWidth="1"/>
    <col min="16196" max="16214" width="0" style="3" hidden="1" customWidth="1"/>
    <col min="16215" max="16384" width="11.42578125" style="3"/>
  </cols>
  <sheetData>
    <row r="1" spans="2:119" ht="15.95" customHeight="1" x14ac:dyDescent="0.25">
      <c r="B1" s="1"/>
      <c r="C1" s="2"/>
      <c r="E1" s="4"/>
      <c r="G1" s="4"/>
    </row>
    <row r="2" spans="2:119" ht="15.95" customHeight="1" x14ac:dyDescent="0.25">
      <c r="B2" s="1"/>
      <c r="C2" s="2"/>
      <c r="E2" s="4"/>
      <c r="G2" s="4"/>
      <c r="DD2" s="11"/>
      <c r="DE2" s="11"/>
      <c r="DF2" s="11"/>
    </row>
    <row r="3" spans="2:119" ht="15.95" customHeight="1" x14ac:dyDescent="0.25">
      <c r="B3" s="1"/>
      <c r="C3" s="2"/>
      <c r="E3" s="4"/>
      <c r="G3" s="4"/>
      <c r="DD3" s="12"/>
      <c r="DE3" s="12"/>
      <c r="DF3" s="12"/>
    </row>
    <row r="4" spans="2:119" ht="15.95" customHeight="1" x14ac:dyDescent="0.25">
      <c r="B4" s="1"/>
      <c r="C4" s="2"/>
      <c r="E4" s="4"/>
      <c r="G4" s="4"/>
    </row>
    <row r="5" spans="2:119" ht="15.75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19" ht="15.75" x14ac:dyDescent="0.25"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9"/>
      <c r="CC6" s="9"/>
      <c r="CD6" s="9"/>
    </row>
    <row r="7" spans="2:119" ht="15.75" x14ac:dyDescent="0.25">
      <c r="B7" s="45" t="s">
        <v>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9"/>
      <c r="CC7" s="9"/>
      <c r="CD7" s="9"/>
    </row>
    <row r="8" spans="2:119" ht="15.75" x14ac:dyDescent="0.25">
      <c r="B8" s="45" t="s">
        <v>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9"/>
      <c r="CC8" s="9"/>
      <c r="CD8" s="9"/>
    </row>
    <row r="9" spans="2:119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2:119" ht="15.75" x14ac:dyDescent="0.25">
      <c r="B10" s="45" t="s">
        <v>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9"/>
      <c r="CC10" s="9"/>
      <c r="CD10" s="9"/>
    </row>
    <row r="11" spans="2:119" s="4" customFormat="1" ht="15.75" x14ac:dyDescent="0.25">
      <c r="B11" s="45" t="s">
        <v>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9"/>
      <c r="CC11" s="9"/>
      <c r="CD11" s="9"/>
    </row>
    <row r="12" spans="2:119" ht="17.25" thickBot="1" x14ac:dyDescent="0.35">
      <c r="B12" s="4"/>
      <c r="C12" s="30" t="s">
        <v>5</v>
      </c>
      <c r="D12" s="31"/>
      <c r="E12" s="32"/>
      <c r="F12" s="33"/>
      <c r="G12" s="32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19" s="18" customFormat="1" ht="18" customHeight="1" thickTop="1" x14ac:dyDescent="0.25">
      <c r="B13" s="52" t="s">
        <v>6</v>
      </c>
      <c r="C13" s="16" t="s">
        <v>7</v>
      </c>
      <c r="D13" s="17">
        <v>42339</v>
      </c>
      <c r="E13" s="17">
        <v>42705</v>
      </c>
      <c r="F13" s="17">
        <v>42736</v>
      </c>
      <c r="G13" s="17">
        <v>42767</v>
      </c>
      <c r="H13" s="17">
        <v>42795</v>
      </c>
      <c r="I13" s="17">
        <v>42826</v>
      </c>
      <c r="J13" s="17">
        <v>42856</v>
      </c>
      <c r="K13" s="17">
        <v>42887</v>
      </c>
      <c r="L13" s="17">
        <v>42917</v>
      </c>
      <c r="M13" s="17">
        <v>42948</v>
      </c>
      <c r="N13" s="17">
        <v>42979</v>
      </c>
      <c r="O13" s="17">
        <v>43009</v>
      </c>
      <c r="P13" s="17">
        <v>43040</v>
      </c>
      <c r="Q13" s="17">
        <v>43070</v>
      </c>
      <c r="S13" s="41"/>
      <c r="CX13" s="19"/>
      <c r="CY13" s="19"/>
      <c r="CZ13" s="19"/>
      <c r="DA13" s="20">
        <v>42370</v>
      </c>
      <c r="DC13" s="20">
        <v>42401</v>
      </c>
    </row>
    <row r="14" spans="2:119" s="18" customFormat="1" ht="15.75" customHeight="1" x14ac:dyDescent="0.25">
      <c r="B14" s="53"/>
      <c r="C14" s="21" t="s">
        <v>8</v>
      </c>
      <c r="D14" s="22">
        <v>5517.9787794599997</v>
      </c>
      <c r="E14" s="22">
        <v>4267.92</v>
      </c>
      <c r="F14" s="22">
        <v>4267.92</v>
      </c>
      <c r="G14" s="22">
        <v>4267.92</v>
      </c>
      <c r="H14" s="22">
        <v>4425.3999999999996</v>
      </c>
      <c r="I14" s="22">
        <v>4425.3999999999996</v>
      </c>
      <c r="J14" s="22">
        <v>4425.3999999999996</v>
      </c>
      <c r="K14" s="22">
        <v>4425.3999999999996</v>
      </c>
      <c r="L14" s="22">
        <v>4425.3999999999996</v>
      </c>
      <c r="M14" s="22">
        <v>4425.3999999999996</v>
      </c>
      <c r="N14" s="22">
        <v>4425.3999999999996</v>
      </c>
      <c r="O14" s="22">
        <v>4425.3999999999996</v>
      </c>
      <c r="P14" s="22">
        <v>4425.3999999999996</v>
      </c>
      <c r="Q14" s="22">
        <v>4425.3999999999996</v>
      </c>
      <c r="S14" s="42"/>
      <c r="T14" s="23"/>
      <c r="CX14" s="24">
        <v>5175.0686400000004</v>
      </c>
      <c r="CY14" s="24">
        <f t="shared" ref="CY14:CY41" si="0">+CX14-D14</f>
        <v>-342.9101394599993</v>
      </c>
      <c r="CZ14" s="24">
        <f t="shared" ref="CZ14:CZ19" si="1">+F14-E14</f>
        <v>0</v>
      </c>
      <c r="DA14" s="18">
        <v>5517.9787794599997</v>
      </c>
      <c r="DB14" s="23">
        <f t="shared" ref="DB14:DB19" si="2">+DA14-F14</f>
        <v>1250.0587794599996</v>
      </c>
      <c r="DC14" s="18">
        <v>5737.1749685000004</v>
      </c>
      <c r="DD14" s="23" t="e">
        <f>+DC14-#REF!</f>
        <v>#REF!</v>
      </c>
      <c r="DF14" s="25">
        <f t="shared" ref="DF14:DI19" si="3">+G14-H14</f>
        <v>-157.47999999999956</v>
      </c>
      <c r="DG14" s="25">
        <f t="shared" si="3"/>
        <v>0</v>
      </c>
      <c r="DH14" s="25">
        <f t="shared" si="3"/>
        <v>0</v>
      </c>
      <c r="DI14" s="25">
        <f t="shared" si="3"/>
        <v>0</v>
      </c>
      <c r="DJ14" s="25" t="e">
        <f>+K14-#REF!</f>
        <v>#REF!</v>
      </c>
      <c r="DK14" s="25" t="e">
        <f>+#REF!-#REF!</f>
        <v>#REF!</v>
      </c>
      <c r="DL14" s="25" t="e">
        <f>+#REF!-#REF!</f>
        <v>#REF!</v>
      </c>
      <c r="DM14" s="25" t="e">
        <f>+#REF!-#REF!</f>
        <v>#REF!</v>
      </c>
      <c r="DN14" s="25" t="e">
        <f>+#REF!-#REF!</f>
        <v>#REF!</v>
      </c>
      <c r="DO14" s="25" t="e">
        <f>+#REF!-#REF!</f>
        <v>#REF!</v>
      </c>
    </row>
    <row r="15" spans="2:119" s="18" customFormat="1" ht="15.75" customHeight="1" x14ac:dyDescent="0.25">
      <c r="B15" s="53"/>
      <c r="C15" s="21" t="s">
        <v>9</v>
      </c>
      <c r="D15" s="22">
        <v>10247.659095499999</v>
      </c>
      <c r="E15" s="22">
        <v>7926.16</v>
      </c>
      <c r="F15" s="22">
        <v>7926.16</v>
      </c>
      <c r="G15" s="22">
        <v>7926.16</v>
      </c>
      <c r="H15" s="22">
        <v>8218.64</v>
      </c>
      <c r="I15" s="22">
        <v>8218.64</v>
      </c>
      <c r="J15" s="22">
        <v>8218.64</v>
      </c>
      <c r="K15" s="22">
        <v>8218.64</v>
      </c>
      <c r="L15" s="22">
        <v>8218.64</v>
      </c>
      <c r="M15" s="22">
        <v>8218.64</v>
      </c>
      <c r="N15" s="22">
        <v>8218.64</v>
      </c>
      <c r="O15" s="22">
        <v>8218.64</v>
      </c>
      <c r="P15" s="22">
        <v>8218.64</v>
      </c>
      <c r="Q15" s="22">
        <v>8218.64</v>
      </c>
      <c r="S15" s="42"/>
      <c r="T15" s="23"/>
      <c r="CX15" s="24">
        <v>9610.8269600000003</v>
      </c>
      <c r="CY15" s="24">
        <f t="shared" si="0"/>
        <v>-636.83213549999891</v>
      </c>
      <c r="CZ15" s="24">
        <f t="shared" si="1"/>
        <v>0</v>
      </c>
      <c r="DA15" s="18">
        <v>10247.659095499999</v>
      </c>
      <c r="DB15" s="23">
        <f t="shared" si="2"/>
        <v>2321.4990954999994</v>
      </c>
      <c r="DC15" s="18">
        <v>10654.7371054</v>
      </c>
      <c r="DD15" s="23" t="e">
        <f>+DC15-#REF!</f>
        <v>#REF!</v>
      </c>
      <c r="DF15" s="25">
        <f t="shared" si="3"/>
        <v>-292.47999999999956</v>
      </c>
      <c r="DG15" s="25">
        <f t="shared" si="3"/>
        <v>0</v>
      </c>
      <c r="DH15" s="25">
        <f t="shared" si="3"/>
        <v>0</v>
      </c>
      <c r="DI15" s="25">
        <f t="shared" si="3"/>
        <v>0</v>
      </c>
      <c r="DJ15" s="25" t="e">
        <f>+K15-#REF!</f>
        <v>#REF!</v>
      </c>
      <c r="DK15" s="25" t="e">
        <f>+#REF!-#REF!</f>
        <v>#REF!</v>
      </c>
      <c r="DL15" s="25" t="e">
        <f>+#REF!-#REF!</f>
        <v>#REF!</v>
      </c>
      <c r="DM15" s="25" t="e">
        <f>+#REF!-#REF!</f>
        <v>#REF!</v>
      </c>
      <c r="DN15" s="25" t="e">
        <f>+#REF!-#REF!</f>
        <v>#REF!</v>
      </c>
      <c r="DO15" s="25" t="e">
        <f>+#REF!-#REF!</f>
        <v>#REF!</v>
      </c>
    </row>
    <row r="16" spans="2:119" s="18" customFormat="1" ht="15.75" customHeight="1" x14ac:dyDescent="0.25">
      <c r="B16" s="53"/>
      <c r="C16" s="21" t="s">
        <v>10</v>
      </c>
      <c r="D16" s="22">
        <v>14189.06304098</v>
      </c>
      <c r="E16" s="22">
        <v>10974.68</v>
      </c>
      <c r="F16" s="22">
        <v>10974.68</v>
      </c>
      <c r="G16" s="22">
        <v>10974.68</v>
      </c>
      <c r="H16" s="22">
        <v>11379.64</v>
      </c>
      <c r="I16" s="22">
        <v>11379.64</v>
      </c>
      <c r="J16" s="22">
        <v>11379.64</v>
      </c>
      <c r="K16" s="22">
        <v>11379.64</v>
      </c>
      <c r="L16" s="22">
        <v>11379.64</v>
      </c>
      <c r="M16" s="22">
        <v>11379.64</v>
      </c>
      <c r="N16" s="22">
        <v>11379.64</v>
      </c>
      <c r="O16" s="22">
        <v>11379.64</v>
      </c>
      <c r="P16" s="22">
        <v>11379.64</v>
      </c>
      <c r="Q16" s="22">
        <v>11379.64</v>
      </c>
      <c r="S16" s="42"/>
      <c r="T16" s="23"/>
      <c r="V16" s="34"/>
      <c r="W16" s="35"/>
      <c r="CX16" s="24">
        <v>13307.295679999999</v>
      </c>
      <c r="CY16" s="24">
        <f t="shared" si="0"/>
        <v>-881.76736098000038</v>
      </c>
      <c r="CZ16" s="24">
        <f t="shared" si="1"/>
        <v>0</v>
      </c>
      <c r="DA16" s="18">
        <v>14189.06304098</v>
      </c>
      <c r="DB16" s="23">
        <f t="shared" si="2"/>
        <v>3214.3830409799994</v>
      </c>
      <c r="DC16" s="18">
        <v>14752.70938122</v>
      </c>
      <c r="DD16" s="23" t="e">
        <f>+DC16-#REF!</f>
        <v>#REF!</v>
      </c>
      <c r="DF16" s="25">
        <f t="shared" si="3"/>
        <v>-404.95999999999913</v>
      </c>
      <c r="DG16" s="25">
        <f t="shared" si="3"/>
        <v>0</v>
      </c>
      <c r="DH16" s="25">
        <f t="shared" si="3"/>
        <v>0</v>
      </c>
      <c r="DI16" s="25">
        <f t="shared" si="3"/>
        <v>0</v>
      </c>
      <c r="DJ16" s="25" t="e">
        <f>+K16-#REF!</f>
        <v>#REF!</v>
      </c>
      <c r="DK16" s="25" t="e">
        <f>+#REF!-#REF!</f>
        <v>#REF!</v>
      </c>
      <c r="DL16" s="25" t="e">
        <f>+#REF!-#REF!</f>
        <v>#REF!</v>
      </c>
      <c r="DM16" s="25" t="e">
        <f>+#REF!-#REF!</f>
        <v>#REF!</v>
      </c>
      <c r="DN16" s="25" t="e">
        <f>+#REF!-#REF!</f>
        <v>#REF!</v>
      </c>
      <c r="DO16" s="25" t="e">
        <f>+#REF!-#REF!</f>
        <v>#REF!</v>
      </c>
    </row>
    <row r="17" spans="2:119" s="18" customFormat="1" ht="15.75" customHeight="1" x14ac:dyDescent="0.25">
      <c r="B17" s="53"/>
      <c r="C17" s="21" t="s">
        <v>11</v>
      </c>
      <c r="D17" s="22">
        <v>15765.637874960001</v>
      </c>
      <c r="E17" s="22">
        <v>12194.08</v>
      </c>
      <c r="F17" s="22">
        <v>12194.08</v>
      </c>
      <c r="G17" s="22">
        <v>12194.08</v>
      </c>
      <c r="H17" s="22">
        <v>12644.04</v>
      </c>
      <c r="I17" s="22">
        <v>12644.04</v>
      </c>
      <c r="J17" s="22">
        <v>12644.04</v>
      </c>
      <c r="K17" s="22">
        <v>12644.04</v>
      </c>
      <c r="L17" s="22">
        <v>12644.04</v>
      </c>
      <c r="M17" s="22">
        <v>12644.04</v>
      </c>
      <c r="N17" s="22">
        <v>12644.04</v>
      </c>
      <c r="O17" s="22">
        <v>12644.04</v>
      </c>
      <c r="P17" s="22">
        <v>12644.04</v>
      </c>
      <c r="Q17" s="22">
        <v>12644.04</v>
      </c>
      <c r="S17" s="42"/>
      <c r="T17" s="23"/>
      <c r="V17" s="34"/>
      <c r="W17" s="35"/>
      <c r="CX17" s="24">
        <v>14785.8956</v>
      </c>
      <c r="CY17" s="24">
        <f t="shared" si="0"/>
        <v>-979.74227496000094</v>
      </c>
      <c r="CZ17" s="24">
        <f t="shared" si="1"/>
        <v>0</v>
      </c>
      <c r="DA17" s="18">
        <v>15765.637874960001</v>
      </c>
      <c r="DB17" s="23">
        <f t="shared" si="2"/>
        <v>3571.5578749600008</v>
      </c>
      <c r="DC17" s="18">
        <v>16391.912073899999</v>
      </c>
      <c r="DD17" s="23" t="e">
        <f>+DC17-#REF!</f>
        <v>#REF!</v>
      </c>
      <c r="DF17" s="25">
        <f t="shared" si="3"/>
        <v>-449.96000000000095</v>
      </c>
      <c r="DG17" s="25">
        <f t="shared" si="3"/>
        <v>0</v>
      </c>
      <c r="DH17" s="25">
        <f t="shared" si="3"/>
        <v>0</v>
      </c>
      <c r="DI17" s="25">
        <f t="shared" si="3"/>
        <v>0</v>
      </c>
      <c r="DJ17" s="25" t="e">
        <f>+K17-#REF!</f>
        <v>#REF!</v>
      </c>
      <c r="DK17" s="25" t="e">
        <f>+#REF!-#REF!</f>
        <v>#REF!</v>
      </c>
      <c r="DL17" s="25" t="e">
        <f>+#REF!-#REF!</f>
        <v>#REF!</v>
      </c>
      <c r="DM17" s="25" t="e">
        <f>+#REF!-#REF!</f>
        <v>#REF!</v>
      </c>
      <c r="DN17" s="25" t="e">
        <f>+#REF!-#REF!</f>
        <v>#REF!</v>
      </c>
      <c r="DO17" s="25" t="e">
        <f>+#REF!-#REF!</f>
        <v>#REF!</v>
      </c>
    </row>
    <row r="18" spans="2:119" s="18" customFormat="1" ht="15.75" customHeight="1" x14ac:dyDescent="0.25">
      <c r="B18" s="53"/>
      <c r="C18" s="21" t="s">
        <v>12</v>
      </c>
      <c r="D18" s="22">
        <v>23648.44576594</v>
      </c>
      <c r="E18" s="22">
        <v>18291.12</v>
      </c>
      <c r="F18" s="22">
        <v>18291.12</v>
      </c>
      <c r="G18" s="22">
        <v>18291.12</v>
      </c>
      <c r="H18" s="22">
        <v>18966.060000000001</v>
      </c>
      <c r="I18" s="22">
        <v>18966.060000000001</v>
      </c>
      <c r="J18" s="22">
        <v>18966.060000000001</v>
      </c>
      <c r="K18" s="22">
        <v>18966.060000000001</v>
      </c>
      <c r="L18" s="22">
        <v>18966.060000000001</v>
      </c>
      <c r="M18" s="22">
        <v>18966.060000000001</v>
      </c>
      <c r="N18" s="22">
        <v>18966.060000000001</v>
      </c>
      <c r="O18" s="22">
        <v>18966.060000000001</v>
      </c>
      <c r="P18" s="22">
        <v>18966.060000000001</v>
      </c>
      <c r="Q18" s="22">
        <v>18966.060000000001</v>
      </c>
      <c r="S18" s="42"/>
      <c r="T18" s="23"/>
      <c r="V18" s="34"/>
      <c r="W18" s="35"/>
      <c r="CX18" s="24">
        <v>22178.833040000001</v>
      </c>
      <c r="CY18" s="24">
        <f t="shared" si="0"/>
        <v>-1469.6127259399982</v>
      </c>
      <c r="CZ18" s="24">
        <f t="shared" si="1"/>
        <v>0</v>
      </c>
      <c r="DA18" s="18">
        <v>23648.44576594</v>
      </c>
      <c r="DB18" s="23">
        <f t="shared" si="2"/>
        <v>5357.3257659400006</v>
      </c>
      <c r="DC18" s="18">
        <v>24587.85662554</v>
      </c>
      <c r="DD18" s="23" t="e">
        <f>+DC18-#REF!</f>
        <v>#REF!</v>
      </c>
      <c r="DF18" s="25">
        <f t="shared" si="3"/>
        <v>-674.94000000000233</v>
      </c>
      <c r="DG18" s="25">
        <f t="shared" si="3"/>
        <v>0</v>
      </c>
      <c r="DH18" s="25">
        <f t="shared" si="3"/>
        <v>0</v>
      </c>
      <c r="DI18" s="25">
        <f t="shared" si="3"/>
        <v>0</v>
      </c>
      <c r="DJ18" s="25" t="e">
        <f>+K18-#REF!</f>
        <v>#REF!</v>
      </c>
      <c r="DK18" s="25" t="e">
        <f>+#REF!-#REF!</f>
        <v>#REF!</v>
      </c>
      <c r="DL18" s="25" t="e">
        <f>+#REF!-#REF!</f>
        <v>#REF!</v>
      </c>
      <c r="DM18" s="25" t="e">
        <f>+#REF!-#REF!</f>
        <v>#REF!</v>
      </c>
      <c r="DN18" s="25" t="e">
        <f>+#REF!-#REF!</f>
        <v>#REF!</v>
      </c>
      <c r="DO18" s="25" t="e">
        <f>+#REF!-#REF!</f>
        <v>#REF!</v>
      </c>
    </row>
    <row r="19" spans="2:119" s="18" customFormat="1" ht="15.75" customHeight="1" thickBot="1" x14ac:dyDescent="0.3">
      <c r="B19" s="53"/>
      <c r="C19" s="26" t="s">
        <v>13</v>
      </c>
      <c r="D19" s="22">
        <v>25225.020599939999</v>
      </c>
      <c r="E19" s="22">
        <v>19510.537960000001</v>
      </c>
      <c r="F19" s="22">
        <v>19510.537960000001</v>
      </c>
      <c r="G19" s="22">
        <v>19510.537960000001</v>
      </c>
      <c r="H19" s="22">
        <v>20230.46</v>
      </c>
      <c r="I19" s="22">
        <v>20230.46</v>
      </c>
      <c r="J19" s="22">
        <v>20230.46</v>
      </c>
      <c r="K19" s="22">
        <v>20230.46</v>
      </c>
      <c r="L19" s="22">
        <v>20230.46</v>
      </c>
      <c r="M19" s="22">
        <v>20230.46</v>
      </c>
      <c r="N19" s="22">
        <v>20230.46</v>
      </c>
      <c r="O19" s="22">
        <v>20230.46</v>
      </c>
      <c r="P19" s="22">
        <v>20230.46</v>
      </c>
      <c r="Q19" s="22">
        <v>20230.46</v>
      </c>
      <c r="S19" s="42"/>
      <c r="T19" s="23"/>
      <c r="V19" s="34"/>
      <c r="W19" s="35"/>
      <c r="CX19" s="24">
        <v>23657.432959999998</v>
      </c>
      <c r="CY19" s="24">
        <f t="shared" si="0"/>
        <v>-1567.5876399400004</v>
      </c>
      <c r="CZ19" s="24">
        <f t="shared" si="1"/>
        <v>0</v>
      </c>
      <c r="DA19" s="18">
        <v>25225.020599939999</v>
      </c>
      <c r="DB19" s="23">
        <f t="shared" si="2"/>
        <v>5714.4826399399972</v>
      </c>
      <c r="DC19" s="18">
        <v>26227.059318259999</v>
      </c>
      <c r="DD19" s="23" t="e">
        <f>+DC19-#REF!</f>
        <v>#REF!</v>
      </c>
      <c r="DF19" s="25">
        <f t="shared" si="3"/>
        <v>-719.92203999999765</v>
      </c>
      <c r="DG19" s="25">
        <f t="shared" si="3"/>
        <v>0</v>
      </c>
      <c r="DH19" s="25">
        <f t="shared" si="3"/>
        <v>0</v>
      </c>
      <c r="DI19" s="25">
        <f t="shared" si="3"/>
        <v>0</v>
      </c>
      <c r="DJ19" s="25" t="e">
        <f>+K19-#REF!</f>
        <v>#REF!</v>
      </c>
      <c r="DK19" s="25" t="e">
        <f>+#REF!-#REF!</f>
        <v>#REF!</v>
      </c>
      <c r="DL19" s="25" t="e">
        <f>+#REF!-#REF!</f>
        <v>#REF!</v>
      </c>
      <c r="DM19" s="25" t="e">
        <f>+#REF!-#REF!</f>
        <v>#REF!</v>
      </c>
      <c r="DN19" s="25" t="e">
        <f>+#REF!-#REF!</f>
        <v>#REF!</v>
      </c>
      <c r="DO19" s="25" t="e">
        <f>+#REF!-#REF!</f>
        <v>#REF!</v>
      </c>
    </row>
    <row r="20" spans="2:119" s="18" customFormat="1" ht="15.75" customHeight="1" thickTop="1" x14ac:dyDescent="0.25">
      <c r="B20" s="53"/>
      <c r="C20" s="16" t="s">
        <v>14</v>
      </c>
      <c r="D20" s="17">
        <v>42339</v>
      </c>
      <c r="E20" s="17">
        <v>42705</v>
      </c>
      <c r="F20" s="17">
        <v>42736</v>
      </c>
      <c r="G20" s="17">
        <v>42767</v>
      </c>
      <c r="H20" s="17">
        <v>42795</v>
      </c>
      <c r="I20" s="17">
        <v>42826</v>
      </c>
      <c r="J20" s="17">
        <v>42856</v>
      </c>
      <c r="K20" s="17">
        <v>42887</v>
      </c>
      <c r="L20" s="17">
        <v>42917</v>
      </c>
      <c r="M20" s="17">
        <v>42948</v>
      </c>
      <c r="N20" s="17">
        <v>42979</v>
      </c>
      <c r="O20" s="17">
        <v>43009</v>
      </c>
      <c r="P20" s="17">
        <v>43040</v>
      </c>
      <c r="Q20" s="17">
        <v>43070</v>
      </c>
      <c r="S20" s="42"/>
      <c r="T20" s="23"/>
      <c r="V20" s="34"/>
      <c r="W20" s="35"/>
      <c r="CX20" s="19"/>
      <c r="CY20" s="24">
        <f t="shared" si="0"/>
        <v>-42339</v>
      </c>
      <c r="CZ20" s="24"/>
      <c r="DB20" s="23"/>
      <c r="DD20" s="23"/>
      <c r="DF20" s="25"/>
      <c r="DG20" s="25"/>
      <c r="DH20" s="25"/>
      <c r="DI20" s="25"/>
      <c r="DJ20" s="25"/>
      <c r="DK20" s="25"/>
      <c r="DL20" s="25"/>
      <c r="DM20" s="25"/>
      <c r="DN20" s="25"/>
      <c r="DO20" s="25"/>
    </row>
    <row r="21" spans="2:119" s="18" customFormat="1" ht="15.75" customHeight="1" x14ac:dyDescent="0.25">
      <c r="B21" s="53"/>
      <c r="C21" s="21" t="s">
        <v>8</v>
      </c>
      <c r="D21" s="22">
        <v>666.66574042000002</v>
      </c>
      <c r="E21" s="22">
        <v>511.32</v>
      </c>
      <c r="F21" s="22">
        <v>511.32</v>
      </c>
      <c r="G21" s="22">
        <v>511.32</v>
      </c>
      <c r="H21" s="22">
        <v>530.13</v>
      </c>
      <c r="I21" s="22">
        <v>530.13</v>
      </c>
      <c r="J21" s="22">
        <v>530.13</v>
      </c>
      <c r="K21" s="22">
        <v>530.13</v>
      </c>
      <c r="L21" s="22">
        <v>530.13</v>
      </c>
      <c r="M21" s="22">
        <v>530.13</v>
      </c>
      <c r="N21" s="22">
        <v>530.13</v>
      </c>
      <c r="O21" s="22">
        <v>530.13</v>
      </c>
      <c r="P21" s="22">
        <v>530.13</v>
      </c>
      <c r="Q21" s="22">
        <v>530.13</v>
      </c>
      <c r="S21" s="42"/>
      <c r="T21" s="23"/>
      <c r="V21" s="34"/>
      <c r="W21" s="35"/>
      <c r="CX21" s="24">
        <v>625.23635999999999</v>
      </c>
      <c r="CY21" s="24">
        <f t="shared" si="0"/>
        <v>-41.42938042000003</v>
      </c>
      <c r="CZ21" s="24">
        <f t="shared" ref="CZ21:CZ26" si="4">+F21-E21</f>
        <v>0</v>
      </c>
      <c r="DA21" s="18">
        <v>666.66574042000002</v>
      </c>
      <c r="DB21" s="23">
        <f t="shared" ref="DB21:DB26" si="5">+DA21-F21</f>
        <v>155.34574042000003</v>
      </c>
      <c r="DC21" s="18">
        <v>693.14837029</v>
      </c>
      <c r="DD21" s="23" t="e">
        <f>+DC21-#REF!</f>
        <v>#REF!</v>
      </c>
      <c r="DF21" s="25">
        <f t="shared" ref="DF21:DI26" si="6">+G21-H21</f>
        <v>-18.810000000000002</v>
      </c>
      <c r="DG21" s="25">
        <f t="shared" si="6"/>
        <v>0</v>
      </c>
      <c r="DH21" s="25">
        <f t="shared" si="6"/>
        <v>0</v>
      </c>
      <c r="DI21" s="25">
        <f t="shared" si="6"/>
        <v>0</v>
      </c>
      <c r="DJ21" s="25" t="e">
        <f>+K21-#REF!</f>
        <v>#REF!</v>
      </c>
      <c r="DK21" s="25" t="e">
        <f>+#REF!-#REF!</f>
        <v>#REF!</v>
      </c>
      <c r="DL21" s="25" t="e">
        <f>+#REF!-#REF!</f>
        <v>#REF!</v>
      </c>
      <c r="DM21" s="25" t="e">
        <f>+#REF!-#REF!</f>
        <v>#REF!</v>
      </c>
      <c r="DN21" s="25" t="e">
        <f>+#REF!-#REF!</f>
        <v>#REF!</v>
      </c>
      <c r="DO21" s="25" t="e">
        <f>+#REF!-#REF!</f>
        <v>#REF!</v>
      </c>
    </row>
    <row r="22" spans="2:119" s="18" customFormat="1" ht="15.75" customHeight="1" x14ac:dyDescent="0.25">
      <c r="B22" s="53"/>
      <c r="C22" s="21" t="s">
        <v>9</v>
      </c>
      <c r="D22" s="22">
        <v>1238.0887837299999</v>
      </c>
      <c r="E22" s="22">
        <v>949.59</v>
      </c>
      <c r="F22" s="22">
        <v>949.59</v>
      </c>
      <c r="G22" s="22">
        <v>949.59</v>
      </c>
      <c r="H22" s="22">
        <v>984.51</v>
      </c>
      <c r="I22" s="22">
        <v>984.51</v>
      </c>
      <c r="J22" s="22">
        <v>984.51</v>
      </c>
      <c r="K22" s="22">
        <v>984.51</v>
      </c>
      <c r="L22" s="22">
        <v>984.51</v>
      </c>
      <c r="M22" s="22">
        <v>984.51</v>
      </c>
      <c r="N22" s="22">
        <v>984.51</v>
      </c>
      <c r="O22" s="22">
        <v>984.51</v>
      </c>
      <c r="P22" s="22">
        <v>984.51</v>
      </c>
      <c r="Q22" s="22">
        <v>984.51</v>
      </c>
      <c r="S22" s="42"/>
      <c r="T22" s="23"/>
      <c r="V22" s="34"/>
      <c r="W22" s="35"/>
      <c r="CX22" s="24">
        <v>1161.1487999999999</v>
      </c>
      <c r="CY22" s="24">
        <f t="shared" si="0"/>
        <v>-76.939983729999994</v>
      </c>
      <c r="CZ22" s="24">
        <f t="shared" si="4"/>
        <v>0</v>
      </c>
      <c r="DA22" s="18">
        <v>1238.0887837299999</v>
      </c>
      <c r="DB22" s="23">
        <f t="shared" si="5"/>
        <v>288.4987837299999</v>
      </c>
      <c r="DC22" s="18">
        <v>1287.2706225699999</v>
      </c>
      <c r="DD22" s="23" t="e">
        <f>+DC22-#REF!</f>
        <v>#REF!</v>
      </c>
      <c r="DF22" s="25">
        <f t="shared" si="6"/>
        <v>-34.919999999999959</v>
      </c>
      <c r="DG22" s="25">
        <f t="shared" si="6"/>
        <v>0</v>
      </c>
      <c r="DH22" s="25">
        <f t="shared" si="6"/>
        <v>0</v>
      </c>
      <c r="DI22" s="25">
        <f t="shared" si="6"/>
        <v>0</v>
      </c>
      <c r="DJ22" s="25" t="e">
        <f>+K22-#REF!</f>
        <v>#REF!</v>
      </c>
      <c r="DK22" s="25" t="e">
        <f>+#REF!-#REF!</f>
        <v>#REF!</v>
      </c>
      <c r="DL22" s="25" t="e">
        <f>+#REF!-#REF!</f>
        <v>#REF!</v>
      </c>
      <c r="DM22" s="25" t="e">
        <f>+#REF!-#REF!</f>
        <v>#REF!</v>
      </c>
      <c r="DN22" s="25" t="e">
        <f>+#REF!-#REF!</f>
        <v>#REF!</v>
      </c>
      <c r="DO22" s="25" t="e">
        <f>+#REF!-#REF!</f>
        <v>#REF!</v>
      </c>
    </row>
    <row r="23" spans="2:119" s="18" customFormat="1" ht="15.75" customHeight="1" x14ac:dyDescent="0.25">
      <c r="B23" s="53"/>
      <c r="C23" s="21" t="s">
        <v>10</v>
      </c>
      <c r="D23" s="22">
        <v>1714.28017639</v>
      </c>
      <c r="E23" s="22">
        <v>1314.81</v>
      </c>
      <c r="F23" s="22">
        <v>1314.81</v>
      </c>
      <c r="G23" s="22">
        <v>1314.81</v>
      </c>
      <c r="H23" s="22">
        <v>1363.17</v>
      </c>
      <c r="I23" s="22">
        <v>1363.17</v>
      </c>
      <c r="J23" s="22">
        <v>1363.17</v>
      </c>
      <c r="K23" s="22">
        <v>1363.17</v>
      </c>
      <c r="L23" s="22">
        <v>1363.17</v>
      </c>
      <c r="M23" s="22">
        <v>1363.17</v>
      </c>
      <c r="N23" s="22">
        <v>1363.17</v>
      </c>
      <c r="O23" s="22">
        <v>1363.17</v>
      </c>
      <c r="P23" s="22">
        <v>1363.17</v>
      </c>
      <c r="Q23" s="22">
        <v>1363.17</v>
      </c>
      <c r="S23" s="42"/>
      <c r="T23" s="23"/>
      <c r="V23" s="34"/>
      <c r="W23" s="4"/>
      <c r="CX23" s="24">
        <v>1607.7476799999999</v>
      </c>
      <c r="CY23" s="24">
        <f t="shared" si="0"/>
        <v>-106.53249639000001</v>
      </c>
      <c r="CZ23" s="24">
        <f t="shared" si="4"/>
        <v>0</v>
      </c>
      <c r="DA23" s="18">
        <v>1714.28017639</v>
      </c>
      <c r="DB23" s="23">
        <f t="shared" si="5"/>
        <v>399.47017639000001</v>
      </c>
      <c r="DC23" s="18">
        <v>1782.3782421200001</v>
      </c>
      <c r="DD23" s="23" t="e">
        <f>+DC23-#REF!</f>
        <v>#REF!</v>
      </c>
      <c r="DF23" s="25">
        <f t="shared" si="6"/>
        <v>-48.360000000000127</v>
      </c>
      <c r="DG23" s="25">
        <f t="shared" si="6"/>
        <v>0</v>
      </c>
      <c r="DH23" s="25">
        <f t="shared" si="6"/>
        <v>0</v>
      </c>
      <c r="DI23" s="25">
        <f t="shared" si="6"/>
        <v>0</v>
      </c>
      <c r="DJ23" s="25" t="e">
        <f>+K23-#REF!</f>
        <v>#REF!</v>
      </c>
      <c r="DK23" s="25" t="e">
        <f>+#REF!-#REF!</f>
        <v>#REF!</v>
      </c>
      <c r="DL23" s="25" t="e">
        <f>+#REF!-#REF!</f>
        <v>#REF!</v>
      </c>
      <c r="DM23" s="25" t="e">
        <f>+#REF!-#REF!</f>
        <v>#REF!</v>
      </c>
      <c r="DN23" s="25" t="e">
        <f>+#REF!-#REF!</f>
        <v>#REF!</v>
      </c>
      <c r="DO23" s="25" t="e">
        <f>+#REF!-#REF!</f>
        <v>#REF!</v>
      </c>
    </row>
    <row r="24" spans="2:119" s="18" customFormat="1" ht="15.75" customHeight="1" x14ac:dyDescent="0.25">
      <c r="B24" s="53"/>
      <c r="C24" s="21" t="s">
        <v>11</v>
      </c>
      <c r="D24" s="22">
        <v>1904.75452415</v>
      </c>
      <c r="E24" s="22">
        <v>1460.9</v>
      </c>
      <c r="F24" s="22">
        <v>1460.9</v>
      </c>
      <c r="G24" s="22">
        <v>1460.9</v>
      </c>
      <c r="H24" s="22">
        <v>1514.63</v>
      </c>
      <c r="I24" s="22">
        <v>1514.63</v>
      </c>
      <c r="J24" s="22">
        <v>1514.63</v>
      </c>
      <c r="K24" s="22">
        <v>1514.63</v>
      </c>
      <c r="L24" s="22">
        <v>1514.63</v>
      </c>
      <c r="M24" s="22">
        <v>1514.63</v>
      </c>
      <c r="N24" s="22">
        <v>1514.63</v>
      </c>
      <c r="O24" s="22">
        <v>1514.63</v>
      </c>
      <c r="P24" s="22">
        <v>1514.63</v>
      </c>
      <c r="Q24" s="22">
        <v>1514.63</v>
      </c>
      <c r="S24" s="42"/>
      <c r="T24" s="23"/>
      <c r="CX24" s="24">
        <v>1786.38516</v>
      </c>
      <c r="CY24" s="24">
        <f t="shared" si="0"/>
        <v>-118.36936414999991</v>
      </c>
      <c r="CZ24" s="24">
        <f t="shared" si="4"/>
        <v>0</v>
      </c>
      <c r="DA24" s="18">
        <v>1904.75452415</v>
      </c>
      <c r="DB24" s="23">
        <f t="shared" si="5"/>
        <v>443.85452414999986</v>
      </c>
      <c r="DC24" s="18">
        <v>1980.41899287</v>
      </c>
      <c r="DD24" s="23" t="e">
        <f>+DC24-#REF!</f>
        <v>#REF!</v>
      </c>
      <c r="DF24" s="25">
        <f t="shared" si="6"/>
        <v>-53.730000000000018</v>
      </c>
      <c r="DG24" s="25">
        <f t="shared" si="6"/>
        <v>0</v>
      </c>
      <c r="DH24" s="25">
        <f t="shared" si="6"/>
        <v>0</v>
      </c>
      <c r="DI24" s="25">
        <f t="shared" si="6"/>
        <v>0</v>
      </c>
      <c r="DJ24" s="25" t="e">
        <f>+K24-#REF!</f>
        <v>#REF!</v>
      </c>
      <c r="DK24" s="25" t="e">
        <f>+#REF!-#REF!</f>
        <v>#REF!</v>
      </c>
      <c r="DL24" s="25" t="e">
        <f>+#REF!-#REF!</f>
        <v>#REF!</v>
      </c>
      <c r="DM24" s="25" t="e">
        <f>+#REF!-#REF!</f>
        <v>#REF!</v>
      </c>
      <c r="DN24" s="25" t="e">
        <f>+#REF!-#REF!</f>
        <v>#REF!</v>
      </c>
      <c r="DO24" s="25" t="e">
        <f>+#REF!-#REF!</f>
        <v>#REF!</v>
      </c>
    </row>
    <row r="25" spans="2:119" s="18" customFormat="1" ht="15.75" customHeight="1" x14ac:dyDescent="0.25">
      <c r="B25" s="53"/>
      <c r="C25" s="21" t="s">
        <v>12</v>
      </c>
      <c r="D25" s="22">
        <v>2857.1262629900002</v>
      </c>
      <c r="E25" s="22">
        <v>2191.35</v>
      </c>
      <c r="F25" s="22">
        <v>2191.35</v>
      </c>
      <c r="G25" s="22">
        <v>2191.35</v>
      </c>
      <c r="H25" s="22">
        <v>2271.9499999999998</v>
      </c>
      <c r="I25" s="22">
        <v>2271.9499999999998</v>
      </c>
      <c r="J25" s="22">
        <v>2271.9499999999998</v>
      </c>
      <c r="K25" s="22">
        <v>2271.9499999999998</v>
      </c>
      <c r="L25" s="22">
        <v>2271.9499999999998</v>
      </c>
      <c r="M25" s="22">
        <v>2271.9499999999998</v>
      </c>
      <c r="N25" s="22">
        <v>2271.9499999999998</v>
      </c>
      <c r="O25" s="22">
        <v>2271.9499999999998</v>
      </c>
      <c r="P25" s="22">
        <v>2271.9499999999998</v>
      </c>
      <c r="Q25" s="22">
        <v>2271.9499999999998</v>
      </c>
      <c r="S25" s="42"/>
      <c r="T25" s="23"/>
      <c r="CX25" s="24">
        <v>2679.5725600000001</v>
      </c>
      <c r="CY25" s="24">
        <f t="shared" si="0"/>
        <v>-177.55370299000015</v>
      </c>
      <c r="CZ25" s="24">
        <f t="shared" si="4"/>
        <v>0</v>
      </c>
      <c r="DA25" s="18">
        <v>2857.1262629900002</v>
      </c>
      <c r="DB25" s="23">
        <f t="shared" si="5"/>
        <v>665.7762629900003</v>
      </c>
      <c r="DC25" s="18">
        <v>2970.6227466599998</v>
      </c>
      <c r="DD25" s="23" t="e">
        <f>+DC25-#REF!</f>
        <v>#REF!</v>
      </c>
      <c r="DF25" s="25">
        <f t="shared" si="6"/>
        <v>-80.599999999999909</v>
      </c>
      <c r="DG25" s="25">
        <f t="shared" si="6"/>
        <v>0</v>
      </c>
      <c r="DH25" s="25">
        <f t="shared" si="6"/>
        <v>0</v>
      </c>
      <c r="DI25" s="25">
        <f t="shared" si="6"/>
        <v>0</v>
      </c>
      <c r="DJ25" s="25" t="e">
        <f>+K25-#REF!</f>
        <v>#REF!</v>
      </c>
      <c r="DK25" s="25" t="e">
        <f>+#REF!-#REF!</f>
        <v>#REF!</v>
      </c>
      <c r="DL25" s="25" t="e">
        <f>+#REF!-#REF!</f>
        <v>#REF!</v>
      </c>
      <c r="DM25" s="25" t="e">
        <f>+#REF!-#REF!</f>
        <v>#REF!</v>
      </c>
      <c r="DN25" s="25" t="e">
        <f>+#REF!-#REF!</f>
        <v>#REF!</v>
      </c>
      <c r="DO25" s="25" t="e">
        <f>+#REF!-#REF!</f>
        <v>#REF!</v>
      </c>
    </row>
    <row r="26" spans="2:119" s="18" customFormat="1" ht="15.75" customHeight="1" thickBot="1" x14ac:dyDescent="0.3">
      <c r="B26" s="53"/>
      <c r="C26" s="26" t="s">
        <v>13</v>
      </c>
      <c r="D26" s="27">
        <v>3047.6006107600001</v>
      </c>
      <c r="E26" s="27">
        <v>2337.44</v>
      </c>
      <c r="F26" s="27">
        <v>2337.44</v>
      </c>
      <c r="G26" s="27">
        <v>2337.44</v>
      </c>
      <c r="H26" s="27">
        <v>2423.41</v>
      </c>
      <c r="I26" s="27">
        <v>2423.41</v>
      </c>
      <c r="J26" s="27">
        <v>2423.41</v>
      </c>
      <c r="K26" s="27">
        <v>2423.41</v>
      </c>
      <c r="L26" s="27">
        <v>2423.41</v>
      </c>
      <c r="M26" s="27">
        <v>2423.41</v>
      </c>
      <c r="N26" s="27">
        <v>2423.41</v>
      </c>
      <c r="O26" s="27">
        <v>2423.41</v>
      </c>
      <c r="P26" s="27">
        <v>2423.41</v>
      </c>
      <c r="Q26" s="27">
        <v>2423.41</v>
      </c>
      <c r="S26" s="42"/>
      <c r="T26" s="23"/>
      <c r="CX26" s="28">
        <v>2858.2100399999999</v>
      </c>
      <c r="CY26" s="24">
        <f t="shared" si="0"/>
        <v>-189.39057076000017</v>
      </c>
      <c r="CZ26" s="24">
        <f t="shared" si="4"/>
        <v>0</v>
      </c>
      <c r="DA26" s="18">
        <v>3047.6006107600001</v>
      </c>
      <c r="DB26" s="23">
        <f t="shared" si="5"/>
        <v>710.16061076000005</v>
      </c>
      <c r="DC26" s="18">
        <v>3168.6634974200001</v>
      </c>
      <c r="DD26" s="23" t="e">
        <f>+DC26-#REF!</f>
        <v>#REF!</v>
      </c>
      <c r="DF26" s="25">
        <f t="shared" si="6"/>
        <v>-85.9699999999998</v>
      </c>
      <c r="DG26" s="25">
        <f t="shared" si="6"/>
        <v>0</v>
      </c>
      <c r="DH26" s="25">
        <f t="shared" si="6"/>
        <v>0</v>
      </c>
      <c r="DI26" s="25">
        <f t="shared" si="6"/>
        <v>0</v>
      </c>
      <c r="DJ26" s="25" t="e">
        <f>+K26-#REF!</f>
        <v>#REF!</v>
      </c>
      <c r="DK26" s="25" t="e">
        <f>+#REF!-#REF!</f>
        <v>#REF!</v>
      </c>
      <c r="DL26" s="25" t="e">
        <f>+#REF!-#REF!</f>
        <v>#REF!</v>
      </c>
      <c r="DM26" s="25" t="e">
        <f>+#REF!-#REF!</f>
        <v>#REF!</v>
      </c>
      <c r="DN26" s="25" t="e">
        <f>+#REF!-#REF!</f>
        <v>#REF!</v>
      </c>
      <c r="DO26" s="25" t="e">
        <f>+#REF!-#REF!</f>
        <v>#REF!</v>
      </c>
    </row>
    <row r="27" spans="2:119" s="18" customFormat="1" ht="15.75" customHeight="1" thickTop="1" x14ac:dyDescent="0.25">
      <c r="B27" s="53"/>
      <c r="C27" s="16" t="s">
        <v>15</v>
      </c>
      <c r="D27" s="17">
        <v>42339</v>
      </c>
      <c r="E27" s="17">
        <v>42705</v>
      </c>
      <c r="F27" s="17">
        <v>42736</v>
      </c>
      <c r="G27" s="17">
        <v>42767</v>
      </c>
      <c r="H27" s="17">
        <v>42795</v>
      </c>
      <c r="I27" s="17">
        <v>42826</v>
      </c>
      <c r="J27" s="17">
        <v>42856</v>
      </c>
      <c r="K27" s="17">
        <v>42887</v>
      </c>
      <c r="L27" s="17">
        <v>42917</v>
      </c>
      <c r="M27" s="17">
        <v>42948</v>
      </c>
      <c r="N27" s="17">
        <v>42979</v>
      </c>
      <c r="O27" s="17">
        <v>43009</v>
      </c>
      <c r="P27" s="17">
        <v>43040</v>
      </c>
      <c r="Q27" s="17">
        <v>43070</v>
      </c>
      <c r="S27" s="42"/>
      <c r="T27" s="23"/>
      <c r="CX27" s="19"/>
      <c r="CY27" s="24">
        <f t="shared" si="0"/>
        <v>-42339</v>
      </c>
      <c r="CZ27" s="24"/>
      <c r="DB27" s="23"/>
      <c r="DD27" s="23"/>
      <c r="DF27" s="25"/>
      <c r="DG27" s="25"/>
      <c r="DH27" s="25"/>
      <c r="DI27" s="25"/>
      <c r="DJ27" s="25"/>
      <c r="DK27" s="25"/>
      <c r="DL27" s="25"/>
      <c r="DM27" s="25"/>
      <c r="DN27" s="25"/>
      <c r="DO27" s="25"/>
    </row>
    <row r="28" spans="2:119" s="18" customFormat="1" ht="15.75" customHeight="1" x14ac:dyDescent="0.25">
      <c r="B28" s="53"/>
      <c r="C28" s="21" t="s">
        <v>8</v>
      </c>
      <c r="D28" s="22">
        <v>1904.75452415</v>
      </c>
      <c r="E28" s="22">
        <v>1460.9</v>
      </c>
      <c r="F28" s="22">
        <v>1460.9</v>
      </c>
      <c r="G28" s="22">
        <v>1460.9</v>
      </c>
      <c r="H28" s="22">
        <v>1514.63</v>
      </c>
      <c r="I28" s="22">
        <v>1514.63</v>
      </c>
      <c r="J28" s="22">
        <v>1514.63</v>
      </c>
      <c r="K28" s="22">
        <v>1514.63</v>
      </c>
      <c r="L28" s="22">
        <v>1514.63</v>
      </c>
      <c r="M28" s="22">
        <v>1514.63</v>
      </c>
      <c r="N28" s="22">
        <v>1514.63</v>
      </c>
      <c r="O28" s="22">
        <v>1514.63</v>
      </c>
      <c r="P28" s="22">
        <v>1514.63</v>
      </c>
      <c r="Q28" s="22">
        <v>1514.63</v>
      </c>
      <c r="S28" s="42"/>
      <c r="T28" s="23"/>
      <c r="CX28" s="24">
        <v>1786.38516</v>
      </c>
      <c r="CY28" s="24">
        <f t="shared" si="0"/>
        <v>-118.36936414999991</v>
      </c>
      <c r="CZ28" s="24">
        <f t="shared" ref="CZ28:CZ33" si="7">+F28-E28</f>
        <v>0</v>
      </c>
      <c r="DA28" s="18">
        <v>1904.75452415</v>
      </c>
      <c r="DB28" s="23">
        <f t="shared" ref="DB28:DB33" si="8">+DA28-F28</f>
        <v>443.85452414999986</v>
      </c>
      <c r="DC28" s="18">
        <v>1980.41899287</v>
      </c>
      <c r="DD28" s="23" t="e">
        <f>+DC28-#REF!</f>
        <v>#REF!</v>
      </c>
      <c r="DF28" s="25">
        <f t="shared" ref="DF28:DI33" si="9">+G28-H28</f>
        <v>-53.730000000000018</v>
      </c>
      <c r="DG28" s="25">
        <f t="shared" si="9"/>
        <v>0</v>
      </c>
      <c r="DH28" s="25">
        <f t="shared" si="9"/>
        <v>0</v>
      </c>
      <c r="DI28" s="25">
        <f t="shared" si="9"/>
        <v>0</v>
      </c>
      <c r="DJ28" s="25" t="e">
        <f>+K28-#REF!</f>
        <v>#REF!</v>
      </c>
      <c r="DK28" s="25" t="e">
        <f>+#REF!-#REF!</f>
        <v>#REF!</v>
      </c>
      <c r="DL28" s="25" t="e">
        <f>+#REF!-#REF!</f>
        <v>#REF!</v>
      </c>
      <c r="DM28" s="25" t="e">
        <f>+#REF!-#REF!</f>
        <v>#REF!</v>
      </c>
      <c r="DN28" s="25" t="e">
        <f>+#REF!-#REF!</f>
        <v>#REF!</v>
      </c>
      <c r="DO28" s="25" t="e">
        <f>+#REF!-#REF!</f>
        <v>#REF!</v>
      </c>
    </row>
    <row r="29" spans="2:119" s="18" customFormat="1" ht="15.75" customHeight="1" x14ac:dyDescent="0.25">
      <c r="B29" s="53"/>
      <c r="C29" s="21" t="s">
        <v>9</v>
      </c>
      <c r="D29" s="22">
        <v>1904.75452415</v>
      </c>
      <c r="E29" s="22">
        <v>1460.9</v>
      </c>
      <c r="F29" s="22">
        <v>1460.9</v>
      </c>
      <c r="G29" s="22">
        <v>1460.9</v>
      </c>
      <c r="H29" s="22">
        <v>1514.63</v>
      </c>
      <c r="I29" s="22">
        <v>1514.63</v>
      </c>
      <c r="J29" s="22">
        <v>1514.63</v>
      </c>
      <c r="K29" s="22">
        <v>1514.63</v>
      </c>
      <c r="L29" s="22">
        <v>1514.63</v>
      </c>
      <c r="M29" s="22">
        <v>1514.63</v>
      </c>
      <c r="N29" s="22">
        <v>1514.63</v>
      </c>
      <c r="O29" s="22">
        <v>1514.63</v>
      </c>
      <c r="P29" s="22">
        <v>1514.63</v>
      </c>
      <c r="Q29" s="22">
        <v>1514.63</v>
      </c>
      <c r="S29" s="42"/>
      <c r="T29" s="23"/>
      <c r="CX29" s="24">
        <v>1786.38516</v>
      </c>
      <c r="CY29" s="24">
        <f t="shared" si="0"/>
        <v>-118.36936414999991</v>
      </c>
      <c r="CZ29" s="24">
        <f t="shared" si="7"/>
        <v>0</v>
      </c>
      <c r="DA29" s="18">
        <v>1904.75452415</v>
      </c>
      <c r="DB29" s="23">
        <f t="shared" si="8"/>
        <v>443.85452414999986</v>
      </c>
      <c r="DC29" s="18">
        <v>1980.41899287</v>
      </c>
      <c r="DD29" s="23" t="e">
        <f>+DC29-#REF!</f>
        <v>#REF!</v>
      </c>
      <c r="DF29" s="25">
        <f t="shared" si="9"/>
        <v>-53.730000000000018</v>
      </c>
      <c r="DG29" s="25">
        <f t="shared" si="9"/>
        <v>0</v>
      </c>
      <c r="DH29" s="25">
        <f t="shared" si="9"/>
        <v>0</v>
      </c>
      <c r="DI29" s="25">
        <f t="shared" si="9"/>
        <v>0</v>
      </c>
      <c r="DJ29" s="25" t="e">
        <f>+K29-#REF!</f>
        <v>#REF!</v>
      </c>
      <c r="DK29" s="25" t="e">
        <f>+#REF!-#REF!</f>
        <v>#REF!</v>
      </c>
      <c r="DL29" s="25" t="e">
        <f>+#REF!-#REF!</f>
        <v>#REF!</v>
      </c>
      <c r="DM29" s="25" t="e">
        <f>+#REF!-#REF!</f>
        <v>#REF!</v>
      </c>
      <c r="DN29" s="25" t="e">
        <f>+#REF!-#REF!</f>
        <v>#REF!</v>
      </c>
      <c r="DO29" s="25" t="e">
        <f>+#REF!-#REF!</f>
        <v>#REF!</v>
      </c>
    </row>
    <row r="30" spans="2:119" s="18" customFormat="1" ht="15.75" customHeight="1" x14ac:dyDescent="0.25">
      <c r="B30" s="53"/>
      <c r="C30" s="21" t="s">
        <v>10</v>
      </c>
      <c r="D30" s="22">
        <v>1904.75452415</v>
      </c>
      <c r="E30" s="22">
        <v>1460.9</v>
      </c>
      <c r="F30" s="22">
        <v>1460.9</v>
      </c>
      <c r="G30" s="22">
        <v>1460.9</v>
      </c>
      <c r="H30" s="22">
        <v>1514.63</v>
      </c>
      <c r="I30" s="22">
        <v>1514.63</v>
      </c>
      <c r="J30" s="22">
        <v>1514.63</v>
      </c>
      <c r="K30" s="22">
        <v>1514.63</v>
      </c>
      <c r="L30" s="22">
        <v>1514.63</v>
      </c>
      <c r="M30" s="22">
        <v>1514.63</v>
      </c>
      <c r="N30" s="22">
        <v>1514.63</v>
      </c>
      <c r="O30" s="22">
        <v>1514.63</v>
      </c>
      <c r="P30" s="22">
        <v>1514.63</v>
      </c>
      <c r="Q30" s="22">
        <v>1514.63</v>
      </c>
      <c r="S30" s="42"/>
      <c r="T30" s="23"/>
      <c r="CX30" s="24">
        <v>1786.38516</v>
      </c>
      <c r="CY30" s="24">
        <f t="shared" si="0"/>
        <v>-118.36936414999991</v>
      </c>
      <c r="CZ30" s="24">
        <f t="shared" si="7"/>
        <v>0</v>
      </c>
      <c r="DA30" s="18">
        <v>1904.75452415</v>
      </c>
      <c r="DB30" s="23">
        <f t="shared" si="8"/>
        <v>443.85452414999986</v>
      </c>
      <c r="DC30" s="18">
        <v>1980.41899287</v>
      </c>
      <c r="DD30" s="23" t="e">
        <f>+DC30-#REF!</f>
        <v>#REF!</v>
      </c>
      <c r="DF30" s="25">
        <f t="shared" si="9"/>
        <v>-53.730000000000018</v>
      </c>
      <c r="DG30" s="25">
        <f t="shared" si="9"/>
        <v>0</v>
      </c>
      <c r="DH30" s="25">
        <f t="shared" si="9"/>
        <v>0</v>
      </c>
      <c r="DI30" s="25">
        <f t="shared" si="9"/>
        <v>0</v>
      </c>
      <c r="DJ30" s="25" t="e">
        <f>+K30-#REF!</f>
        <v>#REF!</v>
      </c>
      <c r="DK30" s="25" t="e">
        <f>+#REF!-#REF!</f>
        <v>#REF!</v>
      </c>
      <c r="DL30" s="25" t="e">
        <f>+#REF!-#REF!</f>
        <v>#REF!</v>
      </c>
      <c r="DM30" s="25" t="e">
        <f>+#REF!-#REF!</f>
        <v>#REF!</v>
      </c>
      <c r="DN30" s="25" t="e">
        <f>+#REF!-#REF!</f>
        <v>#REF!</v>
      </c>
      <c r="DO30" s="25" t="e">
        <f>+#REF!-#REF!</f>
        <v>#REF!</v>
      </c>
    </row>
    <row r="31" spans="2:119" s="18" customFormat="1" ht="15.75" customHeight="1" x14ac:dyDescent="0.25">
      <c r="B31" s="53"/>
      <c r="C31" s="21" t="s">
        <v>11</v>
      </c>
      <c r="D31" s="22">
        <v>1904.75452415</v>
      </c>
      <c r="E31" s="22">
        <v>1460.9</v>
      </c>
      <c r="F31" s="22">
        <v>1460.9</v>
      </c>
      <c r="G31" s="22">
        <v>1460.9</v>
      </c>
      <c r="H31" s="22">
        <v>1514.63</v>
      </c>
      <c r="I31" s="22">
        <v>1514.63</v>
      </c>
      <c r="J31" s="22">
        <v>1514.63</v>
      </c>
      <c r="K31" s="22">
        <v>1514.63</v>
      </c>
      <c r="L31" s="22">
        <v>1514.63</v>
      </c>
      <c r="M31" s="22">
        <v>1514.63</v>
      </c>
      <c r="N31" s="22">
        <v>1514.63</v>
      </c>
      <c r="O31" s="22">
        <v>1514.63</v>
      </c>
      <c r="P31" s="22">
        <v>1514.63</v>
      </c>
      <c r="Q31" s="22">
        <v>1514.63</v>
      </c>
      <c r="S31" s="42"/>
      <c r="T31" s="23"/>
      <c r="CX31" s="24">
        <v>1786.38516</v>
      </c>
      <c r="CY31" s="24">
        <f t="shared" si="0"/>
        <v>-118.36936414999991</v>
      </c>
      <c r="CZ31" s="24">
        <f t="shared" si="7"/>
        <v>0</v>
      </c>
      <c r="DA31" s="18">
        <v>1904.75452415</v>
      </c>
      <c r="DB31" s="23">
        <f t="shared" si="8"/>
        <v>443.85452414999986</v>
      </c>
      <c r="DC31" s="18">
        <v>1980.41899287</v>
      </c>
      <c r="DD31" s="23" t="e">
        <f>+DC31-#REF!</f>
        <v>#REF!</v>
      </c>
      <c r="DF31" s="25">
        <f t="shared" si="9"/>
        <v>-53.730000000000018</v>
      </c>
      <c r="DG31" s="25">
        <f t="shared" si="9"/>
        <v>0</v>
      </c>
      <c r="DH31" s="25">
        <f t="shared" si="9"/>
        <v>0</v>
      </c>
      <c r="DI31" s="25">
        <f t="shared" si="9"/>
        <v>0</v>
      </c>
      <c r="DJ31" s="25" t="e">
        <f>+K31-#REF!</f>
        <v>#REF!</v>
      </c>
      <c r="DK31" s="25" t="e">
        <f>+#REF!-#REF!</f>
        <v>#REF!</v>
      </c>
      <c r="DL31" s="25" t="e">
        <f>+#REF!-#REF!</f>
        <v>#REF!</v>
      </c>
      <c r="DM31" s="25" t="e">
        <f>+#REF!-#REF!</f>
        <v>#REF!</v>
      </c>
      <c r="DN31" s="25" t="e">
        <f>+#REF!-#REF!</f>
        <v>#REF!</v>
      </c>
      <c r="DO31" s="25" t="e">
        <f>+#REF!-#REF!</f>
        <v>#REF!</v>
      </c>
    </row>
    <row r="32" spans="2:119" s="18" customFormat="1" ht="15.75" customHeight="1" x14ac:dyDescent="0.25">
      <c r="B32" s="53"/>
      <c r="C32" s="21" t="s">
        <v>12</v>
      </c>
      <c r="D32" s="22">
        <v>2857.1262629900002</v>
      </c>
      <c r="E32" s="22">
        <v>2191.35</v>
      </c>
      <c r="F32" s="22">
        <v>2191.35</v>
      </c>
      <c r="G32" s="22">
        <v>2191.35</v>
      </c>
      <c r="H32" s="22">
        <v>2271.9499999999998</v>
      </c>
      <c r="I32" s="22">
        <v>2271.9499999999998</v>
      </c>
      <c r="J32" s="22">
        <v>2271.9499999999998</v>
      </c>
      <c r="K32" s="22">
        <v>2271.9499999999998</v>
      </c>
      <c r="L32" s="22">
        <v>2271.9499999999998</v>
      </c>
      <c r="M32" s="22">
        <v>2271.9499999999998</v>
      </c>
      <c r="N32" s="22">
        <v>2271.9499999999998</v>
      </c>
      <c r="O32" s="22">
        <v>2271.9499999999998</v>
      </c>
      <c r="P32" s="22">
        <v>2271.9499999999998</v>
      </c>
      <c r="Q32" s="22">
        <v>2271.9499999999998</v>
      </c>
      <c r="S32" s="42"/>
      <c r="T32" s="23"/>
      <c r="V32" s="36"/>
      <c r="W32" s="38"/>
      <c r="CX32" s="24">
        <v>2679.5725600000001</v>
      </c>
      <c r="CY32" s="24">
        <f t="shared" si="0"/>
        <v>-177.55370299000015</v>
      </c>
      <c r="CZ32" s="24">
        <f t="shared" si="7"/>
        <v>0</v>
      </c>
      <c r="DA32" s="18">
        <v>2857.1262629900002</v>
      </c>
      <c r="DB32" s="23">
        <f t="shared" si="8"/>
        <v>665.7762629900003</v>
      </c>
      <c r="DC32" s="18">
        <v>2970.6227466599998</v>
      </c>
      <c r="DD32" s="23" t="e">
        <f>+DC32-#REF!</f>
        <v>#REF!</v>
      </c>
      <c r="DF32" s="25">
        <f t="shared" si="9"/>
        <v>-80.599999999999909</v>
      </c>
      <c r="DG32" s="25">
        <f t="shared" si="9"/>
        <v>0</v>
      </c>
      <c r="DH32" s="25">
        <f t="shared" si="9"/>
        <v>0</v>
      </c>
      <c r="DI32" s="25">
        <f t="shared" si="9"/>
        <v>0</v>
      </c>
      <c r="DJ32" s="25" t="e">
        <f>+K32-#REF!</f>
        <v>#REF!</v>
      </c>
      <c r="DK32" s="25" t="e">
        <f>+#REF!-#REF!</f>
        <v>#REF!</v>
      </c>
      <c r="DL32" s="25" t="e">
        <f>+#REF!-#REF!</f>
        <v>#REF!</v>
      </c>
      <c r="DM32" s="25" t="e">
        <f>+#REF!-#REF!</f>
        <v>#REF!</v>
      </c>
      <c r="DN32" s="25" t="e">
        <f>+#REF!-#REF!</f>
        <v>#REF!</v>
      </c>
      <c r="DO32" s="25" t="e">
        <f>+#REF!-#REF!</f>
        <v>#REF!</v>
      </c>
    </row>
    <row r="33" spans="2:125" s="18" customFormat="1" ht="15.75" customHeight="1" thickBot="1" x14ac:dyDescent="0.3">
      <c r="B33" s="54"/>
      <c r="C33" s="26" t="s">
        <v>13</v>
      </c>
      <c r="D33" s="27">
        <v>3047.6006107600001</v>
      </c>
      <c r="E33" s="27">
        <v>2337.44</v>
      </c>
      <c r="F33" s="27">
        <v>2337.44</v>
      </c>
      <c r="G33" s="27">
        <v>2337.44</v>
      </c>
      <c r="H33" s="27">
        <v>2423.41</v>
      </c>
      <c r="I33" s="27">
        <v>2423.41</v>
      </c>
      <c r="J33" s="27">
        <v>2423.41</v>
      </c>
      <c r="K33" s="27">
        <v>2423.41</v>
      </c>
      <c r="L33" s="27">
        <v>2423.41</v>
      </c>
      <c r="M33" s="27">
        <v>2423.41</v>
      </c>
      <c r="N33" s="27">
        <v>2423.41</v>
      </c>
      <c r="O33" s="27">
        <v>2423.41</v>
      </c>
      <c r="P33" s="27">
        <v>2423.41</v>
      </c>
      <c r="Q33" s="27">
        <v>2423.41</v>
      </c>
      <c r="S33" s="42"/>
      <c r="T33" s="23"/>
      <c r="V33" s="36"/>
      <c r="W33" s="38"/>
      <c r="CX33" s="28">
        <v>2858.2100399999999</v>
      </c>
      <c r="CY33" s="24">
        <f t="shared" si="0"/>
        <v>-189.39057076000017</v>
      </c>
      <c r="CZ33" s="24">
        <f t="shared" si="7"/>
        <v>0</v>
      </c>
      <c r="DA33" s="18">
        <v>3047.6006107600001</v>
      </c>
      <c r="DB33" s="23">
        <f t="shared" si="8"/>
        <v>710.16061076000005</v>
      </c>
      <c r="DC33" s="18">
        <v>3168.6634974200001</v>
      </c>
      <c r="DD33" s="23" t="e">
        <f>+DC33-#REF!</f>
        <v>#REF!</v>
      </c>
      <c r="DF33" s="25">
        <f t="shared" si="9"/>
        <v>-85.9699999999998</v>
      </c>
      <c r="DG33" s="25">
        <f t="shared" si="9"/>
        <v>0</v>
      </c>
      <c r="DH33" s="25">
        <f t="shared" si="9"/>
        <v>0</v>
      </c>
      <c r="DI33" s="25">
        <f t="shared" si="9"/>
        <v>0</v>
      </c>
      <c r="DJ33" s="25" t="e">
        <f>+K33-#REF!</f>
        <v>#REF!</v>
      </c>
      <c r="DK33" s="25" t="e">
        <f>+#REF!-#REF!</f>
        <v>#REF!</v>
      </c>
      <c r="DL33" s="25" t="e">
        <f>+#REF!-#REF!</f>
        <v>#REF!</v>
      </c>
      <c r="DM33" s="25" t="e">
        <f>+#REF!-#REF!</f>
        <v>#REF!</v>
      </c>
      <c r="DN33" s="25" t="e">
        <f>+#REF!-#REF!</f>
        <v>#REF!</v>
      </c>
      <c r="DO33" s="25" t="e">
        <f>+#REF!-#REF!</f>
        <v>#REF!</v>
      </c>
    </row>
    <row r="34" spans="2:125" s="18" customFormat="1" ht="15.75" customHeight="1" thickTop="1" x14ac:dyDescent="0.25">
      <c r="B34" s="16" t="s">
        <v>7</v>
      </c>
      <c r="C34" s="17"/>
      <c r="D34" s="17">
        <v>42339</v>
      </c>
      <c r="E34" s="17">
        <v>42705</v>
      </c>
      <c r="F34" s="17">
        <v>42736</v>
      </c>
      <c r="G34" s="17">
        <v>42767</v>
      </c>
      <c r="H34" s="17">
        <v>42795</v>
      </c>
      <c r="I34" s="17">
        <v>42826</v>
      </c>
      <c r="J34" s="17">
        <v>42856</v>
      </c>
      <c r="K34" s="17">
        <v>42887</v>
      </c>
      <c r="L34" s="17">
        <v>42917</v>
      </c>
      <c r="M34" s="17">
        <v>42948</v>
      </c>
      <c r="N34" s="17">
        <v>42979</v>
      </c>
      <c r="O34" s="17">
        <v>43009</v>
      </c>
      <c r="P34" s="17">
        <v>43040</v>
      </c>
      <c r="Q34" s="17">
        <v>43070</v>
      </c>
      <c r="S34" s="42"/>
      <c r="T34" s="23"/>
      <c r="V34" s="36"/>
      <c r="W34" s="38"/>
      <c r="CX34" s="19"/>
      <c r="CY34" s="24">
        <f t="shared" si="0"/>
        <v>-42339</v>
      </c>
      <c r="CZ34" s="24"/>
      <c r="DB34" s="23"/>
      <c r="DD34" s="23"/>
      <c r="DF34" s="25"/>
      <c r="DG34" s="25"/>
      <c r="DH34" s="25"/>
      <c r="DI34" s="25"/>
      <c r="DJ34" s="25"/>
      <c r="DK34" s="25"/>
      <c r="DL34" s="25"/>
      <c r="DM34" s="25"/>
      <c r="DN34" s="25"/>
      <c r="DO34" s="25"/>
    </row>
    <row r="35" spans="2:125" s="18" customFormat="1" ht="15.75" customHeight="1" x14ac:dyDescent="0.25">
      <c r="B35" s="43" t="s">
        <v>16</v>
      </c>
      <c r="C35" s="44"/>
      <c r="D35" s="22">
        <v>20495.318190959999</v>
      </c>
      <c r="E35" s="22">
        <v>18291.12</v>
      </c>
      <c r="F35" s="22">
        <v>18291.12</v>
      </c>
      <c r="G35" s="22">
        <v>18291.12</v>
      </c>
      <c r="H35" s="22">
        <v>18966.060000000001</v>
      </c>
      <c r="I35" s="22">
        <v>18966.060000000001</v>
      </c>
      <c r="J35" s="22">
        <v>18966.060000000001</v>
      </c>
      <c r="K35" s="22">
        <v>18966.060000000001</v>
      </c>
      <c r="L35" s="22">
        <v>18966.060000000001</v>
      </c>
      <c r="M35" s="22">
        <v>18966.060000000001</v>
      </c>
      <c r="N35" s="22">
        <v>18966.060000000001</v>
      </c>
      <c r="O35" s="22">
        <v>18966.060000000001</v>
      </c>
      <c r="P35" s="22">
        <v>18966.060000000001</v>
      </c>
      <c r="Q35" s="22">
        <v>18966.060000000001</v>
      </c>
      <c r="R35" s="23"/>
      <c r="S35" s="42"/>
      <c r="T35" s="23"/>
      <c r="V35" s="36"/>
      <c r="W35" s="38"/>
      <c r="CX35" s="24">
        <v>22178.833040000001</v>
      </c>
      <c r="CY35" s="24">
        <f>+CX35-D36</f>
        <v>-1469.6127259399982</v>
      </c>
      <c r="CZ35" s="24">
        <f>+F36-E36</f>
        <v>0</v>
      </c>
      <c r="DA35" s="18">
        <v>23648.44576594</v>
      </c>
      <c r="DB35" s="23">
        <f>+DA35-F36</f>
        <v>7796.1457659400003</v>
      </c>
      <c r="DC35" s="18">
        <v>24587.85662554</v>
      </c>
      <c r="DD35" s="23" t="e">
        <f>+DC35-#REF!</f>
        <v>#REF!</v>
      </c>
      <c r="DF35" s="25">
        <f>+G35-H35</f>
        <v>-674.94000000000233</v>
      </c>
      <c r="DG35" s="25">
        <f>+H35-I35</f>
        <v>0</v>
      </c>
      <c r="DH35" s="25">
        <f>+I35-J35</f>
        <v>0</v>
      </c>
      <c r="DI35" s="25">
        <f>+J35-K35</f>
        <v>0</v>
      </c>
      <c r="DJ35" s="25" t="e">
        <f>+K35-#REF!</f>
        <v>#REF!</v>
      </c>
      <c r="DK35" s="25" t="e">
        <f>+#REF!-#REF!</f>
        <v>#REF!</v>
      </c>
      <c r="DL35" s="25" t="e">
        <f>+#REF!-#REF!</f>
        <v>#REF!</v>
      </c>
      <c r="DM35" s="25" t="e">
        <f>+#REF!-#REF!</f>
        <v>#REF!</v>
      </c>
      <c r="DN35" s="25" t="e">
        <f>+#REF!-#REF!</f>
        <v>#REF!</v>
      </c>
      <c r="DO35" s="25" t="e">
        <f>+#REF!-#REF!</f>
        <v>#REF!</v>
      </c>
    </row>
    <row r="36" spans="2:125" s="18" customFormat="1" ht="15.75" customHeight="1" x14ac:dyDescent="0.25">
      <c r="B36" s="43" t="s">
        <v>17</v>
      </c>
      <c r="C36" s="44"/>
      <c r="D36" s="22">
        <v>23648.44576594</v>
      </c>
      <c r="E36" s="22">
        <v>15852.3</v>
      </c>
      <c r="F36" s="22">
        <v>15852.3</v>
      </c>
      <c r="G36" s="22">
        <v>15852.3</v>
      </c>
      <c r="H36" s="22">
        <v>16437.240000000002</v>
      </c>
      <c r="I36" s="22">
        <v>16437.240000000002</v>
      </c>
      <c r="J36" s="22">
        <v>16437.240000000002</v>
      </c>
      <c r="K36" s="22">
        <v>16437.240000000002</v>
      </c>
      <c r="L36" s="22">
        <v>16437.240000000002</v>
      </c>
      <c r="M36" s="22">
        <v>16437.240000000002</v>
      </c>
      <c r="N36" s="22">
        <v>16437.240000000002</v>
      </c>
      <c r="O36" s="22">
        <v>16437.240000000002</v>
      </c>
      <c r="P36" s="22">
        <v>16437.240000000002</v>
      </c>
      <c r="Q36" s="22">
        <v>16437.240000000002</v>
      </c>
      <c r="R36" s="23"/>
      <c r="S36" s="42"/>
      <c r="T36" s="23"/>
      <c r="V36" s="36"/>
      <c r="W36" s="38"/>
      <c r="CX36" s="24">
        <v>19221.653920000001</v>
      </c>
      <c r="CY36" s="24">
        <f>+CX36-D35</f>
        <v>-1273.6642709599982</v>
      </c>
      <c r="CZ36" s="24">
        <f>+F35-E35</f>
        <v>0</v>
      </c>
      <c r="DA36" s="18">
        <v>20495.318190959999</v>
      </c>
      <c r="DB36" s="23">
        <f>+DA36-F35</f>
        <v>2204.1981909599999</v>
      </c>
      <c r="DC36" s="18">
        <v>21309.474210780001</v>
      </c>
      <c r="DD36" s="23" t="e">
        <f>+DC36-#REF!</f>
        <v>#REF!</v>
      </c>
      <c r="DF36" s="25">
        <f t="shared" ref="DF36:DI37" si="10">+G36-H36</f>
        <v>-584.94000000000233</v>
      </c>
      <c r="DG36" s="25">
        <f t="shared" si="10"/>
        <v>0</v>
      </c>
      <c r="DH36" s="25">
        <f t="shared" si="10"/>
        <v>0</v>
      </c>
      <c r="DI36" s="25">
        <f t="shared" si="10"/>
        <v>0</v>
      </c>
      <c r="DJ36" s="25" t="e">
        <f>+K36-#REF!</f>
        <v>#REF!</v>
      </c>
      <c r="DK36" s="25" t="e">
        <f>+#REF!-#REF!</f>
        <v>#REF!</v>
      </c>
      <c r="DL36" s="25" t="e">
        <f>+#REF!-#REF!</f>
        <v>#REF!</v>
      </c>
      <c r="DM36" s="25" t="e">
        <f>+#REF!-#REF!</f>
        <v>#REF!</v>
      </c>
      <c r="DN36" s="25" t="e">
        <f>+#REF!-#REF!</f>
        <v>#REF!</v>
      </c>
      <c r="DO36" s="25" t="e">
        <f>+#REF!-#REF!</f>
        <v>#REF!</v>
      </c>
    </row>
    <row r="37" spans="2:125" s="18" customFormat="1" ht="15.75" customHeight="1" thickBot="1" x14ac:dyDescent="0.3">
      <c r="B37" s="43" t="s">
        <v>18</v>
      </c>
      <c r="C37" s="44"/>
      <c r="D37" s="27">
        <v>15765.637874960001</v>
      </c>
      <c r="E37" s="27">
        <v>12194.08</v>
      </c>
      <c r="F37" s="27">
        <v>12194.08</v>
      </c>
      <c r="G37" s="27">
        <v>12194.08</v>
      </c>
      <c r="H37" s="27">
        <v>12644.04</v>
      </c>
      <c r="I37" s="27">
        <v>12644.04</v>
      </c>
      <c r="J37" s="27">
        <v>12644.04</v>
      </c>
      <c r="K37" s="27">
        <v>12644.04</v>
      </c>
      <c r="L37" s="27">
        <v>12644.04</v>
      </c>
      <c r="M37" s="27">
        <v>12644.04</v>
      </c>
      <c r="N37" s="27">
        <v>12644.04</v>
      </c>
      <c r="O37" s="27">
        <v>12644.04</v>
      </c>
      <c r="P37" s="27">
        <v>12644.04</v>
      </c>
      <c r="Q37" s="27">
        <v>12644.04</v>
      </c>
      <c r="R37" s="23"/>
      <c r="S37" s="42"/>
      <c r="T37" s="23"/>
      <c r="V37" s="36"/>
      <c r="W37" s="38"/>
      <c r="CX37" s="28">
        <v>14785.8956</v>
      </c>
      <c r="CY37" s="24">
        <f t="shared" si="0"/>
        <v>-979.74227496000094</v>
      </c>
      <c r="CZ37" s="24">
        <f>+F37-E37</f>
        <v>0</v>
      </c>
      <c r="DA37" s="18">
        <v>15765.637874960001</v>
      </c>
      <c r="DB37" s="23">
        <f>+DA37-F37</f>
        <v>3571.5578749600008</v>
      </c>
      <c r="DC37" s="18">
        <v>16391.912073899999</v>
      </c>
      <c r="DD37" s="23" t="e">
        <f>+DC37-#REF!</f>
        <v>#REF!</v>
      </c>
      <c r="DF37" s="25">
        <f t="shared" si="10"/>
        <v>-449.96000000000095</v>
      </c>
      <c r="DG37" s="25">
        <f t="shared" si="10"/>
        <v>0</v>
      </c>
      <c r="DH37" s="25">
        <f t="shared" si="10"/>
        <v>0</v>
      </c>
      <c r="DI37" s="25">
        <f t="shared" si="10"/>
        <v>0</v>
      </c>
      <c r="DJ37" s="25" t="e">
        <f>+K37-#REF!</f>
        <v>#REF!</v>
      </c>
      <c r="DK37" s="25" t="e">
        <f>+#REF!-#REF!</f>
        <v>#REF!</v>
      </c>
      <c r="DL37" s="25" t="e">
        <f>+#REF!-#REF!</f>
        <v>#REF!</v>
      </c>
      <c r="DM37" s="25" t="e">
        <f>+#REF!-#REF!</f>
        <v>#REF!</v>
      </c>
      <c r="DN37" s="25" t="e">
        <f>+#REF!-#REF!</f>
        <v>#REF!</v>
      </c>
      <c r="DO37" s="25" t="e">
        <f>+#REF!-#REF!</f>
        <v>#REF!</v>
      </c>
    </row>
    <row r="38" spans="2:125" s="18" customFormat="1" ht="15.75" customHeight="1" thickTop="1" x14ac:dyDescent="0.25">
      <c r="B38" s="16" t="s">
        <v>19</v>
      </c>
      <c r="C38" s="17"/>
      <c r="D38" s="17">
        <v>42339</v>
      </c>
      <c r="E38" s="17">
        <v>42705</v>
      </c>
      <c r="F38" s="17">
        <v>42736</v>
      </c>
      <c r="G38" s="17">
        <v>42767</v>
      </c>
      <c r="H38" s="17">
        <v>42795</v>
      </c>
      <c r="I38" s="17">
        <v>42826</v>
      </c>
      <c r="J38" s="17">
        <v>42856</v>
      </c>
      <c r="K38" s="17">
        <v>42887</v>
      </c>
      <c r="L38" s="17">
        <v>42917</v>
      </c>
      <c r="M38" s="17">
        <v>42948</v>
      </c>
      <c r="N38" s="17">
        <v>42979</v>
      </c>
      <c r="O38" s="17">
        <v>43009</v>
      </c>
      <c r="P38" s="17">
        <v>43040</v>
      </c>
      <c r="Q38" s="17">
        <v>43070</v>
      </c>
      <c r="S38" s="42"/>
      <c r="T38" s="23"/>
      <c r="V38" s="36"/>
      <c r="W38" s="38"/>
      <c r="CX38" s="19">
        <v>14785.8956</v>
      </c>
      <c r="CY38" s="24">
        <f t="shared" si="0"/>
        <v>-27553.1044</v>
      </c>
      <c r="CZ38" s="24"/>
      <c r="DB38" s="23"/>
      <c r="DD38" s="23"/>
      <c r="DF38" s="25"/>
      <c r="DG38" s="25"/>
      <c r="DH38" s="25"/>
      <c r="DI38" s="25"/>
      <c r="DJ38" s="25"/>
      <c r="DK38" s="25"/>
      <c r="DL38" s="25"/>
      <c r="DM38" s="25"/>
      <c r="DN38" s="25"/>
      <c r="DO38" s="25"/>
    </row>
    <row r="39" spans="2:125" s="18" customFormat="1" x14ac:dyDescent="0.25">
      <c r="B39" s="43" t="s">
        <v>16</v>
      </c>
      <c r="C39" s="44"/>
      <c r="D39" s="22">
        <v>2857.1262629900002</v>
      </c>
      <c r="E39" s="22">
        <v>2191.35</v>
      </c>
      <c r="F39" s="22">
        <v>2191.35</v>
      </c>
      <c r="G39" s="22">
        <v>2191.35</v>
      </c>
      <c r="H39" s="22">
        <v>2271.9499999999998</v>
      </c>
      <c r="I39" s="22">
        <v>2271.9499999999998</v>
      </c>
      <c r="J39" s="22">
        <v>2271.9499999999998</v>
      </c>
      <c r="K39" s="22">
        <v>2271.9499999999998</v>
      </c>
      <c r="L39" s="22">
        <v>2271.9499999999998</v>
      </c>
      <c r="M39" s="22">
        <v>2271.9499999999998</v>
      </c>
      <c r="N39" s="22">
        <v>2271.9499999999998</v>
      </c>
      <c r="O39" s="22">
        <v>2271.9499999999998</v>
      </c>
      <c r="P39" s="22">
        <v>2271.9499999999998</v>
      </c>
      <c r="Q39" s="22">
        <v>2271.9499999999998</v>
      </c>
      <c r="S39" s="42"/>
      <c r="T39" s="23"/>
      <c r="V39" s="36"/>
      <c r="W39" s="38"/>
      <c r="CX39" s="28">
        <v>2679.5725600000001</v>
      </c>
      <c r="CY39" s="24">
        <f>+CX39-D40</f>
        <v>203.3949925400002</v>
      </c>
      <c r="CZ39" s="24">
        <f>+F40-E40</f>
        <v>0</v>
      </c>
      <c r="DA39" s="18">
        <v>2857.1262629900002</v>
      </c>
      <c r="DB39" s="23">
        <f>+DA39-F40</f>
        <v>957.95626299000014</v>
      </c>
      <c r="DC39" s="18">
        <v>2970.6227466599998</v>
      </c>
      <c r="DD39" s="23" t="e">
        <f>+DC39-#REF!</f>
        <v>#REF!</v>
      </c>
      <c r="DF39" s="25">
        <f>+G40-H39</f>
        <v>-372.77999999999975</v>
      </c>
      <c r="DG39" s="25">
        <f t="shared" ref="DF39:DI41" si="11">+H39-I39</f>
        <v>0</v>
      </c>
      <c r="DH39" s="25">
        <f t="shared" si="11"/>
        <v>0</v>
      </c>
      <c r="DI39" s="25">
        <f t="shared" si="11"/>
        <v>0</v>
      </c>
      <c r="DJ39" s="25" t="e">
        <f>+K39-#REF!</f>
        <v>#REF!</v>
      </c>
      <c r="DK39" s="25" t="e">
        <f>+#REF!-#REF!</f>
        <v>#REF!</v>
      </c>
      <c r="DL39" s="25" t="e">
        <f>+#REF!-#REF!</f>
        <v>#REF!</v>
      </c>
      <c r="DM39" s="25" t="e">
        <f>+#REF!-#REF!</f>
        <v>#REF!</v>
      </c>
      <c r="DN39" s="25" t="e">
        <f>+#REF!-#REF!</f>
        <v>#REF!</v>
      </c>
      <c r="DO39" s="25" t="e">
        <f>+#REF!-#REF!</f>
        <v>#REF!</v>
      </c>
    </row>
    <row r="40" spans="2:125" s="18" customFormat="1" ht="15.75" customHeight="1" x14ac:dyDescent="0.25">
      <c r="B40" s="43" t="s">
        <v>17</v>
      </c>
      <c r="C40" s="44"/>
      <c r="D40" s="22">
        <v>2476.1775674599999</v>
      </c>
      <c r="E40" s="22">
        <v>1899.17</v>
      </c>
      <c r="F40" s="22">
        <v>1899.17</v>
      </c>
      <c r="G40" s="22">
        <v>1899.17</v>
      </c>
      <c r="H40" s="22">
        <v>1969.02</v>
      </c>
      <c r="I40" s="22">
        <v>1969.02</v>
      </c>
      <c r="J40" s="22">
        <v>1969.02</v>
      </c>
      <c r="K40" s="22">
        <v>1969.02</v>
      </c>
      <c r="L40" s="22">
        <v>1969.02</v>
      </c>
      <c r="M40" s="22">
        <v>1969.02</v>
      </c>
      <c r="N40" s="22">
        <v>1969.02</v>
      </c>
      <c r="O40" s="22">
        <v>1969.02</v>
      </c>
      <c r="P40" s="22">
        <v>1969.02</v>
      </c>
      <c r="Q40" s="22">
        <v>1969.02</v>
      </c>
      <c r="S40" s="42"/>
      <c r="T40" s="23"/>
      <c r="V40" s="36"/>
      <c r="W40" s="38"/>
      <c r="CX40" s="24">
        <v>2322.2975999999999</v>
      </c>
      <c r="CY40" s="24">
        <f>+CX40-D39</f>
        <v>-534.82866299000034</v>
      </c>
      <c r="CZ40" s="24">
        <f>+F39-E39</f>
        <v>0</v>
      </c>
      <c r="DA40" s="18">
        <v>2476.1775674599999</v>
      </c>
      <c r="DB40" s="23">
        <f>+DA40-F39</f>
        <v>284.82756745999995</v>
      </c>
      <c r="DC40" s="18">
        <v>2574.5412451500001</v>
      </c>
      <c r="DD40" s="23" t="e">
        <f>+DC40-#REF!</f>
        <v>#REF!</v>
      </c>
      <c r="DF40" s="25">
        <f>+G39-H40</f>
        <v>222.32999999999993</v>
      </c>
      <c r="DG40" s="25">
        <f t="shared" ref="DG40" si="12">+H40-I40</f>
        <v>0</v>
      </c>
      <c r="DH40" s="25">
        <f t="shared" ref="DH40" si="13">+I40-J40</f>
        <v>0</v>
      </c>
      <c r="DI40" s="25">
        <f t="shared" ref="DI40" si="14">+J40-K40</f>
        <v>0</v>
      </c>
      <c r="DJ40" s="25" t="e">
        <f>+K40-#REF!</f>
        <v>#REF!</v>
      </c>
      <c r="DK40" s="25" t="e">
        <f>+#REF!-#REF!</f>
        <v>#REF!</v>
      </c>
      <c r="DL40" s="25" t="e">
        <f>+#REF!-#REF!</f>
        <v>#REF!</v>
      </c>
      <c r="DM40" s="25" t="e">
        <f>+#REF!-#REF!</f>
        <v>#REF!</v>
      </c>
      <c r="DN40" s="25" t="e">
        <f>+#REF!-#REF!</f>
        <v>#REF!</v>
      </c>
      <c r="DO40" s="25" t="e">
        <f>+#REF!-#REF!</f>
        <v>#REF!</v>
      </c>
    </row>
    <row r="41" spans="2:125" s="18" customFormat="1" ht="15.75" customHeight="1" thickBot="1" x14ac:dyDescent="0.3">
      <c r="B41" s="46" t="s">
        <v>18</v>
      </c>
      <c r="C41" s="47"/>
      <c r="D41" s="27">
        <v>1904.75452415</v>
      </c>
      <c r="E41" s="27">
        <v>1460.9</v>
      </c>
      <c r="F41" s="27">
        <v>1460.9</v>
      </c>
      <c r="G41" s="27">
        <v>1460.9</v>
      </c>
      <c r="H41" s="27">
        <v>1514.63</v>
      </c>
      <c r="I41" s="27">
        <v>1514.63</v>
      </c>
      <c r="J41" s="27">
        <v>1514.63</v>
      </c>
      <c r="K41" s="27">
        <v>1514.63</v>
      </c>
      <c r="L41" s="27">
        <v>1514.63</v>
      </c>
      <c r="M41" s="27">
        <v>1514.63</v>
      </c>
      <c r="N41" s="27">
        <v>1514.63</v>
      </c>
      <c r="O41" s="27">
        <v>1514.63</v>
      </c>
      <c r="P41" s="27">
        <v>1514.63</v>
      </c>
      <c r="Q41" s="27">
        <v>1514.63</v>
      </c>
      <c r="S41" s="42"/>
      <c r="T41" s="23"/>
      <c r="V41" s="36"/>
      <c r="W41" s="38"/>
      <c r="CX41" s="29">
        <v>1786.38516</v>
      </c>
      <c r="CY41" s="24">
        <f t="shared" si="0"/>
        <v>-118.36936414999991</v>
      </c>
      <c r="CZ41" s="24">
        <f>+F41-E41</f>
        <v>0</v>
      </c>
      <c r="DA41" s="18">
        <v>1904.75452415</v>
      </c>
      <c r="DB41" s="23">
        <f>+DA41-F41</f>
        <v>443.85452414999986</v>
      </c>
      <c r="DC41" s="18">
        <v>1980.41899287</v>
      </c>
      <c r="DD41" s="23" t="e">
        <f>+DC41-#REF!</f>
        <v>#REF!</v>
      </c>
      <c r="DF41" s="25">
        <f t="shared" si="11"/>
        <v>-53.730000000000018</v>
      </c>
      <c r="DG41" s="25">
        <f t="shared" si="11"/>
        <v>0</v>
      </c>
      <c r="DH41" s="25">
        <f t="shared" si="11"/>
        <v>0</v>
      </c>
      <c r="DI41" s="25">
        <f t="shared" si="11"/>
        <v>0</v>
      </c>
      <c r="DJ41" s="25" t="e">
        <f>+K41-#REF!</f>
        <v>#REF!</v>
      </c>
      <c r="DK41" s="25" t="e">
        <f>+#REF!-#REF!</f>
        <v>#REF!</v>
      </c>
      <c r="DL41" s="25" t="e">
        <f>+#REF!-#REF!</f>
        <v>#REF!</v>
      </c>
      <c r="DM41" s="25" t="e">
        <f>+#REF!-#REF!</f>
        <v>#REF!</v>
      </c>
      <c r="DN41" s="25" t="e">
        <f>+#REF!-#REF!</f>
        <v>#REF!</v>
      </c>
      <c r="DO41" s="25" t="e">
        <f>+#REF!-#REF!</f>
        <v>#REF!</v>
      </c>
    </row>
    <row r="42" spans="2:125" ht="16.5" customHeight="1" thickTop="1" x14ac:dyDescent="0.25">
      <c r="B42" s="8" t="s">
        <v>20</v>
      </c>
      <c r="C42" s="4"/>
      <c r="D42" s="7"/>
      <c r="Q42" s="6"/>
      <c r="T42" s="23"/>
      <c r="V42" s="37"/>
      <c r="W42" s="38"/>
      <c r="DD42" s="6"/>
      <c r="DE42" s="6"/>
      <c r="DF42" s="15" t="e">
        <f>+#REF!-#REF!</f>
        <v>#REF!</v>
      </c>
      <c r="DH42" s="13"/>
      <c r="DJ42" s="13"/>
      <c r="DL42" s="14" t="e">
        <f>+#REF!-#REF!</f>
        <v>#REF!</v>
      </c>
      <c r="DM42" s="14" t="e">
        <f>+#REF!-I42</f>
        <v>#REF!</v>
      </c>
      <c r="DN42" s="14">
        <f t="shared" ref="DN42:DU42" si="15">+I42-J42</f>
        <v>0</v>
      </c>
      <c r="DO42" s="14">
        <f t="shared" si="15"/>
        <v>0</v>
      </c>
      <c r="DP42" s="14">
        <f t="shared" si="15"/>
        <v>0</v>
      </c>
      <c r="DQ42" s="14">
        <f t="shared" si="15"/>
        <v>0</v>
      </c>
      <c r="DR42" s="14">
        <f t="shared" si="15"/>
        <v>0</v>
      </c>
      <c r="DS42" s="14">
        <f t="shared" si="15"/>
        <v>0</v>
      </c>
      <c r="DT42" s="14">
        <f t="shared" si="15"/>
        <v>0</v>
      </c>
      <c r="DU42" s="14">
        <f t="shared" si="15"/>
        <v>0</v>
      </c>
    </row>
    <row r="43" spans="2:125" ht="37.5" customHeight="1" x14ac:dyDescent="0.25">
      <c r="B43" s="49" t="s">
        <v>26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T43" s="23"/>
      <c r="V43" s="37"/>
      <c r="W43" s="38"/>
      <c r="DE43" s="6"/>
      <c r="DF43" s="6"/>
      <c r="DJ43" s="13">
        <f>+DI43-Q43</f>
        <v>0</v>
      </c>
    </row>
    <row r="44" spans="2:125" ht="15" customHeight="1" x14ac:dyDescent="0.25">
      <c r="B44" s="50" t="s">
        <v>25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V44" s="37"/>
      <c r="W44" s="38"/>
    </row>
    <row r="45" spans="2:125" ht="15" customHeight="1" x14ac:dyDescent="0.25">
      <c r="B45" s="48" t="s">
        <v>24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V45" s="37"/>
      <c r="W45" s="38"/>
    </row>
    <row r="46" spans="2:125" ht="15" customHeight="1" x14ac:dyDescent="0.25">
      <c r="B46" s="48" t="s">
        <v>21</v>
      </c>
      <c r="C46" s="48"/>
      <c r="D46" s="48"/>
      <c r="E46" s="48"/>
      <c r="F46" s="48"/>
      <c r="G46" s="48"/>
      <c r="H46" s="48"/>
      <c r="I46" s="48"/>
      <c r="J46" s="48"/>
      <c r="K46" s="48"/>
      <c r="L46" s="40"/>
      <c r="M46" s="40"/>
      <c r="N46" s="40"/>
      <c r="O46" s="40"/>
      <c r="P46" s="40"/>
      <c r="Q46" s="40"/>
      <c r="V46" s="37"/>
      <c r="W46" s="38"/>
      <c r="DE46" s="40"/>
      <c r="DF46" s="40"/>
    </row>
    <row r="47" spans="2:125" ht="15" customHeight="1" x14ac:dyDescent="0.25">
      <c r="B47" s="48" t="s">
        <v>22</v>
      </c>
      <c r="C47" s="48"/>
      <c r="D47" s="48"/>
      <c r="E47" s="48"/>
      <c r="F47" s="48"/>
      <c r="G47" s="48"/>
      <c r="H47" s="48"/>
      <c r="I47" s="48"/>
      <c r="J47" s="48"/>
      <c r="K47" s="48"/>
      <c r="L47" s="40"/>
      <c r="M47" s="40"/>
      <c r="N47" s="40"/>
      <c r="O47" s="40"/>
      <c r="P47" s="40"/>
      <c r="Q47" s="40"/>
      <c r="V47" s="37"/>
      <c r="W47" s="38"/>
      <c r="DE47" s="40"/>
      <c r="DF47" s="40"/>
    </row>
    <row r="48" spans="2:125" ht="13.5" customHeight="1" x14ac:dyDescent="0.25">
      <c r="B48" s="48" t="s">
        <v>23</v>
      </c>
      <c r="C48" s="48"/>
      <c r="D48" s="48"/>
      <c r="E48" s="48"/>
      <c r="F48" s="48"/>
      <c r="G48" s="48"/>
      <c r="H48" s="48"/>
      <c r="I48" s="48"/>
      <c r="J48" s="48"/>
      <c r="K48" s="48"/>
      <c r="L48" s="40"/>
      <c r="M48" s="40"/>
      <c r="N48" s="40"/>
      <c r="O48" s="40"/>
      <c r="P48" s="40"/>
      <c r="Q48" s="40"/>
      <c r="V48" s="37"/>
      <c r="W48" s="38"/>
      <c r="DE48" s="40"/>
      <c r="DF48" s="40"/>
    </row>
    <row r="49" spans="22:23" ht="13.5" customHeight="1" x14ac:dyDescent="0.25">
      <c r="V49" s="37"/>
      <c r="W49" s="38"/>
    </row>
    <row r="50" spans="22:23" x14ac:dyDescent="0.25">
      <c r="V50" s="37"/>
      <c r="W50" s="38"/>
    </row>
    <row r="51" spans="22:23" x14ac:dyDescent="0.25">
      <c r="V51" s="37"/>
    </row>
  </sheetData>
  <mergeCells count="20">
    <mergeCell ref="B5:K5"/>
    <mergeCell ref="L5:P5"/>
    <mergeCell ref="B39:C39"/>
    <mergeCell ref="B13:B33"/>
    <mergeCell ref="B36:C36"/>
    <mergeCell ref="B35:C35"/>
    <mergeCell ref="B37:C37"/>
    <mergeCell ref="B41:C41"/>
    <mergeCell ref="B48:K48"/>
    <mergeCell ref="B46:K46"/>
    <mergeCell ref="B47:K47"/>
    <mergeCell ref="B43:Q43"/>
    <mergeCell ref="B44:Q44"/>
    <mergeCell ref="B45:Q45"/>
    <mergeCell ref="B40:C40"/>
    <mergeCell ref="B6:Q6"/>
    <mergeCell ref="B7:Q7"/>
    <mergeCell ref="B8:Q8"/>
    <mergeCell ref="B10:Q10"/>
    <mergeCell ref="B11:Q1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Acu_Tocancipa</vt:lpstr>
      <vt:lpstr>Acu_Tocancipa!Área_de_impresión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Bolivar</dc:creator>
  <cp:lastModifiedBy>Luz Dary Bolivar</cp:lastModifiedBy>
  <cp:revision/>
  <cp:lastPrinted>2017-03-15T19:13:16Z</cp:lastPrinted>
  <dcterms:created xsi:type="dcterms:W3CDTF">2015-10-06T16:51:47Z</dcterms:created>
  <dcterms:modified xsi:type="dcterms:W3CDTF">2017-03-16T12:55:02Z</dcterms:modified>
</cp:coreProperties>
</file>