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 2021\EJECUCIÓN 2021\Análisis\EJECUCION PRESUPUESTAL\"/>
    </mc:Choice>
  </mc:AlternateContent>
  <xr:revisionPtr revIDLastSave="0" documentId="8_{A051DDD7-A1D9-46BD-8E60-C4750A462C5E}" xr6:coauthVersionLast="36" xr6:coauthVersionMax="36" xr10:uidLastSave="{00000000-0000-0000-0000-000000000000}"/>
  <bookViews>
    <workbookView xWindow="0" yWindow="0" windowWidth="24000" windowHeight="9525" activeTab="1" xr2:uid="{27B27B1F-5C72-493F-8325-91159E70EC7C}"/>
  </bookViews>
  <sheets>
    <sheet name="Ingresos" sheetId="7" r:id="rId1"/>
    <sheet name="Gastos" sheetId="1" r:id="rId2"/>
    <sheet name="Vig_Futuras 2022-2024" sheetId="9" r:id="rId3"/>
    <sheet name="Gastos_P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O1">7.34</definedName>
    <definedName name="___LO10">14.29</definedName>
    <definedName name="___LO11">9.74</definedName>
    <definedName name="___LO12">3.89</definedName>
    <definedName name="___LO13">2.65</definedName>
    <definedName name="___LO14">2.06</definedName>
    <definedName name="___LO15">2.55</definedName>
    <definedName name="___LO16">6.19</definedName>
    <definedName name="___LO17">0.12</definedName>
    <definedName name="___LO18">5.24</definedName>
    <definedName name="___LO19">7.79</definedName>
    <definedName name="___LO2">1.13</definedName>
    <definedName name="___LO20">0.52</definedName>
    <definedName name="___LO3">2.34</definedName>
    <definedName name="___LO4">6.1</definedName>
    <definedName name="___LO5">3.83</definedName>
    <definedName name="___LO6">1.69</definedName>
    <definedName name="___LO7">4.42</definedName>
    <definedName name="___LO8">11.06</definedName>
    <definedName name="___LO9">7.07</definedName>
    <definedName name="__LO1">7.34</definedName>
    <definedName name="__LO10">14.29</definedName>
    <definedName name="__LO11">9.74</definedName>
    <definedName name="__LO12">3.89</definedName>
    <definedName name="__LO13">2.65</definedName>
    <definedName name="__LO14">2.06</definedName>
    <definedName name="__LO15">2.55</definedName>
    <definedName name="__LO16">6.19</definedName>
    <definedName name="__LO17">0.12</definedName>
    <definedName name="__LO18">5.24</definedName>
    <definedName name="__LO19">7.79</definedName>
    <definedName name="__LO2">1.13</definedName>
    <definedName name="__LO20">0.52</definedName>
    <definedName name="__LO3">2.34</definedName>
    <definedName name="__LO4">6.1</definedName>
    <definedName name="__LO5">3.83</definedName>
    <definedName name="__LO6">1.69</definedName>
    <definedName name="__LO7">4.42</definedName>
    <definedName name="__LO8">11.06</definedName>
    <definedName name="__LO9">7.07</definedName>
    <definedName name="_xlnm._FilterDatabase" localSheetId="1" hidden="1">Gastos!$A$9:$N$201</definedName>
    <definedName name="_xlnm._FilterDatabase" localSheetId="3" hidden="1">Gastos_P!$A$9:$O$201</definedName>
    <definedName name="_xlnm._FilterDatabase" localSheetId="0" hidden="1">Ingresos!$A$9:$J$55</definedName>
    <definedName name="_xlnm._FilterDatabase" localSheetId="2" hidden="1">'Vig_Futuras 2022-2024'!$A$9:$AA$40</definedName>
    <definedName name="_xlnm._FilterDatabase" hidden="1">#REF!</definedName>
    <definedName name="_LO1">7.34</definedName>
    <definedName name="_LO10">14.29</definedName>
    <definedName name="_LO11">9.74</definedName>
    <definedName name="_LO12">3.89</definedName>
    <definedName name="_LO13">2.65</definedName>
    <definedName name="_LO14">2.06</definedName>
    <definedName name="_LO15">2.55</definedName>
    <definedName name="_LO16">6.19</definedName>
    <definedName name="_LO17">0.12</definedName>
    <definedName name="_LO18">5.24</definedName>
    <definedName name="_LO19">7.79</definedName>
    <definedName name="_LO2">1.13</definedName>
    <definedName name="_LO20">0.52</definedName>
    <definedName name="_LO3">2.34</definedName>
    <definedName name="_LO4">6.1</definedName>
    <definedName name="_LO5">3.83</definedName>
    <definedName name="_LO6">1.69</definedName>
    <definedName name="_LO7">4.42</definedName>
    <definedName name="_LO8">11.06</definedName>
    <definedName name="_LO9">7.07</definedName>
    <definedName name="acueducto">'[1]Tablas Cadena de Valor'!$C$5:$C$10</definedName>
    <definedName name="_xlnm.Print_Area" localSheetId="1">Gastos!$A$1:$N$210</definedName>
    <definedName name="_xlnm.Print_Area" localSheetId="3">Gastos_P!$A$1:$P$202</definedName>
    <definedName name="AreaCnslMov" localSheetId="3">#REF!</definedName>
    <definedName name="AreaCnslMov" localSheetId="2">#REF!</definedName>
    <definedName name="AreaCnslMov">#REF!</definedName>
    <definedName name="combinado">'[1]Tablas Cadena de Valor'!$C$17:$C$19</definedName>
    <definedName name="comprom_acu" localSheetId="3">#REF!,#REF!</definedName>
    <definedName name="comprom_acu" localSheetId="2">#REF!,#REF!</definedName>
    <definedName name="comprom_acu">#REF!,#REF!</definedName>
    <definedName name="comprom_aj" localSheetId="3">#REF!</definedName>
    <definedName name="comprom_aj" localSheetId="2">#REF!</definedName>
    <definedName name="comprom_aj">#REF!</definedName>
    <definedName name="ConsMaestro" localSheetId="3" hidden="1">#REF!</definedName>
    <definedName name="ConsMaestro" localSheetId="2" hidden="1">#REF!</definedName>
    <definedName name="ConsMaestro" hidden="1">#REF!</definedName>
    <definedName name="cual" localSheetId="3">#REF!</definedName>
    <definedName name="cual" localSheetId="2">#REF!</definedName>
    <definedName name="cual">#REF!</definedName>
    <definedName name="detalle_comprom_aj" localSheetId="3">#REF!,#REF!</definedName>
    <definedName name="detalle_comprom_aj" localSheetId="2">#REF!,#REF!</definedName>
    <definedName name="detalle_comprom_aj">#REF!,#REF!</definedName>
    <definedName name="Deuda_1" localSheetId="3">[2]RESOL!#REF!</definedName>
    <definedName name="Deuda_1" localSheetId="2">[3]RESOL!#REF!</definedName>
    <definedName name="Deuda_1">[2]RESOL!#REF!</definedName>
    <definedName name="Deuda_2" localSheetId="3">[2]RESOL!#REF!</definedName>
    <definedName name="Deuda_2" localSheetId="2">[3]RESOL!#REF!</definedName>
    <definedName name="Deuda_2">[2]RESOL!#REF!</definedName>
    <definedName name="Deuda_3" localSheetId="3">[2]RESOL!#REF!</definedName>
    <definedName name="Deuda_3" localSheetId="2">[3]RESOL!#REF!</definedName>
    <definedName name="Deuda_3">[2]RESOL!#REF!</definedName>
    <definedName name="Deuda_4" localSheetId="3">[2]RESOL!#REF!</definedName>
    <definedName name="Deuda_4" localSheetId="2">[3]RESOL!#REF!</definedName>
    <definedName name="Deuda_4">[2]RESOL!#REF!</definedName>
    <definedName name="DF_GRID_1" localSheetId="1">#REF!</definedName>
    <definedName name="DF_GRID_1" localSheetId="3">#REF!</definedName>
    <definedName name="DF_GRID_1" localSheetId="0">#REF!</definedName>
    <definedName name="DF_GRID_1" localSheetId="2">#REF!</definedName>
    <definedName name="DF_GRID_1">#REF!</definedName>
    <definedName name="DISPFIN_5" localSheetId="3">[2]RESOL!#REF!</definedName>
    <definedName name="DISPFIN_5" localSheetId="2">[3]RESOL!#REF!</definedName>
    <definedName name="DISPFIN_5">[2]RESOL!#REF!</definedName>
    <definedName name="dwdd555" localSheetId="3" hidden="1">#REF!</definedName>
    <definedName name="dwdd555" localSheetId="2" hidden="1">#REF!</definedName>
    <definedName name="dwdd555" hidden="1">#REF!</definedName>
    <definedName name="EFWFW" localSheetId="3">#REF!</definedName>
    <definedName name="EFWFW" localSheetId="2">#REF!</definedName>
    <definedName name="EFWFW">#REF!</definedName>
    <definedName name="Encab_Contrc" localSheetId="3">#REF!</definedName>
    <definedName name="Encab_Contrc" localSheetId="2">#REF!</definedName>
    <definedName name="Encab_Contrc">#REF!</definedName>
    <definedName name="Encab_Cred" localSheetId="3">#REF!</definedName>
    <definedName name="Encab_Cred" localSheetId="2">#REF!</definedName>
    <definedName name="Encab_Cred">#REF!</definedName>
    <definedName name="fortalecimiento">'[1]Tablas Cadena de Valor'!$C$20:$C$21</definedName>
    <definedName name="Func_1" localSheetId="3">[2]RESOL!#REF!</definedName>
    <definedName name="Func_1" localSheetId="2">[3]RESOL!#REF!</definedName>
    <definedName name="Func_1">[2]RESOL!#REF!</definedName>
    <definedName name="Func_2" localSheetId="3">[2]RESOL!#REF!</definedName>
    <definedName name="Func_2" localSheetId="2">[3]RESOL!#REF!</definedName>
    <definedName name="Func_2">[2]RESOL!#REF!</definedName>
    <definedName name="Func_3" localSheetId="3">[2]RESOL!#REF!</definedName>
    <definedName name="Func_3" localSheetId="2">[3]RESOL!#REF!</definedName>
    <definedName name="Func_3">[2]RESOL!#REF!</definedName>
    <definedName name="Func_4" localSheetId="3">[2]RESOL!#REF!</definedName>
    <definedName name="Func_4" localSheetId="2">[3]RESOL!#REF!</definedName>
    <definedName name="Func_4">[2]RESOL!#REF!</definedName>
    <definedName name="giros_acum" localSheetId="3">#REF!,#REF!</definedName>
    <definedName name="giros_acum" localSheetId="2">#REF!,#REF!</definedName>
    <definedName name="giros_acum">#REF!,#REF!</definedName>
    <definedName name="Inversion_1" localSheetId="3">[2]RESOL!#REF!</definedName>
    <definedName name="Inversion_1" localSheetId="2">[3]RESOL!#REF!</definedName>
    <definedName name="Inversion_1">[2]RESOL!#REF!</definedName>
    <definedName name="Inversion_2" localSheetId="3">[2]RESOL!#REF!</definedName>
    <definedName name="Inversion_2" localSheetId="2">[3]RESOL!#REF!</definedName>
    <definedName name="Inversion_2">[2]RESOL!#REF!</definedName>
    <definedName name="Inversion_3" localSheetId="3">[2]RESOL!#REF!</definedName>
    <definedName name="Inversion_3" localSheetId="2">[3]RESOL!#REF!</definedName>
    <definedName name="Inversion_3">[2]RESOL!#REF!</definedName>
    <definedName name="Inversion_4" localSheetId="3">[2]RESOL!#REF!</definedName>
    <definedName name="Inversion_4" localSheetId="2">[3]RESOL!#REF!</definedName>
    <definedName name="Inversion_4">[2]RESOL!#REF!</definedName>
    <definedName name="jairo" localSheetId="3" hidden="1">#REF!</definedName>
    <definedName name="jairo" localSheetId="2" hidden="1">#REF!</definedName>
    <definedName name="jairo" hidden="1">#REF!</definedName>
    <definedName name="jairo2" localSheetId="3" hidden="1">#REF!</definedName>
    <definedName name="jairo2" localSheetId="2" hidden="1">#REF!</definedName>
    <definedName name="jairo2" hidden="1">#REF!</definedName>
    <definedName name="llaveconsulta" localSheetId="3">#REF!</definedName>
    <definedName name="llaveconsulta" localSheetId="2">#REF!</definedName>
    <definedName name="llaveconsulta">#REF!</definedName>
    <definedName name="localidad">'[1]Tablas Cadena de Valor'!$G$5:$G$30</definedName>
    <definedName name="NIIF">'[1]Tablas Cadena de Valor'!$R$5:$R$10</definedName>
    <definedName name="Operación_1" localSheetId="3">[2]RESOL!#REF!</definedName>
    <definedName name="Operación_1" localSheetId="2">[3]RESOL!#REF!</definedName>
    <definedName name="Operación_1">[2]RESOL!#REF!</definedName>
    <definedName name="Operación_2" localSheetId="3">[2]RESOL!#REF!</definedName>
    <definedName name="Operación_2" localSheetId="2">[3]RESOL!#REF!</definedName>
    <definedName name="Operación_2">[2]RESOL!#REF!</definedName>
    <definedName name="Operación_3" localSheetId="3">[2]RESOL!#REF!</definedName>
    <definedName name="Operación_3" localSheetId="2">[3]RESOL!#REF!</definedName>
    <definedName name="Operación_3">[2]RESOL!#REF!</definedName>
    <definedName name="Operación_4" localSheetId="3">[2]RESOL!#REF!</definedName>
    <definedName name="Operación_4" localSheetId="2">[3]RESOL!#REF!</definedName>
    <definedName name="Operación_4">[2]RESOL!#REF!</definedName>
    <definedName name="pluvial">'[1]Tablas Cadena de Valor'!$C$14:$C$16</definedName>
    <definedName name="ppto_prog" localSheetId="3">#REF!</definedName>
    <definedName name="ppto_prog" localSheetId="2">#REF!</definedName>
    <definedName name="ppto_prog">#REF!</definedName>
    <definedName name="proje89" localSheetId="3" hidden="1">#REF!</definedName>
    <definedName name="proje89" localSheetId="2" hidden="1">#REF!</definedName>
    <definedName name="proje89" hidden="1">#REF!</definedName>
    <definedName name="PTO_PAC_FTES" localSheetId="3">[4]PPTO_GASTOS!#REF!</definedName>
    <definedName name="PTO_PAC_FTES" localSheetId="2">[4]PPTO_GASTOS!#REF!</definedName>
    <definedName name="PTO_PAC_FTES">[4]PPTO_GASTOS!#REF!</definedName>
    <definedName name="RES_PRG_FTE" localSheetId="3">[4]PPTO_GASTOS!#REF!</definedName>
    <definedName name="RES_PRG_FTE" localSheetId="2">[4]PPTO_GASTOS!#REF!</definedName>
    <definedName name="RES_PRG_FTE">[4]PPTO_GASTOS!#REF!</definedName>
    <definedName name="RESOL39" localSheetId="3" hidden="1">#REF!</definedName>
    <definedName name="RESOL39" localSheetId="2" hidden="1">#REF!</definedName>
    <definedName name="RESOL39" hidden="1">#REF!</definedName>
    <definedName name="sanitario">'[1]Tablas Cadena de Valor'!$C$11:$C$13</definedName>
    <definedName name="SAPBEXhrIndnt" hidden="1">"Wide"</definedName>
    <definedName name="SAPBEXrevision">1</definedName>
    <definedName name="SAPBEXsysID">"BWP"</definedName>
    <definedName name="SAPBEXwbID" localSheetId="2" hidden="1">"1FECOLNLOFDJ481CUORWNVEAH"</definedName>
    <definedName name="SAPBEXwbID">"4QBQJ6ALAPGZ3OCUVM3QV5UDR"</definedName>
    <definedName name="SAPsysID" hidden="1">"708C5W7SBKP804JT78WJ0JNKI"</definedName>
    <definedName name="SAPwbID" hidden="1">"ARS"</definedName>
    <definedName name="sdsadd455" localSheetId="3" hidden="1">#REF!</definedName>
    <definedName name="sdsadd455" localSheetId="2" hidden="1">#REF!</definedName>
    <definedName name="sdsadd455" hidden="1">#REF!</definedName>
    <definedName name="SDSDD55" localSheetId="3" hidden="1">#REF!</definedName>
    <definedName name="SDSDD55" localSheetId="2" hidden="1">#REF!</definedName>
    <definedName name="SDSDD55" hidden="1">#REF!</definedName>
    <definedName name="sistema">'[1]Tablas Cadena de Valor'!$A$5:$A$9</definedName>
    <definedName name="TAB_EJ_INV">[5]INF3!$H$46:$X$49</definedName>
    <definedName name="TAB_EJE_05" localSheetId="3">#REF!</definedName>
    <definedName name="TAB_EJE_05" localSheetId="2">#REF!</definedName>
    <definedName name="TAB_EJE_05">#REF!</definedName>
    <definedName name="TAB_GESTORES" localSheetId="3">#REF!</definedName>
    <definedName name="TAB_GESTORES" localSheetId="2">#REF!</definedName>
    <definedName name="TAB_GESTORES">#REF!</definedName>
    <definedName name="TAB_POS_FIN" localSheetId="3">#REF!</definedName>
    <definedName name="TAB_POS_FIN" localSheetId="2">#REF!</definedName>
    <definedName name="TAB_POS_FIN">#REF!</definedName>
    <definedName name="TABLA_MOVIMIENTOS" localSheetId="3">#REF!,#REF!</definedName>
    <definedName name="TABLA_MOVIMIENTOS" localSheetId="2">#REF!,#REF!</definedName>
    <definedName name="TABLA_MOVIMIENTOS">#REF!,#REF!</definedName>
    <definedName name="tablaing" localSheetId="3">#REF!</definedName>
    <definedName name="tablaing" localSheetId="2">#REF!</definedName>
    <definedName name="tablaing">#REF!</definedName>
    <definedName name="TBL_SEP" localSheetId="3">#REF!</definedName>
    <definedName name="TBL_SEP" localSheetId="2">#REF!</definedName>
    <definedName name="TBL_SEP">#REF!</definedName>
    <definedName name="tipo">'[1]Tablas Cadena de Valor'!$E$5:$E$11</definedName>
    <definedName name="_xlnm.Print_Titles" localSheetId="1">Gastos!$1:$9</definedName>
    <definedName name="_xlnm.Print_Titles" localSheetId="3">Gastos_P!$1:$9</definedName>
    <definedName name="VF_2006">'[5]11'!$AL$17:$AQ$21</definedName>
    <definedName name="VF_2007">'[5]11'!$AL$28:$AQ$32</definedName>
    <definedName name="VF_2008_2017">'[5]11'!$AL$40:$AQ$44</definedName>
    <definedName name="XACUEDUCTO">'[1]Tablas Cadena de Valor'!$I$5:$I$147</definedName>
    <definedName name="XCOMBINADA">'[1]Tablas Cadena de Valor'!$I$349:$I$438</definedName>
    <definedName name="XFORTALECIMIENTO">'[1]Tablas Cadena de Valor'!$I$439:$I$452</definedName>
    <definedName name="XPLUVIAL">'[1]Tablas Cadena de Valor'!$I$244:$I$348</definedName>
    <definedName name="XSANITARIA">'[1]Tablas Cadena de Valor'!$I$148:$I$243</definedName>
    <definedName name="XXX" localSheetId="3" hidden="1">#REF!</definedName>
    <definedName name="XXX" localSheetId="2" hidden="1">#REF!</definedName>
    <definedName name="XXX" hidden="1">#REF!</definedName>
    <definedName name="Z_235A93C1_87C6_11D4_BB51_444553540000_.wvu.Cols" localSheetId="3" hidden="1">'[6]3'!#REF!,'[6]3'!#REF!</definedName>
    <definedName name="Z_235A93C1_87C6_11D4_BB51_444553540000_.wvu.Cols" localSheetId="2" hidden="1">'[6]3'!#REF!,'[6]3'!#REF!</definedName>
    <definedName name="Z_235A93C1_87C6_11D4_BB51_444553540000_.wvu.Cols" hidden="1">'[6]3'!#REF!,'[6]3'!#REF!</definedName>
    <definedName name="Z_235A93C2_87C6_11D4_BB51_444553540000_.wvu.Cols" localSheetId="3" hidden="1">'[6]3'!#REF!,'[6]3'!#REF!</definedName>
    <definedName name="Z_235A93C2_87C6_11D4_BB51_444553540000_.wvu.Cols" localSheetId="2" hidden="1">'[6]3'!#REF!,'[6]3'!#REF!</definedName>
    <definedName name="Z_235A93C2_87C6_11D4_BB51_444553540000_.wvu.Cols" hidden="1">'[6]3'!#REF!,'[6]3'!#REF!</definedName>
    <definedName name="Z_235A93C3_87C6_11D4_BB51_444553540000_.wvu.Cols" localSheetId="3" hidden="1">'[6]3'!#REF!,'[6]3'!#REF!</definedName>
    <definedName name="Z_235A93C3_87C6_11D4_BB51_444553540000_.wvu.Cols" localSheetId="2" hidden="1">'[6]3'!#REF!,'[6]3'!#REF!</definedName>
    <definedName name="Z_235A93C3_87C6_11D4_BB51_444553540000_.wvu.Cols" hidden="1">'[6]3'!#REF!,'[6]3'!#REF!</definedName>
    <definedName name="Z_235A93C4_87C6_11D4_BB51_444553540000_.wvu.Cols" localSheetId="3" hidden="1">'[6]3'!#REF!,'[6]3'!#REF!</definedName>
    <definedName name="Z_235A93C4_87C6_11D4_BB51_444553540000_.wvu.Cols" localSheetId="2" hidden="1">'[6]3'!#REF!,'[6]3'!#REF!</definedName>
    <definedName name="Z_235A93C4_87C6_11D4_BB51_444553540000_.wvu.Cols" hidden="1">'[6]3'!#REF!,'[6]3'!#REF!</definedName>
    <definedName name="Z_235A93C5_87C6_11D4_BB51_444553540000_.wvu.Cols" localSheetId="3" hidden="1">'[6]3'!#REF!,'[6]3'!#REF!</definedName>
    <definedName name="Z_235A93C5_87C6_11D4_BB51_444553540000_.wvu.Cols" localSheetId="2" hidden="1">'[6]3'!#REF!,'[6]3'!#REF!</definedName>
    <definedName name="Z_235A93C5_87C6_11D4_BB51_444553540000_.wvu.Cols" hidden="1">'[6]3'!#REF!,'[6]3'!#REF!</definedName>
    <definedName name="Z_235A93C6_87C6_11D4_BB51_444553540000_.wvu.Cols" localSheetId="3" hidden="1">'[6]3'!#REF!,'[6]3'!#REF!</definedName>
    <definedName name="Z_235A93C6_87C6_11D4_BB51_444553540000_.wvu.Cols" localSheetId="2" hidden="1">'[6]3'!#REF!,'[6]3'!#REF!</definedName>
    <definedName name="Z_235A93C6_87C6_11D4_BB51_444553540000_.wvu.Cols" hidden="1">'[6]3'!#REF!,'[6]3'!#REF!</definedName>
    <definedName name="Z_235A93C7_87C6_11D4_BB51_444553540000_.wvu.Cols" localSheetId="3" hidden="1">'[6]3'!#REF!,'[6]3'!#REF!</definedName>
    <definedName name="Z_235A93C7_87C6_11D4_BB51_444553540000_.wvu.Cols" localSheetId="2" hidden="1">'[6]3'!#REF!,'[6]3'!#REF!</definedName>
    <definedName name="Z_235A93C7_87C6_11D4_BB51_444553540000_.wvu.Cols" hidden="1">'[6]3'!#REF!,'[6]3'!#REF!</definedName>
    <definedName name="Z_6CDBE1A1_8642_11D4_8E16_005004999978_.wvu.PrintTitles" localSheetId="3" hidden="1">#REF!</definedName>
    <definedName name="Z_6CDBE1A1_8642_11D4_8E16_005004999978_.wvu.PrintTitles" localSheetId="2" hidden="1">#REF!</definedName>
    <definedName name="Z_6CDBE1A1_8642_11D4_8E16_005004999978_.wvu.PrintTitles" hidden="1">#REF!</definedName>
    <definedName name="Z_6CDBE1A1_8642_11D4_8E16_005004999978_.wvu.Rows" localSheetId="3" hidden="1">#REF!,#REF!,#REF!,#REF!,#REF!</definedName>
    <definedName name="Z_6CDBE1A1_8642_11D4_8E16_005004999978_.wvu.Rows" localSheetId="2" hidden="1">#REF!,#REF!,#REF!,#REF!,#REF!</definedName>
    <definedName name="Z_6CDBE1A1_8642_11D4_8E16_005004999978_.wvu.Rows" hidden="1">#REF!,#REF!,#REF!,#REF!,#REF!</definedName>
    <definedName name="Z_6CDBE1A2_8642_11D4_8E16_005004999978_.wvu.PrintTitles" localSheetId="3" hidden="1">#REF!</definedName>
    <definedName name="Z_6CDBE1A2_8642_11D4_8E16_005004999978_.wvu.PrintTitles" localSheetId="2" hidden="1">#REF!</definedName>
    <definedName name="Z_6CDBE1A2_8642_11D4_8E16_005004999978_.wvu.PrintTitles" hidden="1">#REF!</definedName>
    <definedName name="Z_6CDBE1A2_8642_11D4_8E16_005004999978_.wvu.Rows" localSheetId="3" hidden="1">#REF!,#REF!,#REF!,#REF!,#REF!</definedName>
    <definedName name="Z_6CDBE1A2_8642_11D4_8E16_005004999978_.wvu.Rows" localSheetId="2" hidden="1">#REF!,#REF!,#REF!,#REF!,#REF!</definedName>
    <definedName name="Z_6CDBE1A2_8642_11D4_8E16_005004999978_.wvu.Rows" hidden="1">#REF!,#REF!,#REF!,#REF!,#REF!</definedName>
    <definedName name="Z_6CDBE1AE_8642_11D4_8E16_005004999978_.wvu.Cols" localSheetId="3" hidden="1">'[6]3'!#REF!,'[6]3'!#REF!</definedName>
    <definedName name="Z_6CDBE1AE_8642_11D4_8E16_005004999978_.wvu.Cols" localSheetId="2" hidden="1">'[6]3'!#REF!,'[6]3'!#REF!</definedName>
    <definedName name="Z_6CDBE1AE_8642_11D4_8E16_005004999978_.wvu.Cols" hidden="1">'[6]3'!#REF!,'[6]3'!#REF!</definedName>
    <definedName name="Z_6CDBE1AE_8642_11D4_8E16_005004999978_.wvu.PrintArea" localSheetId="3" hidden="1">'[6]3'!#REF!</definedName>
    <definedName name="Z_6CDBE1AE_8642_11D4_8E16_005004999978_.wvu.PrintArea" localSheetId="2" hidden="1">'[6]3'!#REF!</definedName>
    <definedName name="Z_6CDBE1AE_8642_11D4_8E16_005004999978_.wvu.PrintArea" hidden="1">'[6]3'!#REF!</definedName>
    <definedName name="Z_6CDBE1AE_8642_11D4_8E16_005004999978_.wvu.Rows" localSheetId="3" hidden="1">#REF!,#REF!,#REF!,#REF!,#REF!</definedName>
    <definedName name="Z_6CDBE1AE_8642_11D4_8E16_005004999978_.wvu.Rows" localSheetId="2" hidden="1">#REF!,#REF!,#REF!,#REF!,#REF!</definedName>
    <definedName name="Z_6CDBE1AE_8642_11D4_8E16_005004999978_.wvu.Rows" hidden="1">#REF!,#REF!,#REF!,#REF!,#REF!</definedName>
    <definedName name="Z_6CDBE1AF_8642_11D4_8E16_005004999978_.wvu.Cols" localSheetId="3" hidden="1">'[6]3'!#REF!,'[6]3'!#REF!</definedName>
    <definedName name="Z_6CDBE1AF_8642_11D4_8E16_005004999978_.wvu.Cols" localSheetId="2" hidden="1">'[6]3'!#REF!,'[6]3'!#REF!</definedName>
    <definedName name="Z_6CDBE1AF_8642_11D4_8E16_005004999978_.wvu.Cols" hidden="1">'[6]3'!#REF!,'[6]3'!#REF!</definedName>
    <definedName name="Z_6CDBE1AF_8642_11D4_8E16_005004999978_.wvu.Rows" localSheetId="3" hidden="1">#REF!,#REF!,#REF!,#REF!,#REF!</definedName>
    <definedName name="Z_6CDBE1AF_8642_11D4_8E16_005004999978_.wvu.Rows" localSheetId="2" hidden="1">#REF!,#REF!,#REF!,#REF!,#REF!</definedName>
    <definedName name="Z_6CDBE1AF_8642_11D4_8E16_005004999978_.wvu.Row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7" l="1"/>
  <c r="I56" i="7"/>
  <c r="I55" i="7"/>
  <c r="I54" i="7"/>
  <c r="I50" i="7"/>
  <c r="I49" i="7"/>
  <c r="I48" i="7"/>
  <c r="I47" i="7"/>
  <c r="I45" i="7"/>
  <c r="I44" i="7"/>
  <c r="I43" i="7"/>
  <c r="I42" i="7"/>
  <c r="I41" i="7"/>
  <c r="I40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6" i="7"/>
  <c r="I15" i="7"/>
  <c r="I14" i="7"/>
  <c r="I13" i="7"/>
  <c r="I12" i="7"/>
  <c r="I11" i="7"/>
  <c r="I10" i="7"/>
  <c r="J7" i="9" l="1"/>
  <c r="S7" i="9" s="1"/>
  <c r="AB7" i="9" s="1"/>
  <c r="N10" i="8" l="1"/>
  <c r="M10" i="8"/>
  <c r="L10" i="8"/>
  <c r="P10" i="8" s="1"/>
  <c r="J10" i="8"/>
  <c r="K10" i="8" s="1"/>
  <c r="I10" i="8"/>
  <c r="H10" i="8"/>
  <c r="G10" i="8"/>
  <c r="F10" i="8"/>
  <c r="E10" i="8"/>
  <c r="D10" i="8"/>
  <c r="C10" i="8"/>
  <c r="M10" i="1"/>
  <c r="N10" i="1" s="1"/>
  <c r="L10" i="1"/>
  <c r="J10" i="1"/>
  <c r="I10" i="1"/>
  <c r="H10" i="1"/>
  <c r="G10" i="1"/>
  <c r="F10" i="1"/>
  <c r="E10" i="1"/>
  <c r="D10" i="1"/>
  <c r="C10" i="1"/>
  <c r="P11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O201" i="8"/>
  <c r="K201" i="8"/>
  <c r="O200" i="8"/>
  <c r="K200" i="8"/>
  <c r="O199" i="8"/>
  <c r="K199" i="8"/>
  <c r="O198" i="8"/>
  <c r="K198" i="8"/>
  <c r="O197" i="8"/>
  <c r="K197" i="8"/>
  <c r="O196" i="8"/>
  <c r="K196" i="8"/>
  <c r="O195" i="8"/>
  <c r="K195" i="8"/>
  <c r="O194" i="8"/>
  <c r="K194" i="8"/>
  <c r="O193" i="8"/>
  <c r="K193" i="8"/>
  <c r="O192" i="8"/>
  <c r="K192" i="8"/>
  <c r="O191" i="8"/>
  <c r="K191" i="8"/>
  <c r="O190" i="8"/>
  <c r="K190" i="8"/>
  <c r="O189" i="8"/>
  <c r="K189" i="8"/>
  <c r="O188" i="8"/>
  <c r="K188" i="8"/>
  <c r="O187" i="8"/>
  <c r="K187" i="8"/>
  <c r="O186" i="8"/>
  <c r="K186" i="8"/>
  <c r="O185" i="8"/>
  <c r="K185" i="8"/>
  <c r="O184" i="8"/>
  <c r="K184" i="8"/>
  <c r="O183" i="8"/>
  <c r="K183" i="8"/>
  <c r="O182" i="8"/>
  <c r="K182" i="8"/>
  <c r="O181" i="8"/>
  <c r="K181" i="8"/>
  <c r="O180" i="8"/>
  <c r="K180" i="8"/>
  <c r="O179" i="8"/>
  <c r="K179" i="8"/>
  <c r="O178" i="8"/>
  <c r="K178" i="8"/>
  <c r="O177" i="8"/>
  <c r="K177" i="8"/>
  <c r="O176" i="8"/>
  <c r="K176" i="8"/>
  <c r="O175" i="8"/>
  <c r="K175" i="8"/>
  <c r="O174" i="8"/>
  <c r="K174" i="8"/>
  <c r="O173" i="8"/>
  <c r="K173" i="8"/>
  <c r="O172" i="8"/>
  <c r="K172" i="8"/>
  <c r="O171" i="8"/>
  <c r="K171" i="8"/>
  <c r="O170" i="8"/>
  <c r="K170" i="8"/>
  <c r="O169" i="8"/>
  <c r="K169" i="8"/>
  <c r="O168" i="8"/>
  <c r="K168" i="8"/>
  <c r="O167" i="8"/>
  <c r="K167" i="8"/>
  <c r="O166" i="8"/>
  <c r="K166" i="8"/>
  <c r="O165" i="8"/>
  <c r="K165" i="8"/>
  <c r="O164" i="8"/>
  <c r="K164" i="8"/>
  <c r="O163" i="8"/>
  <c r="K163" i="8"/>
  <c r="O162" i="8"/>
  <c r="K162" i="8"/>
  <c r="O161" i="8"/>
  <c r="K161" i="8"/>
  <c r="O160" i="8"/>
  <c r="K160" i="8"/>
  <c r="O159" i="8"/>
  <c r="K159" i="8"/>
  <c r="O158" i="8"/>
  <c r="K158" i="8"/>
  <c r="O157" i="8"/>
  <c r="K157" i="8"/>
  <c r="O156" i="8"/>
  <c r="K156" i="8"/>
  <c r="O155" i="8"/>
  <c r="K155" i="8"/>
  <c r="O154" i="8"/>
  <c r="K154" i="8"/>
  <c r="O153" i="8"/>
  <c r="K153" i="8"/>
  <c r="O152" i="8"/>
  <c r="K152" i="8"/>
  <c r="O151" i="8"/>
  <c r="K151" i="8"/>
  <c r="O150" i="8"/>
  <c r="K150" i="8"/>
  <c r="O149" i="8"/>
  <c r="K149" i="8"/>
  <c r="O148" i="8"/>
  <c r="K148" i="8"/>
  <c r="O147" i="8"/>
  <c r="K147" i="8"/>
  <c r="O146" i="8"/>
  <c r="K146" i="8"/>
  <c r="O145" i="8"/>
  <c r="K145" i="8"/>
  <c r="O144" i="8"/>
  <c r="K144" i="8"/>
  <c r="O143" i="8"/>
  <c r="K143" i="8"/>
  <c r="O142" i="8"/>
  <c r="K142" i="8"/>
  <c r="O141" i="8"/>
  <c r="K141" i="8"/>
  <c r="O140" i="8"/>
  <c r="K140" i="8"/>
  <c r="O139" i="8"/>
  <c r="K139" i="8"/>
  <c r="O138" i="8"/>
  <c r="K138" i="8"/>
  <c r="O137" i="8"/>
  <c r="K137" i="8"/>
  <c r="O136" i="8"/>
  <c r="K136" i="8"/>
  <c r="O135" i="8"/>
  <c r="K135" i="8"/>
  <c r="O134" i="8"/>
  <c r="K134" i="8"/>
  <c r="O133" i="8"/>
  <c r="K133" i="8"/>
  <c r="O132" i="8"/>
  <c r="K132" i="8"/>
  <c r="O131" i="8"/>
  <c r="K131" i="8"/>
  <c r="O130" i="8"/>
  <c r="K130" i="8"/>
  <c r="O129" i="8"/>
  <c r="K129" i="8"/>
  <c r="O128" i="8"/>
  <c r="K128" i="8"/>
  <c r="O127" i="8"/>
  <c r="K127" i="8"/>
  <c r="O126" i="8"/>
  <c r="K126" i="8"/>
  <c r="O125" i="8"/>
  <c r="K125" i="8"/>
  <c r="O124" i="8"/>
  <c r="K124" i="8"/>
  <c r="O123" i="8"/>
  <c r="K123" i="8"/>
  <c r="O122" i="8"/>
  <c r="K122" i="8"/>
  <c r="O121" i="8"/>
  <c r="K121" i="8"/>
  <c r="O120" i="8"/>
  <c r="K120" i="8"/>
  <c r="O119" i="8"/>
  <c r="K119" i="8"/>
  <c r="O118" i="8"/>
  <c r="K118" i="8"/>
  <c r="O117" i="8"/>
  <c r="K117" i="8"/>
  <c r="O116" i="8"/>
  <c r="K116" i="8"/>
  <c r="O115" i="8"/>
  <c r="K115" i="8"/>
  <c r="O114" i="8"/>
  <c r="K114" i="8"/>
  <c r="O113" i="8"/>
  <c r="K113" i="8"/>
  <c r="O112" i="8"/>
  <c r="K112" i="8"/>
  <c r="O111" i="8"/>
  <c r="K111" i="8"/>
  <c r="O110" i="8"/>
  <c r="K110" i="8"/>
  <c r="O109" i="8"/>
  <c r="K109" i="8"/>
  <c r="O108" i="8"/>
  <c r="K108" i="8"/>
  <c r="O107" i="8"/>
  <c r="K107" i="8"/>
  <c r="O106" i="8"/>
  <c r="K106" i="8"/>
  <c r="O105" i="8"/>
  <c r="K105" i="8"/>
  <c r="O104" i="8"/>
  <c r="K104" i="8"/>
  <c r="O103" i="8"/>
  <c r="K103" i="8"/>
  <c r="O102" i="8"/>
  <c r="K102" i="8"/>
  <c r="O101" i="8"/>
  <c r="K101" i="8"/>
  <c r="O100" i="8"/>
  <c r="K100" i="8"/>
  <c r="O99" i="8"/>
  <c r="K99" i="8"/>
  <c r="O98" i="8"/>
  <c r="K98" i="8"/>
  <c r="O97" i="8"/>
  <c r="K97" i="8"/>
  <c r="O96" i="8"/>
  <c r="K96" i="8"/>
  <c r="O95" i="8"/>
  <c r="K95" i="8"/>
  <c r="O94" i="8"/>
  <c r="K94" i="8"/>
  <c r="O93" i="8"/>
  <c r="K93" i="8"/>
  <c r="O92" i="8"/>
  <c r="K92" i="8"/>
  <c r="O91" i="8"/>
  <c r="K91" i="8"/>
  <c r="O90" i="8"/>
  <c r="K90" i="8"/>
  <c r="O89" i="8"/>
  <c r="K89" i="8"/>
  <c r="O88" i="8"/>
  <c r="K88" i="8"/>
  <c r="O87" i="8"/>
  <c r="K87" i="8"/>
  <c r="O86" i="8"/>
  <c r="K86" i="8"/>
  <c r="O85" i="8"/>
  <c r="K85" i="8"/>
  <c r="O84" i="8"/>
  <c r="K84" i="8"/>
  <c r="O83" i="8"/>
  <c r="K83" i="8"/>
  <c r="O82" i="8"/>
  <c r="K82" i="8"/>
  <c r="O81" i="8"/>
  <c r="K81" i="8"/>
  <c r="O80" i="8"/>
  <c r="K80" i="8"/>
  <c r="O79" i="8"/>
  <c r="K79" i="8"/>
  <c r="O78" i="8"/>
  <c r="K78" i="8"/>
  <c r="O77" i="8"/>
  <c r="K77" i="8"/>
  <c r="O76" i="8"/>
  <c r="K76" i="8"/>
  <c r="O75" i="8"/>
  <c r="K75" i="8"/>
  <c r="O74" i="8"/>
  <c r="K74" i="8"/>
  <c r="O73" i="8"/>
  <c r="K73" i="8"/>
  <c r="O72" i="8"/>
  <c r="K72" i="8"/>
  <c r="O71" i="8"/>
  <c r="K71" i="8"/>
  <c r="O70" i="8"/>
  <c r="K70" i="8"/>
  <c r="O69" i="8"/>
  <c r="K69" i="8"/>
  <c r="O68" i="8"/>
  <c r="K68" i="8"/>
  <c r="O67" i="8"/>
  <c r="K67" i="8"/>
  <c r="O66" i="8"/>
  <c r="K66" i="8"/>
  <c r="O65" i="8"/>
  <c r="K65" i="8"/>
  <c r="O64" i="8"/>
  <c r="K64" i="8"/>
  <c r="O63" i="8"/>
  <c r="K63" i="8"/>
  <c r="O62" i="8"/>
  <c r="K62" i="8"/>
  <c r="O61" i="8"/>
  <c r="K61" i="8"/>
  <c r="O60" i="8"/>
  <c r="K60" i="8"/>
  <c r="O59" i="8"/>
  <c r="K59" i="8"/>
  <c r="O58" i="8"/>
  <c r="K58" i="8"/>
  <c r="O57" i="8"/>
  <c r="K57" i="8"/>
  <c r="O56" i="8"/>
  <c r="K56" i="8"/>
  <c r="O55" i="8"/>
  <c r="K55" i="8"/>
  <c r="O54" i="8"/>
  <c r="K54" i="8"/>
  <c r="O53" i="8"/>
  <c r="K53" i="8"/>
  <c r="O52" i="8"/>
  <c r="K52" i="8"/>
  <c r="O51" i="8"/>
  <c r="K51" i="8"/>
  <c r="O50" i="8"/>
  <c r="K50" i="8"/>
  <c r="O49" i="8"/>
  <c r="K49" i="8"/>
  <c r="O48" i="8"/>
  <c r="K48" i="8"/>
  <c r="O47" i="8"/>
  <c r="K47" i="8"/>
  <c r="O46" i="8"/>
  <c r="K46" i="8"/>
  <c r="O45" i="8"/>
  <c r="K45" i="8"/>
  <c r="O44" i="8"/>
  <c r="K44" i="8"/>
  <c r="O43" i="8"/>
  <c r="K43" i="8"/>
  <c r="O42" i="8"/>
  <c r="K42" i="8"/>
  <c r="O41" i="8"/>
  <c r="K41" i="8"/>
  <c r="O40" i="8"/>
  <c r="K40" i="8"/>
  <c r="O39" i="8"/>
  <c r="K39" i="8"/>
  <c r="O38" i="8"/>
  <c r="K38" i="8"/>
  <c r="O37" i="8"/>
  <c r="K37" i="8"/>
  <c r="O36" i="8"/>
  <c r="K36" i="8"/>
  <c r="O35" i="8"/>
  <c r="K35" i="8"/>
  <c r="O34" i="8"/>
  <c r="K34" i="8"/>
  <c r="O33" i="8"/>
  <c r="K33" i="8"/>
  <c r="O32" i="8"/>
  <c r="K32" i="8"/>
  <c r="O31" i="8"/>
  <c r="K31" i="8"/>
  <c r="O30" i="8"/>
  <c r="K30" i="8"/>
  <c r="O29" i="8"/>
  <c r="K29" i="8"/>
  <c r="O28" i="8"/>
  <c r="K28" i="8"/>
  <c r="O27" i="8"/>
  <c r="K27" i="8"/>
  <c r="O26" i="8"/>
  <c r="K26" i="8"/>
  <c r="O25" i="8"/>
  <c r="K25" i="8"/>
  <c r="O24" i="8"/>
  <c r="K24" i="8"/>
  <c r="O23" i="8"/>
  <c r="K23" i="8"/>
  <c r="O22" i="8"/>
  <c r="K22" i="8"/>
  <c r="O21" i="8"/>
  <c r="K21" i="8"/>
  <c r="O20" i="8"/>
  <c r="K20" i="8"/>
  <c r="O19" i="8"/>
  <c r="K19" i="8"/>
  <c r="O18" i="8"/>
  <c r="K18" i="8"/>
  <c r="O17" i="8"/>
  <c r="K17" i="8"/>
  <c r="O16" i="8"/>
  <c r="K16" i="8"/>
  <c r="O15" i="8"/>
  <c r="K15" i="8"/>
  <c r="O14" i="8"/>
  <c r="K14" i="8"/>
  <c r="O13" i="8"/>
  <c r="K13" i="8"/>
  <c r="O12" i="8"/>
  <c r="K12" i="8"/>
  <c r="O11" i="8"/>
  <c r="K11" i="8"/>
  <c r="O10" i="8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<sst xmlns="http://schemas.openxmlformats.org/spreadsheetml/2006/main" count="1248" uniqueCount="491">
  <si>
    <t xml:space="preserve"> Gerente Corporativa Financiera</t>
  </si>
  <si>
    <t>Directora de Presupuesto</t>
  </si>
  <si>
    <t>DIANA GISELA PARRA CORREA</t>
  </si>
  <si>
    <t>JULIANA CASTRO BUITRAGO</t>
  </si>
  <si>
    <t>Disponibilidad Final</t>
  </si>
  <si>
    <t>43</t>
  </si>
  <si>
    <t>Cuentas Por Pagar</t>
  </si>
  <si>
    <t>42303</t>
  </si>
  <si>
    <t>Empresas Distritales</t>
  </si>
  <si>
    <t>4230202</t>
  </si>
  <si>
    <t>Transferencias para inversión</t>
  </si>
  <si>
    <t>42302</t>
  </si>
  <si>
    <t>42301160552000055</t>
  </si>
  <si>
    <t>42301160552</t>
  </si>
  <si>
    <t>423011605</t>
  </si>
  <si>
    <t>42301160237007338</t>
  </si>
  <si>
    <t>42301160237007334</t>
  </si>
  <si>
    <t>42301160237000068</t>
  </si>
  <si>
    <t>42301160237000054</t>
  </si>
  <si>
    <t>42301160237000050</t>
  </si>
  <si>
    <t>42301160237000022</t>
  </si>
  <si>
    <t>42301160237000021</t>
  </si>
  <si>
    <t>42301160237000020</t>
  </si>
  <si>
    <t>42301160237000019</t>
  </si>
  <si>
    <t>42301160237</t>
  </si>
  <si>
    <t>42301160236000082</t>
  </si>
  <si>
    <t>42301160236000053</t>
  </si>
  <si>
    <t>42301160236000052</t>
  </si>
  <si>
    <t>42301160236000051</t>
  </si>
  <si>
    <t>42301160236</t>
  </si>
  <si>
    <t>42301160228007341</t>
  </si>
  <si>
    <t>42301160228000081</t>
  </si>
  <si>
    <t>42301160228</t>
  </si>
  <si>
    <t>423011602</t>
  </si>
  <si>
    <t>4230116</t>
  </si>
  <si>
    <t>42301</t>
  </si>
  <si>
    <t>423</t>
  </si>
  <si>
    <t>42220501</t>
  </si>
  <si>
    <t>Bonos pensionales</t>
  </si>
  <si>
    <t>422205</t>
  </si>
  <si>
    <t>Aportes al fondo de contingencias</t>
  </si>
  <si>
    <t>422204</t>
  </si>
  <si>
    <t>Otros bonos y títulos emitidos</t>
  </si>
  <si>
    <t>4222030100104</t>
  </si>
  <si>
    <t>Títulos valores</t>
  </si>
  <si>
    <t>42220301001</t>
  </si>
  <si>
    <t>Títulos de deuda</t>
  </si>
  <si>
    <t>42220301</t>
  </si>
  <si>
    <t>Comisiones y otros gastos</t>
  </si>
  <si>
    <t>422203</t>
  </si>
  <si>
    <t>Banca comercial</t>
  </si>
  <si>
    <t>422202020020203</t>
  </si>
  <si>
    <t>Banca Comercial</t>
  </si>
  <si>
    <t>4222020200202</t>
  </si>
  <si>
    <t>Entidades financieras</t>
  </si>
  <si>
    <t>42220202002</t>
  </si>
  <si>
    <t>Préstamos</t>
  </si>
  <si>
    <t>42220202</t>
  </si>
  <si>
    <t>Intereses</t>
  </si>
  <si>
    <t>422202</t>
  </si>
  <si>
    <t>422201020020203</t>
  </si>
  <si>
    <t>4222010200202</t>
  </si>
  <si>
    <t>42220102002</t>
  </si>
  <si>
    <t>42220102</t>
  </si>
  <si>
    <t>Principal</t>
  </si>
  <si>
    <t>422201</t>
  </si>
  <si>
    <t>Servicio de la deuda pública interna</t>
  </si>
  <si>
    <t>4222</t>
  </si>
  <si>
    <t>Servicio de la deuda pública</t>
  </si>
  <si>
    <t>422</t>
  </si>
  <si>
    <t>Intereses de mora</t>
  </si>
  <si>
    <t>42180502</t>
  </si>
  <si>
    <t>Sanciones administrativas</t>
  </si>
  <si>
    <t>42180501004</t>
  </si>
  <si>
    <t>Multas Superintendencias</t>
  </si>
  <si>
    <t>42180501001</t>
  </si>
  <si>
    <t>Multas y sanciones</t>
  </si>
  <si>
    <t>42180501</t>
  </si>
  <si>
    <t>Multas, sanciones e intereses de mora</t>
  </si>
  <si>
    <t>421805</t>
  </si>
  <si>
    <t>Concurso Económico - Estratificación</t>
  </si>
  <si>
    <t>42180407</t>
  </si>
  <si>
    <t>42180406</t>
  </si>
  <si>
    <t>42180405</t>
  </si>
  <si>
    <t>Contribuciones</t>
  </si>
  <si>
    <t>421804</t>
  </si>
  <si>
    <t>Tasa por el uso del agua</t>
  </si>
  <si>
    <t>42180306</t>
  </si>
  <si>
    <t>Tasa retributiva</t>
  </si>
  <si>
    <t>42180305</t>
  </si>
  <si>
    <t>Peajes</t>
  </si>
  <si>
    <t>42180304</t>
  </si>
  <si>
    <t>42180301</t>
  </si>
  <si>
    <t>Tasas y derechos administrativos</t>
  </si>
  <si>
    <t>421803</t>
  </si>
  <si>
    <t>Gravamen a los movimientos financieros</t>
  </si>
  <si>
    <t>Impuesto de alumbrado público</t>
  </si>
  <si>
    <t>42180156</t>
  </si>
  <si>
    <t>Impuesto de industria y comercio</t>
  </si>
  <si>
    <t>42180154</t>
  </si>
  <si>
    <t>Impuesto de registro</t>
  </si>
  <si>
    <t>42180153</t>
  </si>
  <si>
    <t>Impuesto predial unificado</t>
  </si>
  <si>
    <t>42180152</t>
  </si>
  <si>
    <t>Impuesto sobre vehículos automotores</t>
  </si>
  <si>
    <t>42180151</t>
  </si>
  <si>
    <t>Impuesto sobre la renta y complementarios</t>
  </si>
  <si>
    <t>42180101</t>
  </si>
  <si>
    <t>Impuestos</t>
  </si>
  <si>
    <t>421801</t>
  </si>
  <si>
    <t>Gastos por tributos, multas, sanciones e intereses de mora</t>
  </si>
  <si>
    <t>4218</t>
  </si>
  <si>
    <t>Cesantías definitivas</t>
  </si>
  <si>
    <t>42170101</t>
  </si>
  <si>
    <t>Cesantías</t>
  </si>
  <si>
    <t>421701</t>
  </si>
  <si>
    <t>Disminución de pasivos</t>
  </si>
  <si>
    <t>4217</t>
  </si>
  <si>
    <t>Préstamos por calamidad doméstica</t>
  </si>
  <si>
    <t>42160104004</t>
  </si>
  <si>
    <t>Crédito hipotecario para sus empleados</t>
  </si>
  <si>
    <t>42160104002</t>
  </si>
  <si>
    <t>A personas naturales</t>
  </si>
  <si>
    <t>42160104</t>
  </si>
  <si>
    <t>Concesión de préstamos</t>
  </si>
  <si>
    <t>421601</t>
  </si>
  <si>
    <t>Adquisición de activos financieros</t>
  </si>
  <si>
    <t>4216</t>
  </si>
  <si>
    <t>Servicios prestados a las empresas y servicios de producción</t>
  </si>
  <si>
    <t>42150208</t>
  </si>
  <si>
    <t>Servicios de alojamiento; servicios de suministro de comidas</t>
  </si>
  <si>
    <t>42150206</t>
  </si>
  <si>
    <t>Servicios de la construcción</t>
  </si>
  <si>
    <t>42150205</t>
  </si>
  <si>
    <t>Adquisición de servicios</t>
  </si>
  <si>
    <t>421502</t>
  </si>
  <si>
    <t>Productos metálicos, maquinaria y equipo</t>
  </si>
  <si>
    <t>42150104</t>
  </si>
  <si>
    <t>42150103</t>
  </si>
  <si>
    <t>Materiales y suministros</t>
  </si>
  <si>
    <t>421501</t>
  </si>
  <si>
    <t>Gastos de comercialización y producción</t>
  </si>
  <si>
    <t>4215</t>
  </si>
  <si>
    <t>Sentencias</t>
  </si>
  <si>
    <t>42131301001</t>
  </si>
  <si>
    <t>Fallos nacionales</t>
  </si>
  <si>
    <t>42131301</t>
  </si>
  <si>
    <t>Sentencias y conciliaciones</t>
  </si>
  <si>
    <t>421313</t>
  </si>
  <si>
    <t>Auxilio de Educ. Hijo Trabajador</t>
  </si>
  <si>
    <t>42130702085</t>
  </si>
  <si>
    <t>Auxilio de Educ. Pensionados o Hijos</t>
  </si>
  <si>
    <t>42130702084</t>
  </si>
  <si>
    <t>Auxilio sindical (no de pensiones)</t>
  </si>
  <si>
    <t>42130702030</t>
  </si>
  <si>
    <t>Indemnizaciones (no de pensiones)</t>
  </si>
  <si>
    <t>42130702023</t>
  </si>
  <si>
    <t>Servicios médicos convencionales (no de pensiones)</t>
  </si>
  <si>
    <t>42130702019</t>
  </si>
  <si>
    <t>Auxilios funerarios a cargo de la entidad</t>
  </si>
  <si>
    <t>4213070201202</t>
  </si>
  <si>
    <t>Auxilios funerarios</t>
  </si>
  <si>
    <t>42130702012</t>
  </si>
  <si>
    <t>Licencias de maternidad y paternidad (no de pensiones)</t>
  </si>
  <si>
    <t>4213070201002</t>
  </si>
  <si>
    <t>Incapacidades (no de pensiones)</t>
  </si>
  <si>
    <t>4213070201001</t>
  </si>
  <si>
    <t>42130702010</t>
  </si>
  <si>
    <t>4213070200202</t>
  </si>
  <si>
    <t>Cuotas partes pensionales (de pensiones)</t>
  </si>
  <si>
    <t>42130702002</t>
  </si>
  <si>
    <t>Mesadas pensionales a cargo de la entidad (de pensiones)</t>
  </si>
  <si>
    <t>4213070200102</t>
  </si>
  <si>
    <t>Mesadas pensionales (de pensiones)</t>
  </si>
  <si>
    <t>42130702001</t>
  </si>
  <si>
    <t>Prestaciones sociales relacionadas con el empleo</t>
  </si>
  <si>
    <t>42130702</t>
  </si>
  <si>
    <t>Prestaciones para cubrir riesgos sociales</t>
  </si>
  <si>
    <t>421307</t>
  </si>
  <si>
    <t>Tranferencia Utilidades SDH</t>
  </si>
  <si>
    <t>42130507038</t>
  </si>
  <si>
    <t>42130507</t>
  </si>
  <si>
    <t>A entidades del gobierno</t>
  </si>
  <si>
    <t>421305</t>
  </si>
  <si>
    <t>Transferencias corrientes</t>
  </si>
  <si>
    <t>4213</t>
  </si>
  <si>
    <t>Viáticos de los funcionarios en comisión</t>
  </si>
  <si>
    <t>42120202010</t>
  </si>
  <si>
    <t>Servicios para la comunidad, sociales y personales</t>
  </si>
  <si>
    <t>42120202009</t>
  </si>
  <si>
    <t>42120202008</t>
  </si>
  <si>
    <t>Servicios financieros y servicios conexos, servicios inmobil</t>
  </si>
  <si>
    <t>42120202007</t>
  </si>
  <si>
    <t>42120202006</t>
  </si>
  <si>
    <t>42120202005</t>
  </si>
  <si>
    <t>42120202</t>
  </si>
  <si>
    <t>Productos metálicos y paquetes de software</t>
  </si>
  <si>
    <t>42120201004</t>
  </si>
  <si>
    <t>42120201003</t>
  </si>
  <si>
    <t>42120201002</t>
  </si>
  <si>
    <t>42120201</t>
  </si>
  <si>
    <t>Adquisiciones diferentes de activos</t>
  </si>
  <si>
    <t>421202</t>
  </si>
  <si>
    <t>Adquisición de bienes y servicios</t>
  </si>
  <si>
    <t>4212</t>
  </si>
  <si>
    <t>Auxilio Educ. Trabajador</t>
  </si>
  <si>
    <t>42110203086</t>
  </si>
  <si>
    <t>Pagos Extraord. Conv</t>
  </si>
  <si>
    <t>42110203085</t>
  </si>
  <si>
    <t>Subsidio Extraordina</t>
  </si>
  <si>
    <t>42110203084</t>
  </si>
  <si>
    <t>Subsidio familiar</t>
  </si>
  <si>
    <t>42110203035</t>
  </si>
  <si>
    <t>Indemnización por vacaciones</t>
  </si>
  <si>
    <t>4211020300102</t>
  </si>
  <si>
    <t>Vacaciones</t>
  </si>
  <si>
    <t>4211020300101</t>
  </si>
  <si>
    <t>Prestaciones sociales</t>
  </si>
  <si>
    <t>42110203001</t>
  </si>
  <si>
    <t>Remuneraciones no constitutivas de factor salarial</t>
  </si>
  <si>
    <t>42110203</t>
  </si>
  <si>
    <t>Aportes al SENA</t>
  </si>
  <si>
    <t>42110202007</t>
  </si>
  <si>
    <t>Aportes al ICBF</t>
  </si>
  <si>
    <t>42110202006</t>
  </si>
  <si>
    <t>Aportes generales al sistema de riesgos laborales</t>
  </si>
  <si>
    <t>42110202005</t>
  </si>
  <si>
    <t>Aportes a cajas de compensación familiar</t>
  </si>
  <si>
    <t>42110202004</t>
  </si>
  <si>
    <t>Aportes de cesantías</t>
  </si>
  <si>
    <t>42110202003</t>
  </si>
  <si>
    <t>Aportes a la seguridad social en salud</t>
  </si>
  <si>
    <t>42110202002</t>
  </si>
  <si>
    <t>Aportes a la seguridad social en pensiones</t>
  </si>
  <si>
    <t>42110202001</t>
  </si>
  <si>
    <t>Contribuciones inherentes a la nómina</t>
  </si>
  <si>
    <t>42110202</t>
  </si>
  <si>
    <t>Prima de vacaciones</t>
  </si>
  <si>
    <t>421102010010802</t>
  </si>
  <si>
    <t>Prima de navidad</t>
  </si>
  <si>
    <t>421102010010801</t>
  </si>
  <si>
    <t>4211020100108</t>
  </si>
  <si>
    <t>Prima de servicio</t>
  </si>
  <si>
    <t>4211020100106</t>
  </si>
  <si>
    <t>Auxilio de transporte</t>
  </si>
  <si>
    <t>4211020100105</t>
  </si>
  <si>
    <t>Subsidio de alimentación</t>
  </si>
  <si>
    <t>4211020100104</t>
  </si>
  <si>
    <t>Horas extras, dominicales, festivos y recargos</t>
  </si>
  <si>
    <t>4211020100102</t>
  </si>
  <si>
    <t>Sueldo básico</t>
  </si>
  <si>
    <t>4211020100101</t>
  </si>
  <si>
    <t>Factores salariales comunes</t>
  </si>
  <si>
    <t>42110201001</t>
  </si>
  <si>
    <t>Factores constitutivos de salario</t>
  </si>
  <si>
    <t>42110201</t>
  </si>
  <si>
    <t>Personal supernumerario y planta temporal</t>
  </si>
  <si>
    <t>421102</t>
  </si>
  <si>
    <t>Auxilio Educación Trabajador</t>
  </si>
  <si>
    <t>42110103095</t>
  </si>
  <si>
    <t>Incentivo Operadores Maq.</t>
  </si>
  <si>
    <t>42110103094</t>
  </si>
  <si>
    <t>Pagos Extraordinarios Convenciones</t>
  </si>
  <si>
    <t>42110103093</t>
  </si>
  <si>
    <t>Subsidio Extraordinario</t>
  </si>
  <si>
    <t>42110103092</t>
  </si>
  <si>
    <t>Prima de localización</t>
  </si>
  <si>
    <t>42110103081</t>
  </si>
  <si>
    <t>Gastos de representación</t>
  </si>
  <si>
    <t>42110103076</t>
  </si>
  <si>
    <t>Apoyo de sostenimiento aprendices SENA</t>
  </si>
  <si>
    <t>42110103069</t>
  </si>
  <si>
    <t>42110103042</t>
  </si>
  <si>
    <t>Prima de riesgo</t>
  </si>
  <si>
    <t>42110103012</t>
  </si>
  <si>
    <t>Bonificación especial de recreación</t>
  </si>
  <si>
    <t>4211010300103</t>
  </si>
  <si>
    <t>4211010300102</t>
  </si>
  <si>
    <t>4211010300101</t>
  </si>
  <si>
    <t>42110103001</t>
  </si>
  <si>
    <t>42110103</t>
  </si>
  <si>
    <t>42110102007</t>
  </si>
  <si>
    <t>42110102006</t>
  </si>
  <si>
    <t>42110102005</t>
  </si>
  <si>
    <t>42110102004</t>
  </si>
  <si>
    <t>42110102003</t>
  </si>
  <si>
    <t>42110102002</t>
  </si>
  <si>
    <t>42110102001</t>
  </si>
  <si>
    <t>42110102</t>
  </si>
  <si>
    <t>Factores salariales especiales</t>
  </si>
  <si>
    <t>42110101002</t>
  </si>
  <si>
    <t>4211010100110</t>
  </si>
  <si>
    <t>Prima técnica salarial</t>
  </si>
  <si>
    <t>4211010100109</t>
  </si>
  <si>
    <t>421101010010802</t>
  </si>
  <si>
    <t>421101010010801</t>
  </si>
  <si>
    <t>4211010100108</t>
  </si>
  <si>
    <t>4211010100107</t>
  </si>
  <si>
    <t>4211010100106</t>
  </si>
  <si>
    <t>4211010100105</t>
  </si>
  <si>
    <t>4211010100104</t>
  </si>
  <si>
    <t>4211010100102</t>
  </si>
  <si>
    <t>4211010100101</t>
  </si>
  <si>
    <t>42110101001</t>
  </si>
  <si>
    <t>42110101</t>
  </si>
  <si>
    <t>421101</t>
  </si>
  <si>
    <t>4211</t>
  </si>
  <si>
    <t>421</t>
  </si>
  <si>
    <t>42</t>
  </si>
  <si>
    <t>TOTAL GASTOS MÁS DISPONIBILIDAD FINAL</t>
  </si>
  <si>
    <t>% EJEC AUT GIRO</t>
  </si>
  <si>
    <t>AUT GIROS ACUMULADOS</t>
  </si>
  <si>
    <t>AUT.GIROS MES</t>
  </si>
  <si>
    <t>% EJEC PPTAL</t>
  </si>
  <si>
    <t>COMPROMISOS ACUMULADOS</t>
  </si>
  <si>
    <t>COMPROMISOS MES</t>
  </si>
  <si>
    <t>APROPIACION DISPONIBLE</t>
  </si>
  <si>
    <t>SUSPENSION</t>
  </si>
  <si>
    <t>PRESUPUESTO DEFINITIVO</t>
  </si>
  <si>
    <t>MODIFICACIONES ACUMULADAS</t>
  </si>
  <si>
    <t>MODIFICACIONES MES</t>
  </si>
  <si>
    <t>PRESUPUESTO INICIAL</t>
  </si>
  <si>
    <t>DESCRIPCION</t>
  </si>
  <si>
    <t>CODIGO ENTIDAD</t>
  </si>
  <si>
    <t>12=8(11/6)</t>
  </si>
  <si>
    <t>11</t>
  </si>
  <si>
    <t>10</t>
  </si>
  <si>
    <t>9=(8/6)</t>
  </si>
  <si>
    <t>8</t>
  </si>
  <si>
    <t>7</t>
  </si>
  <si>
    <t>6=(4-5)</t>
  </si>
  <si>
    <t>5</t>
  </si>
  <si>
    <t>4</t>
  </si>
  <si>
    <t>3</t>
  </si>
  <si>
    <t>2</t>
  </si>
  <si>
    <t>1</t>
  </si>
  <si>
    <t>EJECUCION PRESUPUESTAL DE GASTOS</t>
  </si>
  <si>
    <t xml:space="preserve">EMPRESA DE ACUEDUCTO ALCANTARILLADO DE BOGOTA </t>
  </si>
  <si>
    <t>EJECUCION PRESUPUESTAL DE VIGENCIAS FUTURAS</t>
  </si>
  <si>
    <t>2 0 2 2</t>
  </si>
  <si>
    <t>2 0 2 3</t>
  </si>
  <si>
    <t>2 0 2 4</t>
  </si>
  <si>
    <t>2 0 2 2   A   2 0 2 4</t>
  </si>
  <si>
    <t>PRESUPUESTO VIGENTE</t>
  </si>
  <si>
    <t>Gastos</t>
  </si>
  <si>
    <t>Funcionamiento</t>
  </si>
  <si>
    <t>Gastos de personal</t>
  </si>
  <si>
    <t>Planta de personal permanente</t>
  </si>
  <si>
    <t>Bonificación por servicios prestados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</si>
  <si>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</si>
  <si>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</si>
  <si>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</si>
  <si>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</si>
  <si>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A entidades territoriales distintas de compensaciones y participaciones</t>
  </si>
  <si>
    <t>Cuotas partes pensionales a cargo de la entidad (de pensiones)</t>
  </si>
  <si>
    <t>Incapacidades y licencias de maternidad y paternidad (no de pensiones)</t>
  </si>
  <si>
    <t>Contribución de vigilancia - Superintendencia Nacional de Salud</t>
  </si>
  <si>
    <t>Contribución - Superintendencia de Servicios Públicos Domiciliarios</t>
  </si>
  <si>
    <t>Contribución - Comisión de Regulación de Agua Potable y Saneamiento Básico (CRA)</t>
  </si>
  <si>
    <t>Tipo A</t>
  </si>
  <si>
    <t>Inversión</t>
  </si>
  <si>
    <t>Inversión Directa</t>
  </si>
  <si>
    <t>Un Nuevo Contrato Social Y Ambiental Para La Bogotá Del Siglo XXI</t>
  </si>
  <si>
    <t>Propósito 2 Cambiar nuestros hábitos de vida para reverdecer a Bogotá y adaptarnos y mitigar la crisis climática.</t>
  </si>
  <si>
    <t>Programa general 28 Bogotá protectora de sus recursos naturales.</t>
  </si>
  <si>
    <t>0081 - Construcción de Corredores Ambientales</t>
  </si>
  <si>
    <t>7341 -Adecuación hidráulica y recuperación ambiental de humedales, quebradas, ríos y cuencas abastecedoras</t>
  </si>
  <si>
    <t>Programa general 36 de manejo y saneamiento de los cuerpos de agua.</t>
  </si>
  <si>
    <t>0051 - Renovación y/o reposición del sistema troncal, secundario y local de alcantarillado sanitario</t>
  </si>
  <si>
    <t>0052 - Renovación y/o reposición del sistema troncal, secundario y local de alcantarillado pluvial</t>
  </si>
  <si>
    <t>0053 - Renovación y/o reposición del sistema troncal, secundario y local de alcantarillado combinado</t>
  </si>
  <si>
    <t>0082 - Desarrollo del Plan de Saneamiento y Manejo de Vertimientos</t>
  </si>
  <si>
    <t>Programa general 37 Provisión y mejoramiento de servicios públicos.</t>
  </si>
  <si>
    <t>0019 - Construcción de redes locales para el servicio de alcantarillado pluvial</t>
  </si>
  <si>
    <t>0020 - Construcción de redes locales para el servicio de alcantarillado sanitario</t>
  </si>
  <si>
    <t>0021 -Construcción del sistema troncal y secundario de alcantarillado sanitario</t>
  </si>
  <si>
    <t>0022 - Construcción del sistema troncal y secundario de alcantarillado pluvial</t>
  </si>
  <si>
    <t>0050 - Renovación y/o reposición de los sistemas de abastecimiento, distribución matriz y red local de acueducto</t>
  </si>
  <si>
    <t>0054 - Desarrollo de acciones para el saneamiento del Río Bogotá</t>
  </si>
  <si>
    <t>0068 - Adecuación de las redes asociadas a la infraestructura vial</t>
  </si>
  <si>
    <t>7334 - Construcción y expansión del sistema de abastecimiento y matriz de acueducto</t>
  </si>
  <si>
    <t>7338 - Construcción de redes locales para el servicio de acueducto</t>
  </si>
  <si>
    <t>Propósito 5 Construir Bogotá - Región con gobierno abierto, transparente y ciudadanía consciente</t>
  </si>
  <si>
    <t>Programa general 52 Integración regional, distrital y local.</t>
  </si>
  <si>
    <t>0055 -Desarrollo de acciones para el fortalecimiento administrativo y operativo empresarial</t>
  </si>
  <si>
    <t>6</t>
  </si>
  <si>
    <t>7=(6/4)</t>
  </si>
  <si>
    <t>RECAUDOS MES</t>
  </si>
  <si>
    <t>RECAUDOS ACUMULADOS</t>
  </si>
  <si>
    <t>SALDO POR RECAUDAR</t>
  </si>
  <si>
    <t>41</t>
  </si>
  <si>
    <t>Ingresos</t>
  </si>
  <si>
    <t>41002</t>
  </si>
  <si>
    <t>Bancos</t>
  </si>
  <si>
    <t>410</t>
  </si>
  <si>
    <t>Disponibilidad Inicial</t>
  </si>
  <si>
    <t>41003</t>
  </si>
  <si>
    <t>Inversiones Temporales</t>
  </si>
  <si>
    <t>411020300104</t>
  </si>
  <si>
    <t>Sanciones contractuales</t>
  </si>
  <si>
    <t>4110203002</t>
  </si>
  <si>
    <t>411</t>
  </si>
  <si>
    <t>Ingresos Corrientes</t>
  </si>
  <si>
    <t>411020500106</t>
  </si>
  <si>
    <t>41102</t>
  </si>
  <si>
    <t>Ingresos no tributarios</t>
  </si>
  <si>
    <t>411020500109</t>
  </si>
  <si>
    <t>4110203</t>
  </si>
  <si>
    <t>411020500201</t>
  </si>
  <si>
    <t>Minerales; electricidad, gas y agua</t>
  </si>
  <si>
    <t>4110203001</t>
  </si>
  <si>
    <t>411020500206</t>
  </si>
  <si>
    <t>411020500207</t>
  </si>
  <si>
    <t>411020500208</t>
  </si>
  <si>
    <t>4110205</t>
  </si>
  <si>
    <t>Venta de bienes y servicios</t>
  </si>
  <si>
    <t>411020600702</t>
  </si>
  <si>
    <t>Empresas públicas no financieras</t>
  </si>
  <si>
    <t>4110205001</t>
  </si>
  <si>
    <t>Ventas de establecimientos de mercado</t>
  </si>
  <si>
    <t>4110206008</t>
  </si>
  <si>
    <t>Diferentes de subvenciones</t>
  </si>
  <si>
    <t>41102060090202</t>
  </si>
  <si>
    <t>Cuotas partes pensionales</t>
  </si>
  <si>
    <t>4120304</t>
  </si>
  <si>
    <t>Inversiones patrimoniales no controladas</t>
  </si>
  <si>
    <t>4110205002</t>
  </si>
  <si>
    <t>Ventas incidentales de establecimientos no de mercado</t>
  </si>
  <si>
    <t>4120502</t>
  </si>
  <si>
    <t>Depósitos</t>
  </si>
  <si>
    <t>4120503</t>
  </si>
  <si>
    <t>Valores distintos de acciones</t>
  </si>
  <si>
    <t>4120505</t>
  </si>
  <si>
    <t>Intereses por préstamos</t>
  </si>
  <si>
    <t>4120701001</t>
  </si>
  <si>
    <t>4120802</t>
  </si>
  <si>
    <t>Indemnizaciones relacionadas con seguros no de vida</t>
  </si>
  <si>
    <t>4110206</t>
  </si>
  <si>
    <t>Compensación de Capital</t>
  </si>
  <si>
    <t>4110206007</t>
  </si>
  <si>
    <t>Subvenciones</t>
  </si>
  <si>
    <t>4120806002</t>
  </si>
  <si>
    <t>Condicionadas a la adquisición de un activo</t>
  </si>
  <si>
    <t>4120903</t>
  </si>
  <si>
    <t>De personas naturales</t>
  </si>
  <si>
    <t>4121301</t>
  </si>
  <si>
    <t>REINTEGROS</t>
  </si>
  <si>
    <t>4110206009</t>
  </si>
  <si>
    <t>Recursos del Sistema de Seguridad Social Integral</t>
  </si>
  <si>
    <t>411020600902</t>
  </si>
  <si>
    <t>Sistema General de Pensiones</t>
  </si>
  <si>
    <t>412</t>
  </si>
  <si>
    <t>Recursos de capital</t>
  </si>
  <si>
    <t>41203</t>
  </si>
  <si>
    <t>Dividendos y utilidades por otras inversiones de capital</t>
  </si>
  <si>
    <t>41205</t>
  </si>
  <si>
    <t>Rendimientos financieros</t>
  </si>
  <si>
    <t>41207</t>
  </si>
  <si>
    <t>Recursos de crédito interno</t>
  </si>
  <si>
    <t>4120701</t>
  </si>
  <si>
    <t>Recursos de contratos de empréstitos internos</t>
  </si>
  <si>
    <t>41208</t>
  </si>
  <si>
    <t>Transferencias de capital</t>
  </si>
  <si>
    <t>4120806</t>
  </si>
  <si>
    <t>De otras entidades del gobierno general</t>
  </si>
  <si>
    <t>41209</t>
  </si>
  <si>
    <t>Recuperación de cartera - préstamos</t>
  </si>
  <si>
    <t>41213</t>
  </si>
  <si>
    <t>Reintegros y otros recursos no apropiados</t>
  </si>
  <si>
    <t>EJECUCION PRESUPUESTAL DE INGRESOS</t>
  </si>
  <si>
    <t>8=(4-6)</t>
  </si>
  <si>
    <t>42180198</t>
  </si>
  <si>
    <t>42220502</t>
  </si>
  <si>
    <t>Tipo B</t>
  </si>
  <si>
    <t>A 28 DE FEBRERO DE 2021</t>
  </si>
  <si>
    <t>PAC ACUMULADO</t>
  </si>
  <si>
    <t>% EJEC GIROS PAC</t>
  </si>
  <si>
    <t>12</t>
  </si>
  <si>
    <t>13=(12/6)</t>
  </si>
  <si>
    <t>14=(12/10)</t>
  </si>
  <si>
    <t>Otros impuestos</t>
  </si>
  <si>
    <t>% EJEC. PPTAL</t>
  </si>
  <si>
    <t>411020300103</t>
  </si>
  <si>
    <t>Sanciones disciplinarias</t>
  </si>
  <si>
    <t>411020500205</t>
  </si>
  <si>
    <t>Servicios generales de construcción de acueductos y otros conductos de suministro de agua, excepto gasoductos</t>
  </si>
  <si>
    <t>411020600803</t>
  </si>
  <si>
    <t>Distribución de agua; evacuación y tratamiento de aguas residuales, gestión de desechos y actividades de saneamiento ambiental</t>
  </si>
  <si>
    <t>41102060080302</t>
  </si>
  <si>
    <t>Transferencias para propositos de protección y ambientales</t>
  </si>
  <si>
    <t>Compensación Daño 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</si>
</sst>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_ ;\-0\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4" borderId="4" applyNumberFormat="0" applyProtection="0">
      <alignment horizontal="left" vertical="center" indent="1"/>
    </xf>
    <xf numFmtId="9" fontId="3" fillId="0" borderId="0" applyFont="0" applyFill="0" applyBorder="0" applyAlignment="0" applyProtection="0"/>
    <xf numFmtId="0" fontId="5" fillId="5" borderId="4" applyNumberFormat="0" applyProtection="0">
      <alignment horizontal="left" vertical="center" indent="1"/>
    </xf>
    <xf numFmtId="0" fontId="5" fillId="6" borderId="4" applyNumberFormat="0" applyProtection="0">
      <alignment horizontal="left" vertical="center" indent="1"/>
    </xf>
    <xf numFmtId="0" fontId="5" fillId="7" borderId="4" applyNumberForma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2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 applyAlignment="1">
      <alignment horizontal="left"/>
    </xf>
    <xf numFmtId="9" fontId="5" fillId="0" borderId="3" xfId="2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9" fontId="7" fillId="2" borderId="3" xfId="2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165" fontId="8" fillId="0" borderId="0" xfId="1" quotePrefix="1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/>
    <xf numFmtId="0" fontId="7" fillId="2" borderId="3" xfId="5" quotePrefix="1" applyFont="1" applyFill="1" applyBorder="1" applyAlignment="1">
      <alignment horizontal="left" vertical="center"/>
    </xf>
    <xf numFmtId="0" fontId="7" fillId="2" borderId="3" xfId="7" quotePrefix="1" applyFont="1" applyFill="1" applyBorder="1" applyAlignment="1">
      <alignment horizontal="left" vertical="center"/>
    </xf>
    <xf numFmtId="0" fontId="7" fillId="2" borderId="3" xfId="8" quotePrefix="1" applyFont="1" applyFill="1" applyBorder="1" applyAlignment="1">
      <alignment horizontal="left" vertical="center"/>
    </xf>
    <xf numFmtId="0" fontId="7" fillId="2" borderId="3" xfId="9" quotePrefix="1" applyFont="1" applyFill="1" applyBorder="1" applyAlignment="1">
      <alignment horizontal="left" vertical="center"/>
    </xf>
    <xf numFmtId="0" fontId="5" fillId="0" borderId="3" xfId="9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right" vertical="center" wrapText="1"/>
    </xf>
    <xf numFmtId="0" fontId="7" fillId="2" borderId="3" xfId="5" quotePrefix="1" applyFont="1" applyFill="1" applyBorder="1" applyAlignment="1">
      <alignment horizontal="left" vertical="center" wrapText="1"/>
    </xf>
    <xf numFmtId="0" fontId="7" fillId="2" borderId="3" xfId="7" quotePrefix="1" applyFont="1" applyFill="1" applyBorder="1" applyAlignment="1">
      <alignment horizontal="left" vertical="center" wrapText="1"/>
    </xf>
    <xf numFmtId="0" fontId="7" fillId="2" borderId="3" xfId="8" quotePrefix="1" applyFont="1" applyFill="1" applyBorder="1" applyAlignment="1">
      <alignment horizontal="left" vertical="center" wrapText="1"/>
    </xf>
    <xf numFmtId="0" fontId="7" fillId="2" borderId="3" xfId="9" quotePrefix="1" applyFont="1" applyFill="1" applyBorder="1" applyAlignment="1">
      <alignment horizontal="left" vertical="center" wrapText="1"/>
    </xf>
    <xf numFmtId="0" fontId="5" fillId="0" borderId="3" xfId="9" quotePrefix="1" applyFont="1" applyFill="1" applyBorder="1" applyAlignment="1">
      <alignment horizontal="left" vertical="center" wrapText="1"/>
    </xf>
    <xf numFmtId="0" fontId="5" fillId="0" borderId="0" xfId="10" applyFont="1"/>
    <xf numFmtId="0" fontId="8" fillId="0" borderId="0" xfId="10" quotePrefix="1" applyFont="1" applyAlignment="1">
      <alignment horizontal="center"/>
    </xf>
    <xf numFmtId="165" fontId="5" fillId="0" borderId="0" xfId="1" applyNumberFormat="1" applyFont="1"/>
    <xf numFmtId="165" fontId="5" fillId="0" borderId="0" xfId="0" applyNumberFormat="1" applyFont="1"/>
    <xf numFmtId="165" fontId="7" fillId="2" borderId="3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165" fontId="8" fillId="0" borderId="0" xfId="13" quotePrefix="1" applyNumberFormat="1" applyFont="1" applyAlignment="1">
      <alignment horizontal="center"/>
    </xf>
    <xf numFmtId="0" fontId="5" fillId="0" borderId="3" xfId="0" applyFont="1" applyBorder="1"/>
    <xf numFmtId="0" fontId="10" fillId="0" borderId="0" xfId="14" applyFont="1" applyAlignment="1"/>
    <xf numFmtId="0" fontId="11" fillId="0" borderId="0" xfId="14" applyFont="1"/>
    <xf numFmtId="166" fontId="11" fillId="0" borderId="0" xfId="14" applyNumberFormat="1" applyFont="1"/>
    <xf numFmtId="166" fontId="10" fillId="0" borderId="0" xfId="15" applyNumberFormat="1" applyFont="1"/>
    <xf numFmtId="0" fontId="5" fillId="0" borderId="0" xfId="14" applyFont="1"/>
    <xf numFmtId="0" fontId="9" fillId="0" borderId="0" xfId="14" applyFont="1"/>
    <xf numFmtId="0" fontId="10" fillId="3" borderId="3" xfId="16" applyFont="1" applyFill="1" applyBorder="1" applyAlignment="1">
      <alignment horizontal="center" vertical="center"/>
    </xf>
    <xf numFmtId="0" fontId="10" fillId="3" borderId="3" xfId="16" applyFont="1" applyFill="1" applyBorder="1" applyAlignment="1">
      <alignment horizontal="center" vertical="center" wrapText="1"/>
    </xf>
    <xf numFmtId="166" fontId="7" fillId="2" borderId="3" xfId="17" quotePrefix="1" applyNumberFormat="1" applyFont="1" applyFill="1" applyBorder="1" applyAlignment="1">
      <alignment horizontal="left" vertical="center" indent="1"/>
    </xf>
    <xf numFmtId="9" fontId="7" fillId="2" borderId="3" xfId="18" quotePrefix="1" applyFont="1" applyFill="1" applyBorder="1" applyAlignment="1">
      <alignment vertical="center"/>
    </xf>
    <xf numFmtId="166" fontId="5" fillId="0" borderId="3" xfId="17" quotePrefix="1" applyNumberFormat="1" applyFont="1" applyFill="1" applyBorder="1" applyAlignment="1">
      <alignment horizontal="left" vertical="center" indent="1"/>
    </xf>
    <xf numFmtId="9" fontId="5" fillId="0" borderId="3" xfId="18" quotePrefix="1" applyFont="1" applyFill="1" applyBorder="1" applyAlignment="1">
      <alignment vertical="center"/>
    </xf>
    <xf numFmtId="0" fontId="11" fillId="0" borderId="0" xfId="14" applyFont="1" applyAlignment="1"/>
    <xf numFmtId="0" fontId="7" fillId="0" borderId="0" xfId="0" applyFont="1" applyAlignment="1"/>
    <xf numFmtId="0" fontId="10" fillId="2" borderId="3" xfId="0" applyFont="1" applyFill="1" applyBorder="1"/>
    <xf numFmtId="166" fontId="10" fillId="2" borderId="3" xfId="1" applyNumberFormat="1" applyFont="1" applyFill="1" applyBorder="1" applyAlignment="1">
      <alignment horizontal="right"/>
    </xf>
    <xf numFmtId="9" fontId="10" fillId="2" borderId="3" xfId="2" applyFont="1" applyFill="1" applyBorder="1" applyAlignment="1">
      <alignment horizontal="right"/>
    </xf>
    <xf numFmtId="0" fontId="11" fillId="0" borderId="3" xfId="0" applyFont="1" applyBorder="1"/>
    <xf numFmtId="166" fontId="11" fillId="0" borderId="3" xfId="1" applyNumberFormat="1" applyFont="1" applyBorder="1" applyAlignment="1">
      <alignment horizontal="right"/>
    </xf>
    <xf numFmtId="9" fontId="11" fillId="0" borderId="3" xfId="2" applyFont="1" applyBorder="1" applyAlignment="1">
      <alignment horizontal="right"/>
    </xf>
    <xf numFmtId="0" fontId="11" fillId="0" borderId="3" xfId="0" quotePrefix="1" applyFont="1" applyBorder="1"/>
    <xf numFmtId="0" fontId="10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12" fillId="0" borderId="5" xfId="15" applyNumberFormat="1" applyFont="1" applyFill="1" applyBorder="1" applyAlignment="1">
      <alignment horizontal="center"/>
    </xf>
  </cellXfs>
  <cellStyles count="19">
    <cellStyle name="Millares" xfId="1" builtinId="3"/>
    <cellStyle name="Millares 16 4" xfId="13" xr:uid="{0CB9F5B0-02B9-46B0-9F7F-1E7B9186B1F1}"/>
    <cellStyle name="Millares 2" xfId="4" xr:uid="{4F123667-14F2-4F0B-BFB2-1EBFF1E2CAF0}"/>
    <cellStyle name="Millares 2 2" xfId="17" xr:uid="{23D79EC6-A3DA-4329-97F1-2FBE175D8569}"/>
    <cellStyle name="Millares 3" xfId="11" xr:uid="{687A31A0-3270-4D59-9EAC-9D9EC012D372}"/>
    <cellStyle name="Millares 4" xfId="15" xr:uid="{E3F6C5B0-B4E0-4F09-802E-FC95894C374D}"/>
    <cellStyle name="Normal" xfId="0" builtinId="0"/>
    <cellStyle name="Normal 2" xfId="3" xr:uid="{D502862E-B9A0-4045-8407-824D3D16B9A3}"/>
    <cellStyle name="Normal 2 2" xfId="16" xr:uid="{7AAE14A6-7672-4CAD-B928-AB920EAE9899}"/>
    <cellStyle name="Normal 3" xfId="10" xr:uid="{74D88E86-5B50-4BF3-B835-E7C536171E66}"/>
    <cellStyle name="Normal 4" xfId="14" xr:uid="{89B3ABFB-5A56-405A-B122-B68DAF68434D}"/>
    <cellStyle name="Porcentaje" xfId="2" builtinId="5"/>
    <cellStyle name="Porcentaje 2" xfId="6" xr:uid="{9F66207F-63B0-44C2-92EC-78058991785E}"/>
    <cellStyle name="Porcentaje 2 2" xfId="18" xr:uid="{0A4413A2-FE3E-4397-842F-D920EA425435}"/>
    <cellStyle name="Porcentaje 3" xfId="12" xr:uid="{3CA21F85-164A-470D-9AD1-523D2492A3D4}"/>
    <cellStyle name="SAPBEXHLevel0" xfId="5" xr:uid="{CEFFA46B-66A2-4AA6-83F8-17A9B9B7D6E5}"/>
    <cellStyle name="SAPBEXHLevel1" xfId="7" xr:uid="{6C044F04-D0FE-4F2F-A933-2E20F6F1D184}"/>
    <cellStyle name="SAPBEXHLevel2" xfId="8" xr:uid="{0E012166-06CF-4E32-BE71-E08A63F71B91}"/>
    <cellStyle name="SAPBEXHLevel3" xfId="9" xr:uid="{013F62B8-325A-4D8A-895F-F4CA9A281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95250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3F7D3367-8304-4115-93A8-EF47BFA2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59AFE8F-97F8-4BBB-BB56-A98F9937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76200</xdr:rowOff>
    </xdr:from>
    <xdr:to>
      <xdr:col>1</xdr:col>
      <xdr:colOff>1390650</xdr:colOff>
      <xdr:row>3</xdr:row>
      <xdr:rowOff>76200</xdr:rowOff>
    </xdr:to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47EC70B5-4974-41E1-AA0B-2750DF5F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0</xdr:row>
      <xdr:rowOff>66675</xdr:rowOff>
    </xdr:from>
    <xdr:to>
      <xdr:col>10</xdr:col>
      <xdr:colOff>1362076</xdr:colOff>
      <xdr:row>3</xdr:row>
      <xdr:rowOff>66675</xdr:rowOff>
    </xdr:to>
    <xdr:pic>
      <xdr:nvPicPr>
        <xdr:cNvPr id="3" name="Imagen 2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0AF4134A-3BAB-4C14-ADED-946982A41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667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38100</xdr:colOff>
      <xdr:row>0</xdr:row>
      <xdr:rowOff>76200</xdr:rowOff>
    </xdr:from>
    <xdr:to>
      <xdr:col>19</xdr:col>
      <xdr:colOff>1362076</xdr:colOff>
      <xdr:row>3</xdr:row>
      <xdr:rowOff>76200</xdr:rowOff>
    </xdr:to>
    <xdr:pic>
      <xdr:nvPicPr>
        <xdr:cNvPr id="4" name="Imagen 3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BDB658A2-652F-4D9E-B145-5A449AD9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2150" y="76200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0</xdr:row>
      <xdr:rowOff>85725</xdr:rowOff>
    </xdr:from>
    <xdr:to>
      <xdr:col>28</xdr:col>
      <xdr:colOff>1390651</xdr:colOff>
      <xdr:row>3</xdr:row>
      <xdr:rowOff>85725</xdr:rowOff>
    </xdr:to>
    <xdr:pic>
      <xdr:nvPicPr>
        <xdr:cNvPr id="5" name="Imagen 4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DD6E1EE2-1C6D-40F6-B292-BF63B888C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0" y="85725"/>
          <a:ext cx="242887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76201</xdr:rowOff>
    </xdr:from>
    <xdr:ext cx="2638425" cy="412254"/>
    <xdr:pic>
      <xdr:nvPicPr>
        <xdr:cNvPr id="2" name="Imagen 1" descr="https://attachment.outlook.office.net/owa/kvilafane@acueducto.com.co/service.svc/s/GetFileAttachment?id=AAMkADQ3MzU0OGM4LWY4MmYtNDg5OC1hNmZjLTA2YjhmOGZmY2FiZgBGAAAAAAB8p0M3iD7dSKIqo1UMa0qQBwDyr%2BvFgW04SIzlj8SHiMlwAAAAAAEMAADyr%2BvFgW04SIzlj8SHiMlwAAI3o3PyAAABEgAQAC%2FJdxJw3OlLmad6KiZdXTk%3D&amp;X-OWA-CANARY=COVT6vvpoUCUWd7031sLA8BoO_yzLtYYDb5bMhhUDHe8SLCxi6zzmejC0N2q_rNaQaKL9DJazow.&amp;token=eyJhbGciOiJSUzI1NiIsImtpZCI6IjA2MDBGOUY2NzQ2MjA3MzdFNzM0MDRFMjg3QzQ1QTgxOENCN0NFQjgiLCJ4NXQiOiJCZ0Q1OW5SaUJ6Zm5OQVRpaDhSYWdZeTN6cmciLCJ0eXAiOiJKV1QifQ.eyJ2ZXIiOiJFeGNoYW5nZS5DYWxsYmFjay5WMSIsImFwcGN0eHNlbmRlciI6Ik93YURvd25sb2FkQDI5ODA2ZWExLWRiODYtNGI5Ni1iYTJiLTU1ODY3OTM5MmJhNSIsImFwcGN0eCI6IntcIm1zZXhjaHByb3RcIjpcIm93YVwiLFwicHJpbWFyeXNpZFwiOlwiUy0xLTUtMjEtMzg5NTc0NTUyMC01NzgxOTg1MDctMzUxMzE3Njg1MC05MTE4NTAzXCIsXCJwdWlkXCI6XCIxMTUzODM2Mjk2NTM1MDEwODAwXCIsXCJvaWRcIjpcImYxYzMzMzI5LTNmZTktNGE3MC1hNWZiLWQ4YTkyOGI3MTk1MFwiLFwic2NvcGVcIjpcIk93YURvd25sb2FkXCJ9IiwibmJmIjoxNTM5MTc3OTgzLCJleHAiOjE1MzkxNzg1ODMsImlzcyI6IjAwMDAwMDAyLTAwMDAtMGZmMS1jZTAwLTAwMDAwMDAwMDAwMEAyOTgwNmVhMS1kYjg2LTRiOTYtYmEyYi01NTg2NzkzOTJiYTUiLCJhdWQiOiIwMDAwMDAwMi0wMDAwLTBmZjEtY2UwMC0wMDAwMDAwMDAwMDAvYXR0YWNobWVudC5vdXRsb29rLm9mZmljZS5uZXRAMjk4MDZlYTEtZGI4Ni00Yjk2LWJhMmItNTU4Njc5MzkyYmE1In0.GbWAcnnFPP6I3u9QMXUWVfLrvm8kQYJlkIVc7O5rzXY_UrUPut8z1RhkQ0ZYgHH4yO7BDOJCpy-X28tIyR29BEUEFAqDE96G2bIZcX56X8HQCO7vCvHg789p9pTiMKbFBHFFBW8d8xkih2klJIX35gF0hyoABJahc4W65YaufyP811kX5w2_QxYgnnIhzLdzzitVjep88rjbl2yS5EhIF1ZxYTKgFJNv9rTYJlIDGI8XKwKc-i6Vt0b6dKaXNcuFikSEf9hUyN3sJK9IlpOaHHC4cKhNuoF8bSq-DVzcw4gabC6xNJcl-jj_0j_5K7YHg4pSG57Mm7Ify_5Yqh466A&amp;owa=outlook.office.com&amp;isImagePreview=True">
          <a:extLst>
            <a:ext uri="{FF2B5EF4-FFF2-40B4-BE49-F238E27FC236}">
              <a16:creationId xmlns:a16="http://schemas.microsoft.com/office/drawing/2014/main" id="{238C63E7-0D1C-442D-A931-E032BCDC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2638425" cy="41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_CPGomez_DPCI\VariosPlaneamiento\SEGUIMIENTO%202016\08.%20Seguimiento%2031.08.2016\POAI%202016%20PARA%20ARMONIZACI&#211;N_FINAL%2022.07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melo\Documents\A%20R%20C%20H%20I%20V%20O%20S\ARCHIVOS%20DE%20TRABAJO\0_2021%20-%20GASTOS\01_Enero\VIGENCIAS%20FUTURAS\01_EJECUCION%20VIGENCIAS%20FUTURAS_Ene_31_Detalle_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melo\Documents\A%20R%20C%20H%20I%20V%20O%20S\ARCHIVOS%20DE%20TRABAJO\0_2021%20-%20GASTOS\02_Febrero\VIGENCIAS%20FUTURAS\02_EJECUCION%20VIGENCIAS%20FUTURAS_Feb_28_Det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P%20R%20E%20S%20U%20P%20U%20E%20S%20T%20O\PRESUPUESTO%202005\PRESUPUESTO%20DE%20INGRESOS%20Y%20GASTOS\10%20RESOLUCION%200162%20-%20Marzo%2015%20de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eserver01\vol1\fabio_mari&#241;o\P%20E%20R%20S%20O%20N%20A%20L\2%200%200%205\P%20R%20O%20G%20R%20A%20M%20A%20C%20I%20O%20N\E%20J%20E%20C%20U%20C%20I%20O%20N%20E%20S\10%20OCTUBRE\BASE%20OCTUBRE%20-%2034%20%20RESOLUCION%200821%20-%20Octubre%2026%20de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is%20documentos\Excel\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BRAS POR PROGRAMA"/>
      <sheetName val="TODOS"/>
      <sheetName val="RE-POAI"/>
      <sheetName val="Bogotá Humana"/>
      <sheetName val="Indicadores"/>
      <sheetName val="Composición"/>
      <sheetName val="RESUMEN"/>
      <sheetName val="INV. DIRECTA"/>
      <sheetName val="CONSOLIDADO"/>
      <sheetName val="$ x Macroproyecto"/>
      <sheetName val="Tablas Cadena de Valor"/>
      <sheetName val="METAS SGI"/>
      <sheetName val="Hoja1"/>
      <sheetName val="Tablas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ACUEDUCTO</v>
          </cell>
          <cell r="C5" t="str">
            <v>ABASTECIMIENTO</v>
          </cell>
          <cell r="E5" t="str">
            <v>EXPANSIÓN</v>
          </cell>
          <cell r="G5" t="str">
            <v>01 - Usaquén</v>
          </cell>
          <cell r="I5" t="str">
            <v>ACUEDUCTO/ ABASTECIMIENTO/ EXPANSIÓN/(7334-1)=&gt;PROGRAMA ESTANDAR (ABASTECIMIENTO)</v>
          </cell>
          <cell r="R5" t="str">
            <v>1-Actividad de proyecto a partir diseños definitivos que podrán generar activos de propiedad planta y equipo y/o activos intangibles para la EAB)</v>
          </cell>
        </row>
        <row r="6">
          <cell r="A6" t="str">
            <v>ALCANTARILLADO SANITARIO</v>
          </cell>
          <cell r="C6" t="str">
            <v>TRATAMIENTO</v>
          </cell>
          <cell r="E6" t="str">
            <v>COMPLEMENTARIA</v>
          </cell>
          <cell r="G6" t="str">
            <v>02 - Chapinero</v>
          </cell>
          <cell r="I6" t="str">
            <v>ACUEDUCTO/ ABASTECIMIENTO/ EXPANSIÓN/(7341-3)=&gt;PLAN DE MANEJO AMBIENTAL</v>
          </cell>
          <cell r="R6" t="str">
            <v>2-Actividad de proyecto relacionada con investigación (antes de diseños definitivos) que podrán generar activos de propiedad planta y equipo y/o activos intangibles para la EAB)</v>
          </cell>
        </row>
        <row r="7">
          <cell r="A7" t="str">
            <v>ALCANTARILLADO PLUVIAL</v>
          </cell>
          <cell r="C7" t="str">
            <v>ALMACENAMIENTO</v>
          </cell>
          <cell r="E7" t="str">
            <v>REHABILITACIÓN</v>
          </cell>
          <cell r="G7" t="str">
            <v>03 - Santa Fe</v>
          </cell>
          <cell r="I7" t="str">
            <v>ACUEDUCTO/ ABASTECIMIENTO/ EXPANSIÓN/(75)=&gt;PARAMOS Y BIODIVERSIDAD</v>
          </cell>
          <cell r="R7" t="str">
            <v>3-Actividad de proyecto con recursos de "Inversión" que no generará a futuro un activo de propiedad planta y equipo para la EAB.</v>
          </cell>
        </row>
        <row r="8">
          <cell r="A8" t="str">
            <v>ALCANTARILLADO COMBINADO</v>
          </cell>
          <cell r="C8" t="str">
            <v>DISTRIBUCION MATRIZ</v>
          </cell>
          <cell r="E8" t="str">
            <v>RENOVACIÓN</v>
          </cell>
          <cell r="G8" t="str">
            <v>04 - San Cristóbal</v>
          </cell>
          <cell r="I8" t="str">
            <v>ACUEDUCTO/ ABASTECIMIENTO/ EXPANSIÓN/(69)=&gt;VARIABILIDAD Y CAMBIO CLIMÁTICO</v>
          </cell>
          <cell r="R8" t="str">
            <v>4-Actividad de proyecto con recursos de "Funcionamiento" que no generará a futuro un activo de propiedad planta y equipo para la EAB</v>
          </cell>
        </row>
        <row r="9">
          <cell r="A9" t="str">
            <v>FORTALECIMIENTO</v>
          </cell>
          <cell r="C9" t="str">
            <v>RED LOCAL ACUEDUCTO</v>
          </cell>
          <cell r="E9" t="str">
            <v>REPOSICIÓN</v>
          </cell>
          <cell r="G9" t="str">
            <v>05 - Usme</v>
          </cell>
          <cell r="I9" t="str">
            <v>ACUEDUCTO/ ABASTECIMIENTO/ EXPANSIÓN/(67)=&gt;PROGRAMA GESTIÓN INTEGRAL DE RIESGOS ASOCIADOS AL SISTEMA HÍDRICO Y ALCANTARILLADO EN EL DISTRITO CAPITAL</v>
          </cell>
          <cell r="R9" t="str">
            <v>5-Actividad de proyecto relacionada con mantenimiento y/o reparación</v>
          </cell>
        </row>
        <row r="10">
          <cell r="C10" t="str">
            <v>DISTRIBUCION SECUNDARIA</v>
          </cell>
          <cell r="E10" t="str">
            <v>MANTENIMIENTO</v>
          </cell>
          <cell r="G10" t="str">
            <v>06 - Tunjuelito</v>
          </cell>
          <cell r="I10" t="str">
            <v>ACUEDUCTO/ ABASTECIMIENTO/ COMPLEMENTARIO/(7334-1)=&gt;PROGRAMA ESTANDAR (ABASTECIMIENTO)</v>
          </cell>
          <cell r="R10" t="str">
            <v>Por definir</v>
          </cell>
        </row>
        <row r="11">
          <cell r="C11" t="str">
            <v>RED LOCAL ALCANTARILLADO SANITARIO</v>
          </cell>
          <cell r="E11" t="str">
            <v>REPARACIÓN</v>
          </cell>
          <cell r="G11" t="str">
            <v>07 - Bosa</v>
          </cell>
          <cell r="I11" t="str">
            <v>ACUEDUCTO/ ABASTECIMIENTO/ COMPLEMENTARIO/(7341-3)=&gt;PLAN DE MANEJO AMBIENTAL</v>
          </cell>
        </row>
        <row r="12">
          <cell r="C12" t="str">
            <v>SECUNDARIO SANITARIO</v>
          </cell>
          <cell r="G12" t="str">
            <v>08 - Kennedy</v>
          </cell>
          <cell r="I12" t="str">
            <v>ACUEDUCTO/ ABASTECIMIENTO/ COMPLEMENTARIO/(75)=&gt;PARAMOS Y BIODIVERSIDAD</v>
          </cell>
        </row>
        <row r="13">
          <cell r="C13" t="str">
            <v>TRONCAL SANITARIO</v>
          </cell>
          <cell r="G13" t="str">
            <v>09 - Fontibón</v>
          </cell>
          <cell r="I13" t="str">
            <v>ACUEDUCTO/ ABASTECIMIENTO/ COMPLEMENTARIO/(69)=&gt;VARIABILIDAD Y CAMBIO CLIMÁTICO</v>
          </cell>
        </row>
        <row r="14">
          <cell r="C14" t="str">
            <v>RED LOCAL ALCANTARILLADO PLUVIAL</v>
          </cell>
          <cell r="G14" t="str">
            <v>10 - Engativá</v>
          </cell>
          <cell r="I14" t="str">
            <v>ACUEDUCTO/ ABASTECIMIENTO/ COMPLEMENTARIO/(67)=&gt;PROGRAMA GESTIÓN INTEGRAL DE RIESGOS ASOCIADOS AL SISTEMA HÍDRICO Y ALCANTARILLADO EN EL DISTRITO CAPITAL</v>
          </cell>
        </row>
        <row r="15">
          <cell r="C15" t="str">
            <v>SECUNDARIO PLUVIAL</v>
          </cell>
          <cell r="G15" t="str">
            <v>11 - Suba</v>
          </cell>
          <cell r="I15" t="str">
            <v>ACUEDUCTO/ ABASTECIMIENTO/ REHABILITACIÓN/(0050-1)=&gt;PROGRAMA ESTANDAR ABASTECIMIENTO</v>
          </cell>
        </row>
        <row r="16">
          <cell r="C16" t="str">
            <v>TRONCAL PLUVIAL</v>
          </cell>
          <cell r="G16" t="str">
            <v>12 - Barrios Unidos</v>
          </cell>
          <cell r="I16" t="str">
            <v>ACUEDUCTO/ ABASTECIMIENTO/ REHABILITACIÓN/(0050-2)=&gt;PLAN DE CONTROL DE PÉRDIDAS</v>
          </cell>
        </row>
        <row r="17">
          <cell r="C17" t="str">
            <v>RED LOCAL ALCANT. PLUVIAL Y SANITARIO</v>
          </cell>
          <cell r="G17" t="str">
            <v>13 - Teusaquillo</v>
          </cell>
          <cell r="I17" t="str">
            <v>ACUEDUCTO/ ABASTECIMIENTO/ REHABILITACIÓN/(7341-3)=&gt;PLAN DE MANEJO AMBIENTAL</v>
          </cell>
        </row>
        <row r="18">
          <cell r="C18" t="str">
            <v>SECUNDARIO PLUVIAL Y SANITARIO</v>
          </cell>
          <cell r="G18" t="str">
            <v>14 - Los Mártires</v>
          </cell>
          <cell r="I18" t="str">
            <v>ACUEDUCTO/ ABASTECIMIENTO/ REHABILITACIÓN/(70-1)=&gt;CENTRO AMPLIADO</v>
          </cell>
        </row>
        <row r="19">
          <cell r="C19" t="str">
            <v>TRONCAL PLUVIAL Y SANITARIO</v>
          </cell>
          <cell r="G19" t="str">
            <v>15 - Antonio Nariño</v>
          </cell>
          <cell r="I19" t="str">
            <v>ACUEDUCTO/ ABASTECIMIENTO/ REHABILITACIÓN/(75)=&gt;PARAMOS Y BIODIVERSIDAD</v>
          </cell>
        </row>
        <row r="20">
          <cell r="C20" t="str">
            <v>FORTALECIMIENTO OPERATIVO</v>
          </cell>
          <cell r="G20" t="str">
            <v>16 - Puente Aranda</v>
          </cell>
          <cell r="I20" t="str">
            <v>ACUEDUCTO/ ABASTECIMIENTO/ REHABILITACIÓN/(69)=&gt;VARIABILIDAD Y CAMBIO CLIMÁTICO</v>
          </cell>
        </row>
        <row r="21">
          <cell r="C21" t="str">
            <v>FORTALECIMIENTO ADMINISTRATIVO</v>
          </cell>
          <cell r="G21" t="str">
            <v>17 - Candelaria</v>
          </cell>
          <cell r="I21" t="str">
            <v>ACUEDUCTO/ ABASTECIMIENTO/ REHABILITACIÓN/(67)=&gt;PROGRAMA GESTIÓN INTEGRAL DE RIESGOS ASOCIADOS AL SISTEMA HÍDRICO Y ALCANTARILLADO EN EL DISTRITO CAPITAL</v>
          </cell>
        </row>
        <row r="22">
          <cell r="G22" t="str">
            <v>18 - Rafael Uribe</v>
          </cell>
          <cell r="I22" t="str">
            <v>ACUEDUCTO/ ABASTECIMIENTO/ RENOVACIÓN/(0050-1)=&gt;PROGRAMA ESTANDAR ABASTECIMIENTO</v>
          </cell>
        </row>
        <row r="23">
          <cell r="G23" t="str">
            <v>19 - Ciudad Bolívar</v>
          </cell>
          <cell r="I23" t="str">
            <v>ACUEDUCTO/ ABASTECIMIENTO/ RENOVACIÓN/(0050-2)=&gt;PLAN DE CONTROL DE PERDIDAS</v>
          </cell>
        </row>
        <row r="24">
          <cell r="G24" t="str">
            <v>20 - Sumapaz</v>
          </cell>
          <cell r="I24" t="str">
            <v>ACUEDUCTO/ ABASTECIMIENTO/ RENOVACIÓN/(7341-3)=&gt;PLAN DE MANEJO AMBIENTAL</v>
          </cell>
        </row>
        <row r="25">
          <cell r="G25" t="str">
            <v>21 - Soacha</v>
          </cell>
          <cell r="I25" t="str">
            <v>ACUEDUCTO/ ABASTECIMIENTO/ RENOVACIÓN/(70-1)=&gt;CENTRO AMPLIADO</v>
          </cell>
        </row>
        <row r="26">
          <cell r="G26" t="str">
            <v>55 - Especial  (varias localidades de Bogotá)</v>
          </cell>
          <cell r="I26" t="str">
            <v>ACUEDUCTO/ ABASTECIMIENTO/ RENOVACIÓN/(75)=&gt;PARAMOS Y BIODIVERSIDAD</v>
          </cell>
        </row>
        <row r="27">
          <cell r="G27" t="str">
            <v>66 - Entidad</v>
          </cell>
          <cell r="I27" t="str">
            <v>ACUEDUCTO/ ABASTECIMIENTO/ RENOVACIÓN/(69)=&gt;VARIABILIDAD Y CAMBIO CLIMÁTICO</v>
          </cell>
        </row>
        <row r="28">
          <cell r="G28" t="str">
            <v>77 - Todo Distrito</v>
          </cell>
          <cell r="I28" t="str">
            <v>ACUEDUCTO/ ABASTECIMIENTO/ RENOVACIÓN/(67)=&gt;PROGRAMA GESTIÓN INTEGRAL DE RIESGOS ASOCIADOS AL SISTEMA HÍDRICO Y ALCANTARILLADO EN EL DISTRITO CAPITAL</v>
          </cell>
        </row>
        <row r="29">
          <cell r="G29" t="str">
            <v>98 - REGIONAL - OTRO MUNICIPIO</v>
          </cell>
          <cell r="I29" t="str">
            <v>ACUEDUCTO/ ABASTECIMIENTO/ REPOSICIÓN/(0050-1)=&gt;PROGRAMA ESTANDAR ABASTECIMIENTO</v>
          </cell>
        </row>
        <row r="30">
          <cell r="G30" t="str">
            <v>BOGOTÁ y SOACHA (en ambos)</v>
          </cell>
          <cell r="I30" t="str">
            <v>ACUEDUCTO/ ABASTECIMIENTO/ REPOSICIÓN/(0050-2)=&gt;PLAN DE CONTROL DE PÉRDIDAS</v>
          </cell>
        </row>
        <row r="31">
          <cell r="I31" t="str">
            <v>ACUEDUCTO/ ABASTECIMIENTO/ REPOSICIÓN/(7341-3)=&gt;PLAN DE MANEJO AMBIENTAL</v>
          </cell>
        </row>
        <row r="32">
          <cell r="I32" t="str">
            <v>ACUEDUCTO/ ABASTECIMIENTO/ REPOSICIÓN/(70-1)=&gt;CENTRO AMPLIADO</v>
          </cell>
        </row>
        <row r="33">
          <cell r="I33" t="str">
            <v>ACUEDUCTO/ ABASTECIMIENTO/ REPOSICIÓN/(75)=&gt;PARAMOS Y BIODIVERSIDAD</v>
          </cell>
        </row>
        <row r="34">
          <cell r="I34" t="str">
            <v>ACUEDUCTO/ ABASTECIMIENTO/ REPOSICIÓN/(69)=&gt; VARIABILIDAD Y CAMBIO CLIMÁTICO</v>
          </cell>
        </row>
        <row r="35">
          <cell r="I35" t="str">
            <v>ACUEDUCTO/ ABASTECIMIENTO/ REPOSICIÓN/(67)=&gt;PROGRAMA GESTIÓN INTEGRAL DE RIESGOS ASOCIADOS AL SISTEMA HÍDRICO Y ALCANTARILLADO EN EL DISTRITO CAPITAL</v>
          </cell>
        </row>
        <row r="36">
          <cell r="I36" t="str">
            <v>ACUEDUCTO/ ABASTECIMIENTO/ MANTENIMIENTO/(1)=&gt;PROGRAMA ESTANDAR (MATRICES Y LOCALES)</v>
          </cell>
        </row>
        <row r="37">
          <cell r="I37" t="str">
            <v>ACUEDUCTO/ ABASTECIMIENTO/ REPARACIÓN/(2)=&gt;PROGRAMA ESTANDAR (MATRICES Y LOCALES)</v>
          </cell>
        </row>
        <row r="38">
          <cell r="I38" t="str">
            <v>ACUEDUCTO/ TRATAMIENTO/ EXPANSIÓN/(7334-1)=&gt;PROGRAMA ESTANDAR (TRATAMIENTO)</v>
          </cell>
        </row>
        <row r="39">
          <cell r="I39" t="str">
            <v>ACUEDUCTO/ TRATAMIENTO/ EXPANSIÓN/(7341-3)=&gt;PLAN DE MANEJO AMBIENTAL</v>
          </cell>
        </row>
        <row r="40">
          <cell r="I40" t="str">
            <v>ACUEDUCTO/ TRATAMIENTO/ EXPANSIÓN/(69)=&gt; VARIABILIDAD Y CAMBIO CLIMÁTICO</v>
          </cell>
        </row>
        <row r="41">
          <cell r="I41" t="str">
            <v>ACUEDUCTO/ TRATAMIENTO/ EXPANSIÓN/(67)=&gt;PROGRAMA GESTIÓN INTEGRAL DE RIESGOS ASOCIADOS AL SISTEMA HÍDRICO Y ALCANTARILLADO EN EL DISTRITO CAPITAL</v>
          </cell>
        </row>
        <row r="42">
          <cell r="I42" t="str">
            <v>ACUEDUCTO/ TRATAMIENTO/ COMPLEMENTARIO/(7334-1)=&gt;PROGRAMA ESTANDAR (TRATAMIENTO)</v>
          </cell>
        </row>
        <row r="43">
          <cell r="I43" t="str">
            <v>ACUEDUCTO/ TRATAMIENTO/ COMPLEMENTARIO/(7341-3)=&gt;PLAN DE MANEJO AMBIENTAL</v>
          </cell>
        </row>
        <row r="44">
          <cell r="I44" t="str">
            <v>ACUEDUCTO/ TRATAMIENTO/ COMPLEMENTARIO/(69)=&gt;VARIABILIDAD Y CAMBIO CLIMÁTICO</v>
          </cell>
        </row>
        <row r="45">
          <cell r="I45" t="str">
            <v>ACUEDUCTO/ TRATAMIENTO/ COMPLEMENTARIO/(67)=&gt;PROGRAMA GESTIÓN INTEGRAL DE RIESGOS ASOCIADOS AL SISTEMA HÍDRICO Y ALCANTARILLADO EN EL DISTRITO CAPITAL</v>
          </cell>
        </row>
        <row r="46">
          <cell r="I46" t="str">
            <v>ACUEDUCTO/ TRATAMIENTO/ REHABILITACIÓN/(0050-1)=&gt;PROGRAMA ESTANDAR ABASTECIMIENTO</v>
          </cell>
        </row>
        <row r="47">
          <cell r="I47" t="str">
            <v>ACUEDUCTO/ TRATAMIENTO/ REHABILITACIÓN/(0050-2)=&gt;PLAN DE CONTROL DE PÉRDIDAS</v>
          </cell>
        </row>
        <row r="48">
          <cell r="I48" t="str">
            <v>ACUEDUCTO/ TRATAMIENTO/ REHABILITACIÓN/(7341-3)=&gt;PLAN DE MANEJO AMBIENTAL</v>
          </cell>
        </row>
        <row r="49">
          <cell r="I49" t="str">
            <v>ACUEDUCTO/ TRATAMIENTO/ REHABILITACIÓN/(70-1)=&gt;CENTRO AMPLIADO</v>
          </cell>
        </row>
        <row r="50">
          <cell r="I50" t="str">
            <v>ACUEDUCTO/ TRATAMIENTO/ REHABILITACIÓN/(69)=&gt;VARIABILIDAD Y CAMBIO CLIMÁTICO</v>
          </cell>
        </row>
        <row r="51">
          <cell r="I51" t="str">
            <v>ACUEDUCTO/ TRATAMIENTO/ REHABILITACIÓN/(67)=&gt;PROGRAMA GESTIÓN INTEGRAL DE RIESGOS ASOCIADOS AL SISTEMA HÍDRICO Y ALCANTARILLADO EN EL DISTRITO CAPITAL</v>
          </cell>
        </row>
        <row r="52">
          <cell r="I52" t="str">
            <v>ACUEDUCTO/ TRATAMIENTO/ RENOVACIÓN/(0050-1)=&gt;PROGRAMA ESTANDAR TRATAMIENTO</v>
          </cell>
        </row>
        <row r="53">
          <cell r="I53" t="str">
            <v>ACUEDUCTO/ TRATAMIENTO/ RENOVACIÓN/(0050-2)=&gt;PLAN DE CONTROL DE PÉRDIDAS</v>
          </cell>
        </row>
        <row r="54">
          <cell r="I54" t="str">
            <v>ACUEDUCTO/ TRATAMIENTO/ RENOVACIÓN/(7341-3)=&gt;PLAN DE MANEJO AMBIENTAL</v>
          </cell>
        </row>
        <row r="55">
          <cell r="I55" t="str">
            <v>ACUEDUCTO/ TRATAMIENTO/ RENOVACIÓN/(70-1)=&gt;CENTRO AMPLIADO</v>
          </cell>
        </row>
        <row r="56">
          <cell r="I56" t="str">
            <v>ACUEDUCTO/ TRATAMIENTO/ RENOVACIÓN/(69)=&gt;VARIABILIDAD Y CAMBIO CLIMÁTICO</v>
          </cell>
        </row>
        <row r="57">
          <cell r="I57" t="str">
            <v>ACUEDUCTO/ TRATAMIENTO/ RENOVACIÓN/(67)=&gt;PROGRAMA GESTIÓN INTEGRAL DE RIESGOS ASOCIADOS AL SISTEMA HÍDRICO Y ALCANTARILLADO EN EL DISTRITO CAPITAL</v>
          </cell>
        </row>
        <row r="58">
          <cell r="I58" t="str">
            <v>ACUEDUCTO/ TRATAMIENTO/ REPOSICIÓN/(0050-1)=&gt;PROGRAMA ESTANDAR TRATAMIENTO</v>
          </cell>
        </row>
        <row r="59">
          <cell r="I59" t="str">
            <v>ACUEDUCTO/ TRATAMIENTO/ REPOSICIÓN/(0050-2)=&gt;PLAN DE CONTROL DE PÉRDIDAS</v>
          </cell>
        </row>
        <row r="60">
          <cell r="I60" t="str">
            <v>ACUEDUCTO/ TRATAMIENTO/ REPOSICIÓN/(7341-3)=&gt;PLAN DE MANEJO AMBIENTAL</v>
          </cell>
        </row>
        <row r="61">
          <cell r="I61" t="str">
            <v>ACUEDUCTO/ TRATAMIENTO/ REPOSICIÓN/(70-1)=&gt;CENTRO AMPLIADO</v>
          </cell>
        </row>
        <row r="62">
          <cell r="I62" t="str">
            <v>ACUEDUCTO/ TRATAMIENTO/ REPOSICIÓN/(67)=&gt;PROGRAMA GESTIÓN INTEGRAL DE RIESGOS ASOCIADOS AL SISTEMA HÍDRICO Y ALCANTARILLADO EN EL DISTRITO CAPITAL</v>
          </cell>
        </row>
        <row r="63">
          <cell r="I63" t="str">
            <v>ACUEDUCTO/ TRATAMIENTO/ MANTENIMIENTO/(1)=&gt;PROGRAMA ESTANDAR (MATRICES Y LOCALES)</v>
          </cell>
        </row>
        <row r="64">
          <cell r="I64" t="str">
            <v>ACUEDUCTO/ TRATAMIENTO/ REPARACIÓN/(2)=&gt;PROGRAMA ESTANDAR</v>
          </cell>
        </row>
        <row r="65">
          <cell r="I65" t="str">
            <v>ACUEDUCTO/ ALMACENAMIENTO/ EXPANSIÓN/(7334-1)=&gt;PROGRAMA ESTANDAR (ALMACENAMIENTO)</v>
          </cell>
        </row>
        <row r="66">
          <cell r="I66" t="str">
            <v>ACUEDUCTO/ ALMACENAMIENTO/ EXPANSIÓN/(7341-3)=&gt;PLAN DE MANEJO AMBIENTAL</v>
          </cell>
        </row>
        <row r="67">
          <cell r="I67" t="str">
            <v>ACUEDUCTO/ ALMACENAMIENTO/ EXPANSIÓN/(70-1)=&gt;CENTRO AMPLIADO</v>
          </cell>
        </row>
        <row r="68">
          <cell r="I68" t="str">
            <v>ACUEDUCTO/ ALMACENAMIENTO/ EXPANSIÓN/(67)=&gt;PROGRAMA GESTIÓN INTEGRAL DE RIESGOS ASOCIADOS AL SISTEMA HÍDRICO Y ALCANTARILLADO EN EL DISTRITO CAPITAL</v>
          </cell>
        </row>
        <row r="69">
          <cell r="I69" t="str">
            <v>ACUEDUCTO/ ALMACENAMIENTO/ COMPLEMENTARIO/(7334-1)=&gt;PROGRAMA ESTANDAR (ALMACENAMIENTO)</v>
          </cell>
        </row>
        <row r="70">
          <cell r="I70" t="str">
            <v>ACUEDUCTO/ ALMACENAMIENTO/ COMPLEMENTARIO/(7341-3)=&gt;PLAN DE MANEJO AMBIENTAL</v>
          </cell>
        </row>
        <row r="71">
          <cell r="I71" t="str">
            <v>ACUEDUCTO/ ALMACENAMIENTO/ COMPLEMENTARIO/(67)=&gt;PROGRAMA GESTIÓN INTEGRAL DE RIESGOS ASOCIADOS AL SISTEMA HÍDRICO Y ALCANTARILLADO EN EL DISTRITO CAPITAL</v>
          </cell>
        </row>
        <row r="72">
          <cell r="I72" t="str">
            <v>ACUEDUCTO/ ALMACENAMIENTO/ REHABILITACIÓN/(0050-1)=&gt;PROGRAMA ESTANDAR ALMACENAMIENTO</v>
          </cell>
        </row>
        <row r="73">
          <cell r="I73" t="str">
            <v>ACUEDUCTO/ ALMACENAMIENTO/ REHABILITACIÓN/(0050-2)=&gt;PLAN DE CONTROL DE PÉRDIDAS</v>
          </cell>
        </row>
        <row r="74">
          <cell r="I74" t="str">
            <v>ACUEDUCTO/ ALMACENAMIENTO/ REHABILITACIÓN/(7341-3)=&gt;PLAN DE MANEJO AMBIENTAL</v>
          </cell>
        </row>
        <row r="75">
          <cell r="I75" t="str">
            <v>ACUEDUCTO/ ALMACENAMIENTO/ REHABILITACIÓN/(70-1)=&gt;CENTRO AMPLIADO</v>
          </cell>
        </row>
        <row r="76">
          <cell r="I76" t="str">
            <v>ACUEDUCTO/ ALMACENAMIENTO/ REHABILITACIÓN/(67)=&gt;PROGRAMA GESTIÓN INTEGRAL DE RIESGOS ASOCIADOS AL SISTEMA HÍDRICO Y ALCANTARILLADO EN EL DISTRITO CAPITAL</v>
          </cell>
        </row>
        <row r="77">
          <cell r="I77" t="str">
            <v>ACUEDUCTO/ ALMACENAMIENTO/ RENOVACIÓN/(0050-1)=&gt;PROGRAMA ESTANDAR ALMACENAMIENTO)</v>
          </cell>
        </row>
        <row r="78">
          <cell r="I78" t="str">
            <v>ACUEDUCTO/ ALMACENAMIENTO/ RENOVACIÓN/(0050-2)=&gt;PLAN DE CONTROL DE PÉRDIDAS</v>
          </cell>
        </row>
        <row r="79">
          <cell r="I79" t="str">
            <v>ACUEDUCTO/ ALMACENAMIENTO/ RENOVACIÓN/(7341-3)=&gt;PLAN DE MANEJO AMBIENTAL</v>
          </cell>
        </row>
        <row r="80">
          <cell r="I80" t="str">
            <v>ACUEDUCTO/ ALMACENAMIENTO/ RENOVACIÓN/(67)=&gt;PROGRAMA GESTIÓN INTEGRAL DE RIESGOS ASOCIADOS AL SISTEMA HÍDRICO Y ALCANTARILLADO EN EL DISTRITO CAPITAL</v>
          </cell>
        </row>
        <row r="81">
          <cell r="I81" t="str">
            <v>ACUEDUCTO/ ALMACENAMIENTO/ REPOSICIÓN/(0050-1)=&gt;PROGRAMA ESTANDAR ALMACENAMIENTO</v>
          </cell>
        </row>
        <row r="82">
          <cell r="I82" t="str">
            <v>ACUEDUCTO/ ALMACENAMIENTO/ REPOSICIÓN/(0050-2)=&gt;PLAN DE CONTROL DE PÉRDIDAS</v>
          </cell>
        </row>
        <row r="83">
          <cell r="I83" t="str">
            <v>ACUEDUCTO/ ALMACENAMIENTO/ REPOSICIÓN/(7341-3)=&gt;PLAN DE MANEJO AMBIENTAL</v>
          </cell>
        </row>
        <row r="84">
          <cell r="I84" t="str">
            <v>ACUEDUCTO/ ALMACENAMIENTO/ REPOSICIÓN/(70-1)=&gt;CENTRO AMPLIADO</v>
          </cell>
        </row>
        <row r="85">
          <cell r="I85" t="str">
            <v>ACUEDUCTO/ ALMACENAMIENTO/ REPOSICIÓN/(69)=&gt;VARIABILIDAD Y CAMBIO CLIMÁTICO</v>
          </cell>
        </row>
        <row r="86">
          <cell r="I86" t="str">
            <v>ACUEDUCTO/ ALMACENAMIENTO/ REPOSICIÓN/(67)=&gt;PROGRAMA GESTIÓN INTEGRAL DE RIESGOS ASOCIADOS AL SISTEMA HÍDRICO Y ALCANTARILLADO EN EL DISTRITO CAPITAL</v>
          </cell>
        </row>
        <row r="87">
          <cell r="I87" t="str">
            <v>ACUEDUCTO/ ALMACENAMIENTO/ MANTENIMIENTO/(1)=&gt;PROGRAMA ESTANDAR (MATRICES Y LOCALES)</v>
          </cell>
        </row>
        <row r="88">
          <cell r="I88" t="str">
            <v>ACUEDUCTO/ ALMACENAMIENTO/ REPARACIÓN/(2)=&gt;PROGRAMA ESTANDAR (MATRICES Y LOCALES)</v>
          </cell>
        </row>
        <row r="89">
          <cell r="I89" t="str">
            <v>ACUEDUCTO/ DISTRIBUCIÓN MATRIZ/ EXPANSIÓN/(7334-1)=&gt;PROGRAMA ESTANDAR (REDES MATRICES)</v>
          </cell>
        </row>
        <row r="90">
          <cell r="I90" t="str">
            <v>ACUEDUCTO/ DISTRIBUCIÓN MATRIZ/ EXPANSIÓN/(7334-2)=&gt;PLAN DE CONTROL DE PÉRDIDAS</v>
          </cell>
        </row>
        <row r="91">
          <cell r="I91" t="str">
            <v>ACUEDUCTO/ DISTRIBUCIÓN MATRIZ/ EXPANSIÓN/(68)=&gt;REDES ASOCIADAS A INFRAESTRUCTURA VIAL</v>
          </cell>
        </row>
        <row r="92">
          <cell r="I92" t="str">
            <v>ACUEDUCTO/ DISTRIBUCIÓN MATRIZ/ EXPANSIÓN/(70-1)=&gt;CENTRO AMPLIADO</v>
          </cell>
        </row>
        <row r="93">
          <cell r="I93" t="str">
            <v>ACUEDUCTO/ DISTRIBUCIÓN MATRIZ/ EXPANSIÓN/(69)=&gt;VARIABILIDAD Y CAMBIO CLIMÁTICO</v>
          </cell>
        </row>
        <row r="94">
          <cell r="I94" t="str">
            <v>ACUEDUCTO/ DISTRIBUCIÓN MATRIZ/ EXPANSIÓN/(67)=&gt;PROGRAMA GESTIÓN INTEGRAL DE RIESGOS ASOCIADOS AL SISTEMA HÍDRICO Y ALCANTARILLADO EN EL DISTRITO CAPITAL</v>
          </cell>
        </row>
        <row r="95">
          <cell r="I95" t="str">
            <v>ACUEDUCTO/ DISTRIBUCIÓN MATRIZ/ COMPLEMENTARIO/(7334-1)=&gt;PROGRAMA ESTANDAR (REDES MATRICES)</v>
          </cell>
        </row>
        <row r="96">
          <cell r="I96" t="str">
            <v>ACUEDUCTO/ DISTRIBUCIÓN MATRIZ/ COMPLEMENTARIO/(7334-2)=&gt;PLAN DE CONTROL DE PÉRDIDAS</v>
          </cell>
        </row>
        <row r="97">
          <cell r="I97" t="str">
            <v>ACUEDUCTO/ DISTRIBUCIÓN MATRIZ/ COMPLEMENTARIO/(68)=&gt;REDES ASOCIADAS A INFRAESTRUCTURA VIAL</v>
          </cell>
        </row>
        <row r="98">
          <cell r="I98" t="str">
            <v>ACUEDUCTO/ DISTRIBUCIÓN MATRIZ/ COMPLEMENTARIO/(70-1)=&gt;CENTRO AMPLIADO</v>
          </cell>
        </row>
        <row r="99">
          <cell r="I99" t="str">
            <v>ACUEDUCTO/ DISTRIBUCIÓN MATRIZ/ COMPLEMENTARIO/(69)=&gt;VARIABILIDAD Y CAMBIO CLIMÁTICO</v>
          </cell>
        </row>
        <row r="100">
          <cell r="I100" t="str">
            <v>ACUEDUCTO/ DISTRIBUCIÓN MATRIZ/ COMPLEMENTARIO/(67)=&gt;PROGRAMA GESTIÓN INTEGRAL DE RIESGOS ASOCIADOS AL SISTEMA HÍDRICO Y ALCANTARILLADO EN EL DISTRITO CAPITAL</v>
          </cell>
        </row>
        <row r="101">
          <cell r="I101" t="str">
            <v>ACUEDUCTO/ DISTRIBUCIÓN MATRIZ/ REHABILITACIÓN/(0050-1)=&gt;PROGRAMA ESTANDAR RED MATRIZ</v>
          </cell>
        </row>
        <row r="102">
          <cell r="I102" t="str">
            <v>ACUEDUCTO/ DISTRIBUCIÓN MATRIZ/ REHABILITACIÓN/(0050-2)=&gt;PLAN DE CONTROL DE PÉRDIDAS</v>
          </cell>
        </row>
        <row r="103">
          <cell r="I103" t="str">
            <v>ACUEDUCTO/ DISTRIBUCIÓN MATRIZ/ REHABILITACIÓN/(68)=&gt;REDES ASOCIADAS A INFRAESTRUCTURA VIAL</v>
          </cell>
        </row>
        <row r="104">
          <cell r="I104" t="str">
            <v>ACUEDUCTO/ DISTRIBUCIÓN MATRIZ/ REHABILITACIÓN/(70-1)=&gt;CENTRO AMPLIADO</v>
          </cell>
        </row>
        <row r="105">
          <cell r="I105" t="str">
            <v>ACUEDUCTO/ DISTRIBUCIÓN MATRIZ/ REHABILITACIÓN/(69)=&gt;VARIABILIDAD Y CAMBIO CLIMÁTICO</v>
          </cell>
        </row>
        <row r="106">
          <cell r="I106" t="str">
            <v>ACUEDUCTO/ DISTRIBUCIÓN MATRIZ/ REHABILITACIÓN/(67)=&gt;PROGRAMA GESTIÓN INTEGRAL DE RIESGOS ASOCIADOS AL SISTEMA HÍDRICO Y ALCANTARILLADO EN EL DISTRITO CAPITAL</v>
          </cell>
        </row>
        <row r="107">
          <cell r="I107" t="str">
            <v>ACUEDUCTO/ DISTRIBUCIÓN MATRIZ/ RENOVACIÓN/(0050-1)=&gt;PROGRAMA ESTANDAR RED MATRIZ</v>
          </cell>
        </row>
        <row r="108">
          <cell r="I108" t="str">
            <v>ACUEDUCTO/ DISTRIBUCIÓN MATRIZ/ RENOVACIÓN/(0050-2)=&gt;PLAN DE CONTROL DE PÉRDIDAS</v>
          </cell>
        </row>
        <row r="109">
          <cell r="I109" t="str">
            <v>ACUEDUCTO/ DISTRIBUCIÓN MATRIZ/ RENOVACIÓN/(68)=&gt;REDES ASOCIADAS A INFRAESTRUCTURA VIAL</v>
          </cell>
        </row>
        <row r="110">
          <cell r="I110" t="str">
            <v>ACUEDUCTO/ DISTRIBUCIÓN MATRIZ/ RENOVACIÓN/(69)=&gt;VARIABILIDAD Y CAMBIO CLIMÁTICO</v>
          </cell>
        </row>
        <row r="111">
          <cell r="I111" t="str">
            <v>ACUEDUCTO/ DISTRIBUCIÓN MATRIZ/ RENOVACIÓN/(70-1)=&gt;CENTRO AMPLIADO</v>
          </cell>
        </row>
        <row r="112">
          <cell r="I112" t="str">
            <v>ACUEDUCTO/ DISTRIBUCIÓN MATRIZ/ RENOVACIÓN/(67)=&gt;PROGRAMA GESTIÓN INTEGRAL DE RIESGOS ASOCIADOS AL SISTEMA HÍDRICO Y ALCANTARILLADO EN EL DISTRITO CAPITAL</v>
          </cell>
        </row>
        <row r="113">
          <cell r="I113" t="str">
            <v>ACUEDUCTO/ DISTRIBUCIÓN MATRIZ/ REPOSICIÓN/(0050-1)=&gt;PROGRAMA ESTANDAR RED MATRIZ</v>
          </cell>
        </row>
        <row r="114">
          <cell r="I114" t="str">
            <v>ACUEDUCTO/ DISTRIBUCIÓN MATRIZ/ REPOSICIÓN/(0050-2)=&gt;PLAN DE CONTROL DE PÉRDIDAS</v>
          </cell>
        </row>
        <row r="115">
          <cell r="I115" t="str">
            <v>ACUEDUCTO/ DISTRIBUCIÓN MATRIZ/ REPOSICIÓN/(68)=&gt;REDES ASOCIADAS A INFRAESTRUCTURA VIAL</v>
          </cell>
        </row>
        <row r="116">
          <cell r="I116" t="str">
            <v>ACUEDUCTO/ DISTRIBUCIÓN MATRIZ/ REPOSICIÓN/(70-1)=&gt;CENTRO AMPLIADO</v>
          </cell>
        </row>
        <row r="117">
          <cell r="I117" t="str">
            <v>ACUEDUCTO/ DISTRIBUCIÓN MATRIZ/ REPOSICIÓN/(69)=&gt;VARIABILIDAD Y CAMBIO CLIMÁTICO</v>
          </cell>
        </row>
        <row r="118">
          <cell r="I118" t="str">
            <v>ACUEDUCTO/ DISTRIBUCIÓN MATRIZ/ REPOSICIÓN/(67)=&gt;PROGRAMA GESTIÓN INTEGRAL DE RIESGOS ASOCIADOS AL SISTEMA HÍDRICO Y ALCANTARILLADO EN EL DISTRITO CAPITAL</v>
          </cell>
        </row>
        <row r="119">
          <cell r="I119" t="str">
            <v>ACUEDUCTO/ DISTRIBUCIÓN MATRIZ/ MANTENIMIENTO/(1)=&gt;PROGRAMA ESTANDAR (MATRICES Y LOCALES)</v>
          </cell>
        </row>
        <row r="120">
          <cell r="I120" t="str">
            <v>ACUEDUCTO/ DISTRIBUCIÓN MATRIZ/ REPARACIÓN/(2)=&gt;PROGRAMA ESTANDAR (MATRICES Y LOCALES)</v>
          </cell>
        </row>
        <row r="121">
          <cell r="I121" t="str">
            <v>ACUEDUCTO/ RED LOCAL/ EXPANSIÓN/(7334-1)=&gt;PROGRAMA ESTANDAR (LOCALES)</v>
          </cell>
        </row>
        <row r="122">
          <cell r="I122" t="str">
            <v>ACUEDUCTO/ RED LOCAL/ EXPANSIÓN/(7334-2)=&gt;PLAN DE CONTROL DE PÉRDIDAS (REDES LOCALES)</v>
          </cell>
        </row>
        <row r="123">
          <cell r="I123" t="str">
            <v>ACUEDUCTO/ RED LOCAL/ EXPANSIÓN/(68)=&gt;REDES ASOCIADAS A INFRAESTRUCTURA VIAL</v>
          </cell>
        </row>
        <row r="124">
          <cell r="I124" t="str">
            <v>ACUEDUCTO/ RED LOCAL/ EXPANSIÓN/(70-1)=&gt;CENTRO AMPLIADO</v>
          </cell>
        </row>
        <row r="125">
          <cell r="I125" t="str">
            <v>ACUEDUCTO/ RED LOCAL/ EXPANSIÓN/(67)=&gt;PROGRAMA GESTIÓN INTEGRAL DE RIESGOS ASOCIADOS AL SISTEMA HÍDRICO Y ALCANTARILLADO EN EL DISTRITO CAPITAL</v>
          </cell>
        </row>
        <row r="126">
          <cell r="I126" t="str">
            <v>ACUEDUCTO/ RED LOCAL/ COMPLEMENTARIO/(7334-1)=&gt;PROGRAMA ESTANDAR (REDES LOCALES)</v>
          </cell>
        </row>
        <row r="127">
          <cell r="I127" t="str">
            <v>ACUEDUCTO/ RED LOCAL/ COMPLEMENTARIO/(7334-2)=&gt;PLAN DE CONTROL DE PÉRDIDAS (REDES LOCALES)</v>
          </cell>
        </row>
        <row r="128">
          <cell r="I128" t="str">
            <v>ACUEDUCTO/ RED LOCAL/ COMPLEMENTARIO/(68)=&gt;REDES ASOCIADAS A INFRAESTRUCTURA VIAL</v>
          </cell>
        </row>
        <row r="129">
          <cell r="I129" t="str">
            <v>ACUEDUCTO/ RED LOCAL/ COMPLEMENTARIO/(70-1)=&gt;CENTRO AMPLIADO</v>
          </cell>
        </row>
        <row r="130">
          <cell r="I130" t="str">
            <v>ACUEDUCTO/ RED LOCAL/ COMPLEMENTARIO/(67)=&gt;PROGRAMA GESTIÓN INTEGRAL DE RIESGOS ASOCIADOS AL SISTEMA HÍDRICO Y ALCANTARILLADO EN EL DISTRITO CAPITAL</v>
          </cell>
        </row>
        <row r="131">
          <cell r="I131" t="str">
            <v>ACUEDUCTO/ RED LOCAL/ REHABILITACIÓN/(0050-1)=&gt;PROGRAMA ESTANDAR REDES LOCALES</v>
          </cell>
        </row>
        <row r="132">
          <cell r="I132" t="str">
            <v>ACUEDUCTO/ RED LOCAL/ REHABILITACIÓN/(0050-2)=&gt;PLAN DE CONTROL DE PÉRDIDAS REDES LOCALES</v>
          </cell>
        </row>
        <row r="133">
          <cell r="I133" t="str">
            <v>ACUEDUCTO/ RED LOCAL/ REHABILITACIÓN/(68)=&gt;REDES ASOCIADAS A INFRAESTRUCTURA VIAL</v>
          </cell>
        </row>
        <row r="134">
          <cell r="I134" t="str">
            <v>ACUEDUCTO/ RED LOCAL/ REHABILITACIÓN/(70-1)=&gt;CENTRO AMPLIADO</v>
          </cell>
        </row>
        <row r="135">
          <cell r="I135" t="str">
            <v>ACUEDUCTO/ RED LOCAL/ REHABILITACIÓN/(67)=&gt; PROGRAMA GESTIÓN INTEGRAL DE RIESGOS ASOCIADOS AL SISTEMA HÍDRICO Y ALCANTARILLADO EN EL DISTRITO CAPITAL</v>
          </cell>
        </row>
        <row r="136">
          <cell r="I136" t="str">
            <v>ACUEDUCTO/ RED LOCAL/ RENOVACIÓN/(0050-1)=&gt;PROGRAMA ESTANDAR REDES LOCALES</v>
          </cell>
        </row>
        <row r="137">
          <cell r="I137" t="str">
            <v>ACUEDUCTO/ RED LOCAL/ RENOVACIÓN/(0050-2)=&gt;PLAN DE CONTROL DE PÉRDIDAS REDES LOCALES</v>
          </cell>
        </row>
        <row r="138">
          <cell r="I138" t="str">
            <v>ACUEDUCTO/ RED LOCAL/ RENOVACIÓN/(68)=&gt;REDES ASOCIADAS A INFRAESTRUCTURA VIAL</v>
          </cell>
        </row>
        <row r="139">
          <cell r="I139" t="str">
            <v>ACUEDUCTO/ RED LOCAL/ RENOVACIÓN/(70-1)=&gt;CENTRO AMPLIADO</v>
          </cell>
        </row>
        <row r="140">
          <cell r="I140" t="str">
            <v>ACUEDUCTO/ RED LOCAL/ RENOVACIÓN/(67)=&gt;PROGRAMA GESTIÓN INTEGRAL DE RIESGOS ASOCIADOS AL SISTEMA HÍDRICO Y ALCANTARILLADO EN EL DISTRITO CAPITAL</v>
          </cell>
        </row>
        <row r="141">
          <cell r="I141" t="str">
            <v>ACUEDUCTO/ RED LOCAL/ REPOSICIÓN/(0050-1)=&gt;PROGRAMA ESTANDAR REDES LOCALES</v>
          </cell>
        </row>
        <row r="142">
          <cell r="I142" t="str">
            <v>ACUEDUCTO/ RED LOCAL/ REPOSICIÓN/(0050-2)=&gt;PLAN DE CONTROL DE PÉRDIDAS REDES LOCALES</v>
          </cell>
        </row>
        <row r="143">
          <cell r="I143" t="str">
            <v>ACUEDUCTO/ RED LOCAL/ REPOSICIÓN/(68)=&gt;REDES ASOCIADAS A INFRAESTRUCTURA VIAL</v>
          </cell>
        </row>
        <row r="144">
          <cell r="I144" t="str">
            <v>ACUEDUCTO/ RED LOCAL/ REPOSICIÓN/(70-1)=&gt;CENTRO AMPLIADO</v>
          </cell>
        </row>
        <row r="145">
          <cell r="I145" t="str">
            <v>ACUEDUCTO/ RED LOCAL/ REPOSICIÓN/(67)=&gt;PROGRAMA GESTIÓN INTEGRAL DE RIESGOS ASOCIADOS AL SISTEMA HÍDRICO Y ALCANTARILLADO EN EL DISTRITO CAPITAL</v>
          </cell>
        </row>
        <row r="146">
          <cell r="I146" t="str">
            <v xml:space="preserve">ACUEDUCTO/ RED LOCAL/ MANTENIMIENTO/(1)=&gt;PROGRAMA ESTANDAR (MATRICES Y LOCALES) </v>
          </cell>
        </row>
        <row r="147">
          <cell r="I147" t="str">
            <v>ACUEDUCTO/ RED LOCAL/ REPARACIÓN/(2)=&gt;PROGRAMA ESTANDAR (MATRICES Y LOCALES)</v>
          </cell>
        </row>
        <row r="148">
          <cell r="I148" t="str">
            <v xml:space="preserve"> RED LOCAL SANITARIO/ EXPANSIÓN/(7341-1)=&gt;ADECUACIÓN HIDRÁULICA DE HUMEDALES, QUEBRADAS Y RÍOS</v>
          </cell>
        </row>
        <row r="149">
          <cell r="I149" t="str">
            <v xml:space="preserve"> RED LOCAL SANITARIO/ EXPANSIÓN/(0021-2)=&gt;INTERCEPTORES Ó INTERVENCIONES REDES LOCALES</v>
          </cell>
        </row>
        <row r="150">
          <cell r="I150" t="str">
            <v xml:space="preserve"> RED LOCAL SANITARIO/ EXPANSIÓN/(68)=&gt;REDES ASOCIADAS A INFRAESTRUCTURA VIAL</v>
          </cell>
        </row>
        <row r="151">
          <cell r="I151" t="str">
            <v xml:space="preserve"> RED LOCAL SANITARIO/ EXPANSIÓN/(70-2)=&gt;CENTRO AMPLIADO</v>
          </cell>
        </row>
        <row r="152">
          <cell r="I152" t="str">
            <v xml:space="preserve"> RED LOCAL SANITARIO/ EXPANSIÓN/(67)=&gt;PROGRAMA GESTIÓN INTEGRAL DE RIESGOS ASOCIADOS AL SISTEMA HÍDRICO Y ALCANTARILLADO EN EL DISTRITO CAPITAL</v>
          </cell>
        </row>
        <row r="153">
          <cell r="I153" t="str">
            <v xml:space="preserve"> RED LOCAL SANITARIO/ COMPLEMENTARIO/(7341-1)=&gt;ADECUACIÓN HIDRÁULICA DE HUMEDALES, QUEBRADAS Y RÍOS</v>
          </cell>
        </row>
        <row r="154">
          <cell r="I154" t="str">
            <v xml:space="preserve"> RED LOCAL SANITARIO/ COMPLEMENTARIO/(0021-2)=&gt;INTERCEPTORES Ó INTERVENCIONES REDES LOCALES</v>
          </cell>
        </row>
        <row r="155">
          <cell r="I155" t="str">
            <v xml:space="preserve"> RED LOCAL SANITARIO/ COMPLEMENTARIO/(68)=&gt;REDES ASOCIADAS A INFRAESTRUCTURA VIAL</v>
          </cell>
        </row>
        <row r="156">
          <cell r="I156" t="str">
            <v xml:space="preserve"> RED LOCAL SANITARIO/ COMPLEMENTARIO/(70-2)=&gt;CENTRO AMPLIADO</v>
          </cell>
        </row>
        <row r="157">
          <cell r="I157" t="str">
            <v xml:space="preserve"> RED LOCAL SANITARIO/ COMPLEMENTARIO/(67)=&gt;PROGRAMA GESTIÓN INTEGRAL DE RIESGOS ASOCIADOS AL SISTEMA HÍDRICO Y ALCANTARILLADO EN EL DISTRITO CAPITAL</v>
          </cell>
        </row>
        <row r="158">
          <cell r="I158" t="str">
            <v xml:space="preserve"> RED LOCAL SANITARIO/ REHABILITACIÓN/(7341-1)=&gt;ADECUACIÓN HIDRÁULICA DE HUMEDALES, QUEBRADAS Y RÍOS</v>
          </cell>
        </row>
        <row r="159">
          <cell r="I159" t="str">
            <v xml:space="preserve"> RED LOCAL SANITARIO/ REHABILITACIÓN/(0051-2)=&gt;INTERCEPTORES Ó INTERVENCIONES EN REDES LOCALES</v>
          </cell>
        </row>
        <row r="160">
          <cell r="I160" t="str">
            <v xml:space="preserve"> RED LOCAL SANITARIO/ REHABILITACIÓN/(68)=&gt;REDES ASOCIADAS A INFRAESTRUCTURA VIAL</v>
          </cell>
        </row>
        <row r="161">
          <cell r="I161" t="str">
            <v xml:space="preserve"> RED LOCAL SANITARIO/ REHABILITACIÓN/(70-2)=&gt;CENTRO AMPLIADO</v>
          </cell>
        </row>
        <row r="162">
          <cell r="I162" t="str">
            <v xml:space="preserve"> RED LOCAL SANITARIO/ REHABILITACIÓN/(67)=&gt;PROGRAMA GESTIÓN INTEGRAL DE RIESGOS ASOCIADOS AL SISTEMA HÍDRICO Y ALCANTARILLADO EN EL DISTRITO CAPITAL</v>
          </cell>
        </row>
        <row r="163">
          <cell r="I163" t="str">
            <v xml:space="preserve"> RED LOCAL SANITARIO/ RENOVACIÓN/(7341-1)=&gt;ADECUACIÓN HIDRÁULICA DE HUMEDALES, QUEBRADAS Y RÍOS</v>
          </cell>
        </row>
        <row r="164">
          <cell r="I164" t="str">
            <v xml:space="preserve"> RED LOCAL SANITARIO/ RENOVACIÓN/(0051-2)=&gt;INTERCEPTORES Ó INTERVENCIONES EN REDES LOCALES</v>
          </cell>
        </row>
        <row r="165">
          <cell r="I165" t="str">
            <v xml:space="preserve"> RED LOCAL SANITARIO/ RENOVACIÓN/(68)=&gt;REDES ASOCIADAS A INFRAESTRUCTURA VIAL</v>
          </cell>
        </row>
        <row r="166">
          <cell r="I166" t="str">
            <v xml:space="preserve"> RED LOCAL SANITARIO/ RENOVACIÓN/(70-2)=&gt; CENTRO AMPLIADO</v>
          </cell>
        </row>
        <row r="167">
          <cell r="I167" t="str">
            <v xml:space="preserve"> RED LOCAL SANITARIO/ RENOVACIÓN/(67)=&gt;PROGRAMA GESTIÓN INTEGRAL DE RIESGOS ASOCIADOS AL SISTEMA HÍDRICO Y ALCANTARILLADO EN EL DISTRITO CAPITAL</v>
          </cell>
        </row>
        <row r="168">
          <cell r="I168" t="str">
            <v xml:space="preserve"> RED LOCAL SANITARIO/ REPOSICIÓN/(7341-1)=&gt;ADECUACIÓN HIDRÁULICA DE HUMEDALES, QUEBRADAS Y RÍOS</v>
          </cell>
        </row>
        <row r="169">
          <cell r="I169" t="str">
            <v xml:space="preserve"> RED LOCAL SANITARIO/ REPOSICIÓN/(0051-2)=&gt;INTERCEPTORES Ó INTERVENCIONES EN REDES LOCALES</v>
          </cell>
        </row>
        <row r="170">
          <cell r="I170" t="str">
            <v xml:space="preserve"> RED LOCAL SANITARIO/ REPOSICIÓN/(68)=&gt;REDES ASOCIADAS A INFRAESTRUCTURA VIAL</v>
          </cell>
        </row>
        <row r="171">
          <cell r="I171" t="str">
            <v xml:space="preserve"> RED LOCAL SANITARIO/ REPOSICIÓN/(70-2)=&gt;CENTRO AMPLIADO</v>
          </cell>
        </row>
        <row r="172">
          <cell r="I172" t="str">
            <v xml:space="preserve"> RED LOCAL SANITARIO/ REPOSICIÓN/(67)=&gt;PROGRAMA GESTIÓN INTEGRAL DE RIESGOS ASOCIADOS AL SISTEMA HÍDRICO Y ALCANTARILLADO EN EL DISTRITO CAPITAL</v>
          </cell>
        </row>
        <row r="173">
          <cell r="I173" t="str">
            <v xml:space="preserve"> RED LOCAL SANITARIO/ MANTENIMIENTO/(1)=&gt;INTERCEPTORES Ó INTERVENCIONES EN REDES TRONCALES,SECUNDARIAS Ó LOCALES</v>
          </cell>
        </row>
        <row r="174">
          <cell r="I174" t="str">
            <v xml:space="preserve"> RED LOCAL SANITARIO/ REPARACIÓN/(2)=&gt;INTERCEPTORES Ó INTERVENCIONES EN REDES TRONCALES,SECUNDARIAS Ó LOCALES</v>
          </cell>
        </row>
        <row r="175">
          <cell r="I175" t="str">
            <v xml:space="preserve"> RED SECUNDARIA SANITARIO/ EXPANSIÓN/(7341-1)=&gt;ADECUACIÓN HIDRÁULICA DE HUMEDALES, QUEBRADAS Y RÍOS</v>
          </cell>
        </row>
        <row r="176">
          <cell r="I176" t="str">
            <v xml:space="preserve"> RED SECUNDARIA SANITARIO/ EXPANSIÓN/(0021-1)=&gt;INTERCEPTORES Ó INTERVENCIONES EN REDES TRONCALES Ó SECUNDARIAS.</v>
          </cell>
        </row>
        <row r="177">
          <cell r="I177" t="str">
            <v xml:space="preserve"> RED SECUNDARIA SANITARIO/ EXPANSIÓN/(68)=&gt;REDES ASOCIADAS A INFRAESTRUCTURA VIAL</v>
          </cell>
        </row>
        <row r="178">
          <cell r="I178" t="str">
            <v xml:space="preserve"> RED SECUNDARIA SANITARIO/ EXPANSIÓN/(70-2)=&gt;CENTRO AMPLIADO</v>
          </cell>
        </row>
        <row r="179">
          <cell r="I179" t="str">
            <v xml:space="preserve"> RED SECUNDARIA SANITARIO/ EXPANSIÓN/(69)=&gt;VARIABILIDAD Y CAMBIO CLIMÁTICO</v>
          </cell>
        </row>
        <row r="180">
          <cell r="I180" t="str">
            <v xml:space="preserve"> RED SECUNDARIA SANITARIO/ EXPANSIÓN/(67)=&gt;PROGRAMA GESTIÓN INTEGRAL DE RIESGOS ASOCIADOS AL SISTEMA HÍDRICO Y ALCANTARILLADO EN EL DISTRITO CAPITAL</v>
          </cell>
        </row>
        <row r="181">
          <cell r="I181" t="str">
            <v xml:space="preserve"> RED SECUNDARIA SANITARIO/ COMPLEMENTARIO/(7341-1)=&gt;ADECUACIÓN HIDRÁULICA DE HUMEDALES, QUEBRADAS Y RÍOS</v>
          </cell>
        </row>
        <row r="182">
          <cell r="I182" t="str">
            <v xml:space="preserve"> RED SECUNDARIA SANITARIO/ COMPLEMENTARIO/(0021-1)=&gt;INTERCEPTORES Ó INTERVENCIONES EN REDES TRONCALES Ó SECUNDARIAS.</v>
          </cell>
        </row>
        <row r="183">
          <cell r="I183" t="str">
            <v xml:space="preserve"> RED SECUNDARIA SANITARIO/ COMPLEMENTARIO/(68)=&gt;REDES ASOCIADAS A INFRAESTRUCTURA VIAL</v>
          </cell>
        </row>
        <row r="184">
          <cell r="I184" t="str">
            <v xml:space="preserve"> RED SECUNDARIA SANITARIO/ COMPLEMENTARIO/(70-2)=&gt;CENTRO AMPLIADO</v>
          </cell>
        </row>
        <row r="185">
          <cell r="I185" t="str">
            <v xml:space="preserve"> RED SECUNDARIA SANITARIO/ COMPLEMENTARIO/(69)=&gt; VARIABILIDAD Y CAMBIO CLIMÁTICO</v>
          </cell>
        </row>
        <row r="186">
          <cell r="I186" t="str">
            <v xml:space="preserve"> RED SECUNDARIA SANITARIO/ COMPLEMENTARIO/(67)=&gt;PROGRAMA GESTIÓN INTEGRAL DE RIESGOS ASOCIADOS AL SISTEMA HÍDRICO Y ALCANTARILLADO EN EL DISTRITO CAPITAL</v>
          </cell>
        </row>
        <row r="187">
          <cell r="I187" t="str">
            <v xml:space="preserve"> RED SECUNDARIA SANITARIO/ REHABILITACIÓN/(7341-1)=&gt;ADECUACIÓN HIDRÁULICA DE HUMEDALES, QUEBRADAS Y RÍOS</v>
          </cell>
        </row>
        <row r="188">
          <cell r="I188" t="str">
            <v xml:space="preserve"> RED SECUNDARIA SANITARIO/ REHABILITACIÓN/(0051-1)=&gt;INTERCEPTORES Ó INTERVENCIONES EN REDES TRONCALES Ó SECUNDARIAS</v>
          </cell>
        </row>
        <row r="189">
          <cell r="I189" t="str">
            <v xml:space="preserve"> RED SECUNDARIA SANITARIO/ REHABILITACIÓN/(68)=&gt;REDES ASOCIADAS A INFRAESTRUCTURA VIAL</v>
          </cell>
        </row>
        <row r="190">
          <cell r="I190" t="str">
            <v xml:space="preserve"> RED SECUNDARIA SANITARIO/ REHABILITACIÓN/(70-2)=&gt;CENTRO AMPLIADO</v>
          </cell>
        </row>
        <row r="191">
          <cell r="I191" t="str">
            <v xml:space="preserve"> RED SECUNDARIA SANITARIO/ REHABILITACIÓN/(69)=&gt;VARIABILIDAD Y CAMBIO CLIMÁTICO</v>
          </cell>
        </row>
        <row r="192">
          <cell r="I192" t="str">
            <v xml:space="preserve"> RED SECUNDARIA SANITARIO/ REHABILITACIÓN/(67)=&gt; PROGRAMA GESTIÓN INTEGRAL DE RIESGOS ASOCIADOS AL SISTEMA HÍDRICO Y ALCANTARILLADO EN EL DISTRITO CAPITAL</v>
          </cell>
        </row>
        <row r="193">
          <cell r="I193" t="str">
            <v xml:space="preserve"> RED SECUNDARIA SANITARIO/ RENOVACIÓN/(7341-1)=&gt;ADECUACIÓN HIDRÁULICA DE HUMEDALES, QUEBRADAS Y RÍOS</v>
          </cell>
        </row>
        <row r="194">
          <cell r="I194" t="str">
            <v xml:space="preserve"> RED SECUNDARIA SANITARIO/ RENOVACIÓN/(0051-1)=&gt;INTERCEPTORES Ó INTERVENCIONES EN REDES TRONCALES Ó SECUNDARIAS</v>
          </cell>
        </row>
        <row r="195">
          <cell r="I195" t="str">
            <v xml:space="preserve"> RED SECUNDARIA SANITARIO/ RENOVACIÓN/(68)=&gt;REDES ASOCIADAS A INFRAESTRUCTURA VIAL</v>
          </cell>
        </row>
        <row r="196">
          <cell r="I196" t="str">
            <v xml:space="preserve"> RED SECUNDARIA SANITARIO/ RENOVACIÓN/(70-2)=&gt;CENTRO AMPLIADO</v>
          </cell>
        </row>
        <row r="197">
          <cell r="I197" t="str">
            <v xml:space="preserve"> RED SECUNDARIA SANITARIO/ RENOVACIÓN/(69)=&gt; VARIABILIDAD Y CAMBIO CLIMÁTICO</v>
          </cell>
        </row>
        <row r="198">
          <cell r="I198" t="str">
            <v xml:space="preserve"> RED SECUNDARIA SANITARIO/ RENOVACIÓN/(67)=&gt;PROGRAMA GESTIÓN INTEGRAL DE RIESGOS ASOCIADOS AL SISTEMA HÍDRICO Y ALCANTARILLADO EN EL DISTRITO CAPITAL</v>
          </cell>
        </row>
        <row r="199">
          <cell r="I199" t="str">
            <v xml:space="preserve"> RED SECUNDARIA SANITARIO/ REPOSICIÓN/(7341-1)=&gt;ADECUACIÓN HIDRÁULICA DE HUMEDALES, QUEBRADAS Y RÍOS</v>
          </cell>
        </row>
        <row r="200">
          <cell r="I200" t="str">
            <v xml:space="preserve"> RED SECUNDARIA SANITARIO/ REPOSICIÓN/(0051-1)=&gt;INTERCEPTORES Ó INTERVENCIONES EN REDES TRONCALES Ó SECUNDARIAS</v>
          </cell>
        </row>
        <row r="201">
          <cell r="I201" t="str">
            <v xml:space="preserve"> RED SECUNDARIA SANITARIO/ REPOSICIÓN/(68)=&gt;REDES ASOCIADAS A INFRAESTRUCTURA VIAL</v>
          </cell>
        </row>
        <row r="202">
          <cell r="I202" t="str">
            <v xml:space="preserve"> RED SECUNDARIA SANITARIO/ REPOSICIÓN/(70-2)=&gt;CENTRO AMPLIADO</v>
          </cell>
        </row>
        <row r="203">
          <cell r="I203" t="str">
            <v xml:space="preserve"> RED SECUNDARIA SANITARIO/ REPOSICIÓN/(69)=&gt;VARIABILIDAD Y CAMBIO CLIMÁTICO</v>
          </cell>
        </row>
        <row r="204">
          <cell r="I204" t="str">
            <v xml:space="preserve"> RED SECUNDARIA SANITARIO/ REPOSICIÓN/(67)=&gt;PROGRAMA GESTIÓN INTEGRAL DE RIESGOS ASOCIADOS AL SISTEMA HÍDRICO Y ALCANTARILLADO EN EL DISTRITO CAPITAL</v>
          </cell>
        </row>
        <row r="205">
          <cell r="I205" t="str">
            <v xml:space="preserve"> RED SECUNDARIA SANITARIO/ MANTENIMIENTO/(1)=&gt;INTERCEPTORES Ó INTERVENCIONES EN REDES TRONCALES,SECUNDARIAS Ó LOCALES</v>
          </cell>
        </row>
        <row r="206">
          <cell r="I206" t="str">
            <v xml:space="preserve"> RED SECUNDARIA SANITARIO/ REPARACIÓN/(2)=&gt;PROGRAMA ESTANDAR</v>
          </cell>
        </row>
        <row r="207">
          <cell r="I207" t="str">
            <v xml:space="preserve"> RED TRONCAL SANITARIO/ EXPANSIÓN/(7341-1)=&gt;ADECUACIÓN HIDRÁULICA DE HUMEDALES, QUEBRADAS Y RÍOS</v>
          </cell>
        </row>
        <row r="208">
          <cell r="I208" t="str">
            <v xml:space="preserve"> RED TRONCAL SANITARIO/ EXPANSIÓN/(54)=&gt;RÍO BOGOTÁ</v>
          </cell>
        </row>
        <row r="209">
          <cell r="I209" t="str">
            <v xml:space="preserve"> RED TRONCAL SANITARIO/ EXPANSIÓN/(0021-1)=&gt;INTERCEPTORES Ó INTERVENCIONES EN REDES TRONCALES Ó SECUNDARIAS.</v>
          </cell>
        </row>
        <row r="210">
          <cell r="I210" t="str">
            <v xml:space="preserve"> RED TRONCAL SANITARIO/ EXPANSIÓN/(68)=&gt;REDES ASOCIADAS A INFRAESTRUCTURA VIAL</v>
          </cell>
        </row>
        <row r="211">
          <cell r="I211" t="str">
            <v xml:space="preserve"> RED TRONCAL SANITARIO/ EXPANSIÓN/(70-2)=&gt;CENTRO AMPLIADO</v>
          </cell>
        </row>
        <row r="212">
          <cell r="I212" t="str">
            <v xml:space="preserve"> RED TRONCAL SANITARIO/ EXPANSIÓN/(69)=&gt; VARIABILIDAD Y CAMBIO CLIMÁTICO</v>
          </cell>
        </row>
        <row r="213">
          <cell r="I213" t="str">
            <v xml:space="preserve"> RED TRONCAL SANITARIO/ EXPANSIÓN/(67)=&gt;PROGRAMA GESTIÓN INTEGRAL DE RIESGOS ASOCIADOS AL SISTEMA HÍDRICO Y ALCANTARILLADO EN EL DISTRITO CAPITAL</v>
          </cell>
        </row>
        <row r="214">
          <cell r="I214" t="str">
            <v xml:space="preserve"> RED TRONCAL SANITARIO/ COMPLEMENTARIO/(7341-1)=&gt;ADECUACIÓN HIDRÁULICA DE HUMEDALES, QUEBRADAS Y RÍOS</v>
          </cell>
        </row>
        <row r="215">
          <cell r="I215" t="str">
            <v xml:space="preserve"> RED TRONCAL SANITARIO/ COMPLEMENTARIO/(54)=&gt;RÍO BOGOTÁ</v>
          </cell>
        </row>
        <row r="216">
          <cell r="I216" t="str">
            <v xml:space="preserve"> RED TRONCAL SANITARIO/ COMPLEMENTARIO/(0021-1 )=&gt;INTERCEPTORES Ó INTERVENCIONES EN REDES TRONCALES Ó SECUNDARIAS.</v>
          </cell>
        </row>
        <row r="217">
          <cell r="I217" t="str">
            <v xml:space="preserve"> RED TRONCAL SANITARIO/ COMPLEMENTARIO/(68)=&gt;REDES ASOCIADAS A INFRAESTRUCTURA VIAL</v>
          </cell>
        </row>
        <row r="218">
          <cell r="I218" t="str">
            <v xml:space="preserve"> RED TRONCAL SANITARIO/ COMPLEMENTARIO/(70-2)=&gt;CENTRO AMPLIADO</v>
          </cell>
        </row>
        <row r="219">
          <cell r="I219" t="str">
            <v xml:space="preserve"> RED TRONCAL SANITARIO/ COMPLEMENTARIO/(69)=&gt; VARIABILIDAD Y CAMBIO CLIMÁTICO</v>
          </cell>
        </row>
        <row r="220">
          <cell r="I220" t="str">
            <v xml:space="preserve"> RED TRONCAL SANITARIO/ COMPLEMENTARIO/(67)=&gt;PROGRAMA GESTIÓN INTEGRAL DE RIESGOS ASOCIADOS AL SISTEMA HÍDRICO Y ALCANTARILLADO EN EL DISTRITO CAPITAL</v>
          </cell>
        </row>
        <row r="221">
          <cell r="I221" t="str">
            <v xml:space="preserve"> RED TRONCAL SANITARIO/ REHABILITACIÓN/(7341-1)=&gt;ADECUACIÓN HIDRÁULICA DE HUMEDALES, QUEBRADAS Y RÍOS</v>
          </cell>
        </row>
        <row r="222">
          <cell r="I222" t="str">
            <v xml:space="preserve"> RED TRONCAL SANITARIO/ REHABILITACIÓN/(54)=&gt;RÍO BOGOTÁ</v>
          </cell>
        </row>
        <row r="223">
          <cell r="I223" t="str">
            <v xml:space="preserve"> RED TRONCAL SANITARIO/ REHABILITACIÓN/(0051-1)=&gt;INTERCEPTORES Ó INTERVENCIONES EN REDES TRONCALES Ó SECUNDARIAS.</v>
          </cell>
        </row>
        <row r="224">
          <cell r="I224" t="str">
            <v xml:space="preserve"> RED TRONCAL SANITARIO/ REHABILITACIÓN/(68)=&gt;REDES ASOCIADAS A INFRAESTRUCTURA VIAL</v>
          </cell>
        </row>
        <row r="225">
          <cell r="I225" t="str">
            <v xml:space="preserve"> RED TRONCAL SANITARIO/ REHABILITACIÓN/(70-2)=&gt;CENTRO AMPLIADO</v>
          </cell>
        </row>
        <row r="226">
          <cell r="I226" t="str">
            <v xml:space="preserve"> RED TRONCAL SANITARIO/ REHABILITACIÓN/(69)=&gt;VARIABILIDAD Y CAMBIO CLIMÁTICO</v>
          </cell>
        </row>
        <row r="227">
          <cell r="I227" t="str">
            <v xml:space="preserve"> RED TRONCAL SANITARIO/ REHABILITACIÓN/(67)=&gt; PROGRAMA GESTIÓN INTEGRAL DE RIESGOS ASOCIADOS AL SISTEMA HÍDRICO Y ALCANTARILLADO EN EL DISTRITO CAPITAL</v>
          </cell>
        </row>
        <row r="228">
          <cell r="I228" t="str">
            <v xml:space="preserve"> RED TRONCAL SANITARIO/ RENOVACIÓN/(7341-1)=&gt;ADECUACIÓN HIDRÁULICA DE HUMEDALES, QUEBRADAS Y RÍOS</v>
          </cell>
        </row>
        <row r="229">
          <cell r="I229" t="str">
            <v xml:space="preserve"> RED TRONCAL SANITARIO/ RENOVACIÓN/(54)=&gt;RÍO BOGOTÁ</v>
          </cell>
        </row>
        <row r="230">
          <cell r="I230" t="str">
            <v xml:space="preserve"> RED TRONCAL SANITARIO/ RENOVACIÓN/(0051-1)=&gt;INTERCEPTORES Ó INTERVENCIONES EN REDES TRONCALES Ó SECUNDARIAS</v>
          </cell>
        </row>
        <row r="231">
          <cell r="I231" t="str">
            <v xml:space="preserve"> RED TRONCAL SANITARIO/ RENOVACIÓN/(68)=&gt;REDES ASOCIADAS A INFRAESTRUCTURA VIAL</v>
          </cell>
        </row>
        <row r="232">
          <cell r="I232" t="str">
            <v xml:space="preserve"> RED TRONCAL SANITARIO/ RENOVACIÓN/(70-2)=&gt;CENTRO AMPLIADO</v>
          </cell>
        </row>
        <row r="233">
          <cell r="I233" t="str">
            <v xml:space="preserve"> RED TRONCAL SANITARIO/ RENOVACIÓN/(69)=&gt; VARIABILIDAD Y CAMBIO CLIMÁTICO</v>
          </cell>
        </row>
        <row r="234">
          <cell r="I234" t="str">
            <v xml:space="preserve"> RED TRONCAL SANITARIO/ RENOVACIÓN/(67)=&gt;PROGRAMA GESTIÓN INTEGRAL DE RIESGOS ASOCIADOS AL SISTEMA HÍDRICO Y ALCANTARILLADO EN EL DISTRITO CAPITAL</v>
          </cell>
        </row>
        <row r="235">
          <cell r="I235" t="str">
            <v xml:space="preserve"> RED TRONCAL SANITARIO/ REPOSICIÓN/(7341-1)=&gt;ADECUACIÓN HIDRÁULICA DE HUMEDALES, QUEBRADAS Y RÍOS</v>
          </cell>
        </row>
        <row r="236">
          <cell r="I236" t="str">
            <v xml:space="preserve"> RED TRONCAL SANITARIO/ REPOSICIÓN/(54)=&gt;RÍO BOGOTÁ</v>
          </cell>
        </row>
        <row r="237">
          <cell r="I237" t="str">
            <v xml:space="preserve"> RED TRONCAL SANITARIO/ REPOSICIÓN/(0051-1)=&gt;INTERCEPTORES Ó INTERVENCIONES EN REDES TRONCALES Ó SECUNDARIAS</v>
          </cell>
        </row>
        <row r="238">
          <cell r="I238" t="str">
            <v xml:space="preserve"> RED TRONCAL SANITARIO/ REPOSICIÓN/(68)=&gt;REDES ASOCIADAS A INFRAESTRUCTURA VIAL</v>
          </cell>
        </row>
        <row r="239">
          <cell r="I239" t="str">
            <v xml:space="preserve"> RED TRONCAL SANITARIO/ REPOSICIÓN/(70-2)=&gt; CENTRO AMPLIADO</v>
          </cell>
        </row>
        <row r="240">
          <cell r="I240" t="str">
            <v xml:space="preserve"> RED TRONCAL SANITARIO/ REPOSICIÓN/(69)=&gt;VARIABILIDAD Y CAMBIO CLIMÁTICO</v>
          </cell>
        </row>
        <row r="241">
          <cell r="I241" t="str">
            <v xml:space="preserve"> RED TRONCAL SANITARIO/ REPOSICIÓN/(67)=&gt;PROGRAMA GESTIÓN INTEGRAL DE RIESGOS ASOCIADOS AL SISTEMA HÍDRICO Y ALCANTARILLADO EN EL DISTRITO CAPITAL</v>
          </cell>
        </row>
        <row r="242">
          <cell r="I242" t="str">
            <v xml:space="preserve"> RED TRONCAL SANITARIO/ MANTENIMIENTO/(1)=&gt;PROGRAMA ESTANDAR</v>
          </cell>
        </row>
        <row r="243">
          <cell r="I243" t="str">
            <v xml:space="preserve"> RED TRONCAL SANITARIO/ REPARACIÓN/(2)=&gt;PROGRAMA ESTANDAR</v>
          </cell>
        </row>
        <row r="244">
          <cell r="I244" t="str">
            <v xml:space="preserve"> RED LOCAL PLUVIAL/ EXPANSIÓN/(7341-1)=&gt;ADECUACIÓN HIDRÁULICA DE HUMEDALES, QUEBRADAS Y RÍOS</v>
          </cell>
        </row>
        <row r="245">
          <cell r="I245" t="str">
            <v xml:space="preserve"> RED LOCAL PLUVIAL/ EXPANSIÓN/(0022-2)=&gt;COLECTORES Ó INTERVENCIONES EN REDES LOCALES</v>
          </cell>
        </row>
        <row r="246">
          <cell r="I246" t="str">
            <v xml:space="preserve"> RED LOCAL PLUVIAL/ EXPANSIÓN/(68)=&gt;REDES ASOCIADAS A INFRAESTRUCTURA VIAL</v>
          </cell>
        </row>
        <row r="247">
          <cell r="I247" t="str">
            <v xml:space="preserve"> RED LOCAL PLUVIAL/ EXPANSIÓN/(70-2)=&gt; CENTRO AMPLIADO</v>
          </cell>
        </row>
        <row r="248">
          <cell r="I248" t="str">
            <v xml:space="preserve"> RED LOCAL PLUVIAL/ EXPANSIÓN/(67)=&gt;PROGRAMA GESTIÓN INTEGRAL DE RIESGOS ASOCIADOS AL SISTEMA HÍDRICO Y ALCANTARILLADO EN EL DISTRITO CAPITAL</v>
          </cell>
        </row>
        <row r="249">
          <cell r="I249" t="str">
            <v xml:space="preserve"> RED LOCAL PLUVIAL/ COMPLEMENTARIO/(7341-1)=&gt;ADECUACIÓN HIDRÁULICA DE HUMEDALES, QUEBRADAS Y RÍOS</v>
          </cell>
        </row>
        <row r="250">
          <cell r="I250" t="str">
            <v xml:space="preserve"> RED LOCAL PLUVIAL/ COMPLEMENTARIO/(0022-2)=&gt;COLECTORES Ó INTERVENCIONES EN REDES LOCALES</v>
          </cell>
        </row>
        <row r="251">
          <cell r="I251" t="str">
            <v xml:space="preserve"> RED LOCAL PLUVIAL/ COMPLEMENTARIO/(68)=&gt;REDES ASOCIADAS A INFRAESTRUCTURA VIAL</v>
          </cell>
        </row>
        <row r="252">
          <cell r="I252" t="str">
            <v xml:space="preserve"> RED LOCAL PLUVIAL/ COMPLEMENTARIO/(70-2)=&gt;CENTRO AMPLIAD</v>
          </cell>
        </row>
        <row r="253">
          <cell r="I253" t="str">
            <v xml:space="preserve"> RED LOCAL PLUVIAL/ COMPLEMENTARIO/(67)=&gt;PROGRAMA GESTIÓN INTEGRAL DE RIESGOS ASOCIADOS AL SISTEMA HÍDRICO Y ALCANTARILLADO EN EL DISTRITO CAPITAL</v>
          </cell>
        </row>
        <row r="254">
          <cell r="I254" t="str">
            <v xml:space="preserve"> RED LOCAL PLUVIAL/ REHABILITACIÓN/(7341-1)=&gt;ADECUACIÓN HIDRÁULICA DE HUMEDALES, QUEBRADAS Y RÍOS</v>
          </cell>
        </row>
        <row r="255">
          <cell r="I255" t="str">
            <v xml:space="preserve"> RED LOCAL PLUVIAL/ REHABILITACIÓN/(0052-2)=&gt;COLECTORES Ó INTERVENCIONES EN REDES LOCALES</v>
          </cell>
        </row>
        <row r="256">
          <cell r="I256" t="str">
            <v xml:space="preserve"> RED LOCAL PLUVIAL/ REHABILITACIÓN/(68)=&gt;REDES ASOCIADAS A INFRAESTRUCTURA VIAL</v>
          </cell>
        </row>
        <row r="257">
          <cell r="I257" t="str">
            <v xml:space="preserve"> RED LOCAL PLUVIAL/ REHABILITACIÓN/(70-2)=&gt;CENTRO AMPLIADO</v>
          </cell>
        </row>
        <row r="258">
          <cell r="I258" t="str">
            <v xml:space="preserve"> RED LOCAL PLUVIAL/ REHABILITACIÓN/(67)=&gt;PROGRAMA GESTIÓN INTEGRAL DE RIESGOS ASOCIADOS AL SISTEMA HÍDRICO Y ALCANTARILLADO EN EL DISTRITO CAPITAL</v>
          </cell>
        </row>
        <row r="259">
          <cell r="I259" t="str">
            <v xml:space="preserve"> RED LOCAL PLUVIAL/ RENOVACIÓN/(7341-1)=&gt;ADECUACIÓN HIDRÁULICA DE HUMEDALES, QUEBRADAS Y RÍOS</v>
          </cell>
        </row>
        <row r="260">
          <cell r="I260" t="str">
            <v xml:space="preserve"> RED LOCAL PLUVIAL/ RENOVACIÓN/(0052-2)=&gt;COLECTORES Ó INTERVENCIONES EN REDES LOCALES</v>
          </cell>
        </row>
        <row r="261">
          <cell r="I261" t="str">
            <v xml:space="preserve"> RED LOCAL PLUVIAL/ RENOVACIÓN/(68)=&gt;REDES ASOCIADAS A INFRAESTRUCTURA VIAL</v>
          </cell>
        </row>
        <row r="262">
          <cell r="I262" t="str">
            <v xml:space="preserve"> RED LOCAL PLUVIAL/ RENOVACIÓN/(70-2)=&gt;CENTRO AMPLIADO</v>
          </cell>
        </row>
        <row r="263">
          <cell r="I263" t="str">
            <v xml:space="preserve"> RED LOCAL PLUVIAL/ RENOVACIÓN/(67)=&gt;PROGRAMA GESTIÓN INTEGRAL DE RIESGOS ASOCIADOS AL SISTEMA HÍDRICO Y ALCANTARILLADO EN EL DISTRITO CAPITAL</v>
          </cell>
        </row>
        <row r="264">
          <cell r="I264" t="str">
            <v xml:space="preserve"> RED LOCAL PLUVIAL/ REPOSICIÓN/(7341-1)=&gt;ADECUACIÓN HIDRÁULICA DE HUMEDALES, QUEBRADAS Y RÍOS</v>
          </cell>
        </row>
        <row r="265">
          <cell r="I265" t="str">
            <v xml:space="preserve"> RED LOCAL PLUVIAL/ REPOSICIÓN/(0052-2)=&gt;COLECTORES Ó INTERVENCIONES EN REDES LOCALES</v>
          </cell>
        </row>
        <row r="266">
          <cell r="I266" t="str">
            <v xml:space="preserve"> RED LOCAL PLUVIAL/ REPOSICIÓN/(68)=&gt;REDES ASOCIADAS A INFRAESTRUCTURA VIAL</v>
          </cell>
        </row>
        <row r="267">
          <cell r="I267" t="str">
            <v xml:space="preserve"> RED LOCAL PLUVIAL/ REPOSICIÓN/( 70-2)=&gt;CENTRO AMPLIADO</v>
          </cell>
        </row>
        <row r="268">
          <cell r="I268" t="str">
            <v xml:space="preserve"> RED LOCAL PLUVIAL/ REPOSICIÓN/(67)=&gt;PROGRAMA GESTIÓN INTEGRAL DE RIESGOS ASOCIADOS AL SISTEMA HÍDRICO Y ALCANTARILLADO EN EL DISTRITO CAPITAL</v>
          </cell>
        </row>
        <row r="269">
          <cell r="I269" t="str">
            <v xml:space="preserve"> RED LOCAL PLUVIAL/ MANTENIMIENTO/(1)=&gt;PROGRAMA ESTANDAR</v>
          </cell>
        </row>
        <row r="270">
          <cell r="I270" t="str">
            <v xml:space="preserve"> RED LOCAL PLUVIAL/ REPARACIÓN/(2)=&gt;PROGRAMA ESTANDAR</v>
          </cell>
        </row>
        <row r="271">
          <cell r="I271" t="str">
            <v xml:space="preserve"> RED SECUNDARIA PLUVIAL/ EXPANSIÓN/(7341-1)=&gt;ADECUACIÓN HIDRÁULICA DE HUMEDALES, QUEBRADAS Y RÍOS</v>
          </cell>
        </row>
        <row r="272">
          <cell r="I272" t="str">
            <v xml:space="preserve"> RED SECUNDARIA PLUVIAL/ EXPANSIÓN/(7341-2)=&gt;RECUPERACIÓN ZR Y ZMPA HUMEDALES QUEBRADAS Y RÍOS</v>
          </cell>
        </row>
        <row r="273">
          <cell r="I273" t="str">
            <v xml:space="preserve"> RED SECUNDARIA PLUVIAL/ EXPANSIÓN/(0022-1)=&gt;COLECTORES Ó INTERVENCIONES EN REDES TRONCALES Ó SECUNDARIAS</v>
          </cell>
        </row>
        <row r="274">
          <cell r="I274" t="str">
            <v xml:space="preserve"> RED SECUNDARIA PLUVIAL/ EXPANSIÓN/(67)=&gt;PROGRAMA GESTIÓN INTEGRAL DE RIESGOS ASOCIADOS AL SISTEMA HÍDRICO Y ALCANTARILLADO EN EL DISTRITO CAPITAL</v>
          </cell>
        </row>
        <row r="275">
          <cell r="I275" t="str">
            <v xml:space="preserve"> RED SECUNDARIA PLUVIAL/ EXPANSIÓN/(68)=&gt;REDES ASOCIADAS A INFRAESTRUCTURA VIAL</v>
          </cell>
        </row>
        <row r="276">
          <cell r="I276" t="str">
            <v xml:space="preserve"> RED SECUNDARIA PLUVIAL/ EXPANSIÓN/(70-2)=&gt;CENTRO AMPLIADO</v>
          </cell>
        </row>
        <row r="277">
          <cell r="I277" t="str">
            <v xml:space="preserve"> RED SECUNDARIA PLUVIAL/ EXPANSIÓN/(69)=&gt;VARIABILIDAD Y CAMBIO CLIMÁTICO</v>
          </cell>
        </row>
        <row r="278">
          <cell r="I278" t="str">
            <v xml:space="preserve"> RED SECUNDARIA PLUVIAL/ COMPLEMENTARIO/(7341-1)=&gt;ADECUACIÓN HIDRÁULICA DE HUMEDALES, QUEBRADAS Y RÍOS</v>
          </cell>
        </row>
        <row r="279">
          <cell r="I279" t="str">
            <v xml:space="preserve"> RED SECUNDARIA PLUVIAL/ COMPLEMENTARIO/(7341-2)=&gt;RECUPERACIÓN ZR Y ZMPA HUMEDALES QUEBRADAS Y RÍOS</v>
          </cell>
        </row>
        <row r="280">
          <cell r="I280" t="str">
            <v xml:space="preserve"> RED SECUNDARIA PLUVIAL/ COMPLEMENTARIO/(0022-1)=&gt;COLECTORES Ó INTERVENCIONES EN REDES TRONCALES Ó SECUNDARIAS</v>
          </cell>
        </row>
        <row r="281">
          <cell r="I281" t="str">
            <v xml:space="preserve"> RED SECUNDARIA PLUVIAL/ COMPLEMENTARIO/(67)=&gt;PROGRAMA GESTIÓN INTEGRAL DE RIESGOS ASOCIADOS AL SISTEMA HÍDRICO Y ALCANTARILLADO EN EL DISTRITO CAPITAL</v>
          </cell>
        </row>
        <row r="282">
          <cell r="I282" t="str">
            <v xml:space="preserve"> RED SECUNDARIA PLUVIAL/ COMPLEMENTARIO/(68)=&gt;REDES ASOCIADAS A INFRAESTRUCTURA VIAL</v>
          </cell>
        </row>
        <row r="283">
          <cell r="I283" t="str">
            <v xml:space="preserve"> RED SECUNDARIA PLUVIAL/ COMPLEMENTARIO/(70-2)=&gt;CENTRO AMPLIADO</v>
          </cell>
        </row>
        <row r="284">
          <cell r="I284" t="str">
            <v xml:space="preserve"> RED SECUNDARIA PLUVIAL/ COMPLEMENTARIO/(69)=&gt;VARIABILIDAD Y CAMBIO CLIMÁTICO</v>
          </cell>
        </row>
        <row r="285">
          <cell r="I285" t="str">
            <v xml:space="preserve"> RED SECUNDARIA PLUVIAL/ REHABILITACIÓN/(7341-1)=&gt;ADECUACIÓN HIDRÁULICA DE HUMEDALES, QUEBRADAS Y RÍOS</v>
          </cell>
        </row>
        <row r="286">
          <cell r="I286" t="str">
            <v xml:space="preserve"> RED SECUNDARIA PLUVIAL/ REHABILITACIÓN/(7341-2)=&gt;RECUPERACIÓN ZR Y ZMPA HUMEDALES QUEBRADAS Y RÍOS</v>
          </cell>
        </row>
        <row r="287">
          <cell r="I287" t="str">
            <v xml:space="preserve"> RED SECUNDARIA PLUVIAL/ REHABILITACIÓN/(0052-1)=&gt;COLECTORES Ó INTERVENCIONES EN REDES TRONCALES Ó SECUNDARIAS</v>
          </cell>
        </row>
        <row r="288">
          <cell r="I288" t="str">
            <v xml:space="preserve"> RED SECUNDARIA PLUVIAL/ REHABILITACIÓN/(67)=&gt;PROGRAMA GESTIÓN INTEGRAL DE RIESGOS ASOCIADOS AL SISTEMA HÍDRICO Y ALCANTARILLADO EN EL DISTRITO CAPITALPROGRAMA RIESGOS PUNTUALES EN QUEBRADAS Y RÍOS</v>
          </cell>
        </row>
        <row r="289">
          <cell r="I289" t="str">
            <v xml:space="preserve"> RED SECUNDARIA PLUVIAL/ REHABILITACIÓN/(68)=&gt;REDES ASOCIADAS A INFRAESTRUCTURA VIAL</v>
          </cell>
        </row>
        <row r="290">
          <cell r="I290" t="str">
            <v xml:space="preserve"> RED SECUNDARIA PLUVIAL/ REHABILITACIÓN/(70-2)=&gt;CENTRO AMPLIADO</v>
          </cell>
        </row>
        <row r="291">
          <cell r="I291" t="str">
            <v xml:space="preserve"> RED SECUNDARIA PLUVIAL/ REHABILITACIÓN/(69)=&gt;VARIABILIDAD Y CAMBIO CLIMÁTICO</v>
          </cell>
        </row>
        <row r="292">
          <cell r="I292" t="str">
            <v xml:space="preserve"> RED SECUNDARIA PLUVIAL/ RENOVACIÓN/(7341-1)=&gt;ADECUACIÓN HIDRÁULICA DE HUMEDALES, QUEBRADAS Y RÍOS</v>
          </cell>
        </row>
        <row r="293">
          <cell r="I293" t="str">
            <v xml:space="preserve"> RED SECUNDARIA PLUVIAL/ RENOVACIÓN/(7341-2)=&gt;RECUPERACIÓN ZR Y ZMPA HUMEDALES QUEBRADAS Y RÍOS</v>
          </cell>
        </row>
        <row r="294">
          <cell r="I294" t="str">
            <v xml:space="preserve"> RED SECUNDARIA PLUVIAL/ RENOVACIÓN/(0052-1)=&gt;COLECTORES Ó INTERVENCIONES EN REDES TRONCALES Ó SECUNDARIAS</v>
          </cell>
        </row>
        <row r="295">
          <cell r="I295" t="str">
            <v xml:space="preserve"> RED SECUNDARIA PLUVIAL/ RENOVACIÓN/(68)=&gt;REDES ASOCIADAS A INFRAESTRUCTURA VIAL</v>
          </cell>
        </row>
        <row r="296">
          <cell r="I296" t="str">
            <v xml:space="preserve"> RED SECUNDARIA PLUVIAL/ RENOVACIÓN/(70-2)=&gt;CENTRO AMPLIADO</v>
          </cell>
        </row>
        <row r="297">
          <cell r="I297" t="str">
            <v xml:space="preserve"> RED SECUNDARIA PLUVIAL/ RENOVACIÓN/(69)=&gt;VARIABILIDAD Y CAMBIO CLIMÁTICO</v>
          </cell>
        </row>
        <row r="298">
          <cell r="I298" t="str">
            <v xml:space="preserve"> RED SECUNDARIA PLUVIAL/ RENOVACIÓN/(67)=&gt;PROGRAMA GESTIÓN INTEGRAL DE RIESGOS ASOCIADOS AL SISTEMA HÍDRICO Y ALCANTARILLADO EN EL DISTRITO CAPITALPROGRAMA RIESGOS PUNTUALES EN QUEBRADAS Y RÍOS</v>
          </cell>
        </row>
        <row r="299">
          <cell r="I299" t="str">
            <v xml:space="preserve"> RED SECUNDARIA PLUVIAL/ REPOSICIÓN/(7341-1)=&gt;ADECUACIÓN HIDRÁULICA DE HUMEDALES, QUEBRADAS Y RÍOS</v>
          </cell>
        </row>
        <row r="300">
          <cell r="I300" t="str">
            <v xml:space="preserve"> RED SECUNDARIA PLUVIAL/ REPOSICIÓN/(7341-2)=&gt;RECUPERACIÓN ZR Y ZMPA HUMEDALES QUEBRADAS Y RÍOS</v>
          </cell>
        </row>
        <row r="301">
          <cell r="I301" t="str">
            <v xml:space="preserve"> RED SECUNDARIA PLUVIAL/ REPOSICIÓN/(0052-1)=&gt;COLECTORES Ó INTERVENCIONES EN REDES TRONCALES,SECUNDARIAS Ó LOCALES</v>
          </cell>
        </row>
        <row r="302">
          <cell r="I302" t="str">
            <v xml:space="preserve"> RED SECUNDARIA PLUVIAL/ REPOSICIÓN/(67)=&gt;PROGRAMA GESTIÓN INTEGRAL DE RIESGOS ASOCIADOS AL SISTEMA HÍDRICO Y ALCANTARILLADO EN EL DISTRITO CAPITALPROGRAMA RIESGOS PUNTUALES EN QUEBRADAS Y RÍOS</v>
          </cell>
        </row>
        <row r="303">
          <cell r="I303" t="str">
            <v xml:space="preserve"> RED SECUNDARIA PLUVIAL/ REPOSICIÓN/(68)=&gt;REDES ASOCIADAS A INFRAESTRUCTURA VIAL</v>
          </cell>
        </row>
        <row r="304">
          <cell r="I304" t="str">
            <v xml:space="preserve"> RED SECUNDARIA PLUVIAL/ REPOSICIÓN/(69)=&gt;VARIABILIDAD Y CAMBIO CLIMÁTICO</v>
          </cell>
        </row>
        <row r="305">
          <cell r="I305" t="str">
            <v xml:space="preserve"> RED SECUNDARIA PLUVIAL/ MANTENIMIENTO/(1)=&gt;COLECTORES Ó INTERVENCIONES EN REDES TRONCALES,SECUNDARIAS Ó LOCALES</v>
          </cell>
        </row>
        <row r="306">
          <cell r="I306" t="str">
            <v xml:space="preserve"> RED SECUNDARIA PLUVIAL/ REPARACIÓN/(2)=&gt;PROGRAMA ESTANDAR</v>
          </cell>
        </row>
        <row r="307">
          <cell r="I307" t="str">
            <v xml:space="preserve"> RED SECUNDARIA PLUVIAL/ REPARACIÓN/(2)=&gt;COLECTORES O INTERVENCIONES EN REDES TRONCALES, SECINDARIAS Ó LOCALES</v>
          </cell>
        </row>
        <row r="308">
          <cell r="I308" t="str">
            <v xml:space="preserve"> RED TRONCAL PLUVIAL/ EXPANSIÓN/(7341-1)=&gt;ADECUACIÓN HIDRÁULICA DE HUMEDALES, QUEBRADAS Y RÍOS</v>
          </cell>
        </row>
        <row r="309">
          <cell r="I309" t="str">
            <v xml:space="preserve"> RED TRONCAL PLUVIAL/ EXPANSIÓN/(7341-2)=&gt;RECUPERACIÓN ZR Y ZMPA HUMEDALES QUEBRADAS Y RÍOS</v>
          </cell>
        </row>
        <row r="310">
          <cell r="I310" t="str">
            <v xml:space="preserve"> RED TRONCAL PLUVIAL/ EXPANSIÓN/(54)=&gt;RÍO BOGOTÁ</v>
          </cell>
        </row>
        <row r="311">
          <cell r="I311" t="str">
            <v xml:space="preserve"> RED TRONCAL PLUVIAL/ EXPANSIÓN/(0022-1)=&gt;COLECTORES Ó INTERVENCIONES EN REDES TRONCALES Ó SECUNDARIAS</v>
          </cell>
        </row>
        <row r="312">
          <cell r="I312" t="str">
            <v xml:space="preserve"> RED TRONCAL PLUVIAL/ EXPANSIÓN/(68)=&gt;REDES ASOCIADAS A INFRAESTRUCTURA VIAL</v>
          </cell>
        </row>
        <row r="313">
          <cell r="I313" t="str">
            <v xml:space="preserve"> RED TRONCAL PLUVIAL/ EXPANSIÓN/(70-2)=&gt;CENTRO AMPLIADO</v>
          </cell>
        </row>
        <row r="314">
          <cell r="I314" t="str">
            <v xml:space="preserve"> RED TRONCAL PLUVIAL/ EXPANSIÓN/(69)=&gt;VARIABILIDAD Y CAMBIO CLIMÁTICO</v>
          </cell>
        </row>
        <row r="315">
          <cell r="I315" t="str">
            <v xml:space="preserve"> RED TRONCAL PLUVIAL/ EXPANSIÓN/(67)=&gt;PROGRAMA GESTIÓN INTEGRAL DE RIESGOS ASOCIADOS AL SISTEMA HÍDRICO Y ALCANTARILLADO EN EL DISTRITO CAPITAL</v>
          </cell>
        </row>
        <row r="316">
          <cell r="I316" t="str">
            <v xml:space="preserve"> RED TRONCAL PLUVIAL/ COMPLEMENTARIO/(7341-1)=&gt;ADECUACIÓN HIDRÁULICA DE HUMEDALES, QUEBRADAS Y RÍOS</v>
          </cell>
        </row>
        <row r="317">
          <cell r="I317" t="str">
            <v xml:space="preserve"> RED TRONCAL PLUVIAL/ COMPLEMENTARIO/(7341-2)=&gt;RECUPERACIÓN ZR Y ZMPA HUMEDALES QUEBRADAS Y RÍOS</v>
          </cell>
        </row>
        <row r="318">
          <cell r="I318" t="str">
            <v xml:space="preserve"> RED TRONCAL PLUVIAL/ COMPLEMENTARIO/(54)=&gt;RÍO BOGOTÁ</v>
          </cell>
        </row>
        <row r="319">
          <cell r="I319" t="str">
            <v xml:space="preserve"> RED TRONCAL PLUVIAL/ COMPLEMENTARIO/(0022-1)=&gt;COLECTORES Ó INTERVENCIONES EN REDES TRONCALES Ó SECUNDARIAS</v>
          </cell>
        </row>
        <row r="320">
          <cell r="I320" t="str">
            <v xml:space="preserve"> RED TRONCAL PLUVIAL/ COMPLEMENTARIO/(68)=&gt;REDES ASOCIADAS A INFRAESTRUCTURA VIAL</v>
          </cell>
        </row>
        <row r="321">
          <cell r="I321" t="str">
            <v xml:space="preserve"> RED TRONCAL PLUVIAL/ COMPLEMENTARIO/(70-2)=&gt;CENTRO AMPLIADO</v>
          </cell>
        </row>
        <row r="322">
          <cell r="I322" t="str">
            <v xml:space="preserve"> RED TRONCAL PLUVIAL/ COMPLEMENTARIO/(69)=&gt;VARIABILIDAD Y CAMBIO CLIMÁTICO</v>
          </cell>
        </row>
        <row r="323">
          <cell r="I323" t="str">
            <v xml:space="preserve"> RED TRONCAL PLUVIAL/ COMPLEMENTARIO/(67)=&gt;PROGRAMA GESTIÓN INTEGRAL DE RIESGOS ASOCIADOS AL SISTEMA HÍDRICO Y ALCANTARILLADO EN EL DISTRITO CAPITAL</v>
          </cell>
        </row>
        <row r="324">
          <cell r="I324" t="str">
            <v xml:space="preserve"> RED TRONCAL PLUVIAL/ REHABILITACIÓN/(7341-1)=&gt;ADECUACIÓN HIDRÁULICA DE HUMEDALES, QUEBRADAS Y RÍOS</v>
          </cell>
        </row>
        <row r="325">
          <cell r="I325" t="str">
            <v xml:space="preserve"> RED TRONCAL PLUVIAL/ REHABILITACIÓN/(7341-2)=&gt;RECUPERACIÓN ZR Y ZMPA HUMEDALES QUEBRADAS Y RÍOS</v>
          </cell>
        </row>
        <row r="326">
          <cell r="I326" t="str">
            <v xml:space="preserve"> RED TRONCAL PLUVIAL/ REHABILITACIÓN/(54)=&gt;RÍO BOGOTÁ</v>
          </cell>
        </row>
        <row r="327">
          <cell r="I327" t="str">
            <v xml:space="preserve"> RED TRONCAL PLUVIAL/ REHABILITACIÓN/(0052-1)=&gt;COLECTORES Ó INTERVENCIONES EN REDES TRONCALES Ó SECUNDARIAS</v>
          </cell>
        </row>
        <row r="328">
          <cell r="I328" t="str">
            <v xml:space="preserve"> RED TRONCAL PLUVIAL/ REHABILITACIÓN/(68)=&gt;REDES ASOCIADAS A INFRAESTRUCTURA VIAL</v>
          </cell>
        </row>
        <row r="329">
          <cell r="I329" t="str">
            <v xml:space="preserve"> RED TRONCAL PLUVIAL/ REHABILITACIÓN/(70-2)=&gt;CENTRO AMPLIADO</v>
          </cell>
        </row>
        <row r="330">
          <cell r="I330" t="str">
            <v xml:space="preserve"> RED TRONCAL PLUVIAL/ REHABILITACIÓN/(69)=&gt;VARIABILIDAD Y CAMBIO CLIMÁTICO</v>
          </cell>
        </row>
        <row r="331">
          <cell r="I331" t="str">
            <v xml:space="preserve"> RED TRONCAL PLUVIAL/ REHABILITACIÓN/(67)=&gt;PROGRAMA GESTIÓN INTEGRAL DE RIESGOS ASOCIADOS AL SISTEMA HÍDRICO Y ALCANTARILLADO EN EL DISTRITO CAPITAL</v>
          </cell>
        </row>
        <row r="332">
          <cell r="I332" t="str">
            <v xml:space="preserve"> RED TRONCAL PLUVIAL/ RENOVACIÓN/(7341-1)=&gt;ADECUACIÓN HIDRÁULICA DE HUMEDALES, QUEBRADAS Y RÍOS</v>
          </cell>
        </row>
        <row r="333">
          <cell r="I333" t="str">
            <v xml:space="preserve"> RED TRONCAL PLUVIAL/ RENOVACIÓN/(54)=&gt;RÍO BOGOTÁ</v>
          </cell>
        </row>
        <row r="334">
          <cell r="I334" t="str">
            <v xml:space="preserve"> RED TRONCAL PLUVIAL/ RENOVACIÓN/(0052-1)=&gt;COLECTORES Ó INTERVENCIONES EN REDES TRONCALES Ó SECUNDARIAS</v>
          </cell>
        </row>
        <row r="335">
          <cell r="I335" t="str">
            <v xml:space="preserve"> RED TRONCAL PLUVIAL/ RENOVACIÓN/(68)=&gt;REDES ASOCIADAS A INFRAESTRUCTURA VIAL</v>
          </cell>
        </row>
        <row r="336">
          <cell r="I336" t="str">
            <v xml:space="preserve"> RED TRONCAL PLUVIAL/ RENOVACIÓN/(70-2)=&gt;CENTRO AMPLIADO</v>
          </cell>
        </row>
        <row r="337">
          <cell r="I337" t="str">
            <v xml:space="preserve"> RED TRONCAL PLUVIAL/ RENOVACIÓN/(69)=&gt;VARIABILIDAD Y CAMBIO CLIMÁTICO</v>
          </cell>
        </row>
        <row r="338">
          <cell r="I338" t="str">
            <v xml:space="preserve"> RED TRONCAL PLUVIAL/ RENOVACIÓN/(67)=&gt;PROGRAMA GESTIÓN INTEGRAL DE RIESGOS ASOCIADOS AL SISTEMA HÍDRICO Y ALCANTARILLADO EN EL DISTRITO CAPITAL</v>
          </cell>
        </row>
        <row r="339">
          <cell r="I339" t="str">
            <v xml:space="preserve"> RED TRONCAL PLUVIAL/ REPOSICIÓN/(7341-1)=&gt;ADECUACIÓN HIDRÁULICA DE HUMEDALES, QUEBRADAS Y RÍOS</v>
          </cell>
        </row>
        <row r="340">
          <cell r="I340" t="str">
            <v xml:space="preserve"> RED TRONCAL PLUVIAL/ REPOSICIÓN/(7341-2)=&gt;RECUPERACIÓN ZR Y ZMPA HUMEDALES QUEBRADAS Y RÍOS</v>
          </cell>
        </row>
        <row r="341">
          <cell r="I341" t="str">
            <v xml:space="preserve"> RED TRONCAL PLUVIAL/ REPOSICIÓN/(54)=&gt;RÍO BOGOTÁ</v>
          </cell>
        </row>
        <row r="342">
          <cell r="I342" t="str">
            <v xml:space="preserve"> RED TRONCAL PLUVIAL/ REPOSICIÓN/(0052-1)=&gt;COLECTORES Ó INTERVENCIONES EN REDES TRONCALES Ó SECUNDARIAS</v>
          </cell>
        </row>
        <row r="343">
          <cell r="I343" t="str">
            <v xml:space="preserve"> RED TRONCAL PLUVIAL/ REPOSICIÓN/(68)=&gt;REDES ASOCIADAS A INFRAESTRUCTURA VIAL</v>
          </cell>
        </row>
        <row r="344">
          <cell r="I344" t="str">
            <v xml:space="preserve"> RED TRONCAL PLUVIAL/ REPOSICIÓN/(70-2)=&gt;CENTRO AMPLIADO</v>
          </cell>
        </row>
        <row r="345">
          <cell r="I345" t="str">
            <v xml:space="preserve"> RED TRONCAL PLUVIAL/ REPOSICIÓN/(69)=&gt;VARIABILIDAD Y CAMBIO CLIMÁTICO </v>
          </cell>
        </row>
        <row r="346">
          <cell r="I346" t="str">
            <v xml:space="preserve"> RED TRONCAL PLUVIAL/ REPOSICIÓN/(67)=&gt;PROGRAMA GESTIÓN INTEGRAL DE RIESGOS ASOCIADOS AL SISTEMA HÍDRICO Y ALCANTARILLADO EN EL DISTRITO CAPITAL</v>
          </cell>
        </row>
        <row r="347">
          <cell r="I347" t="str">
            <v xml:space="preserve"> RED TRONCAL PLUVIAL/ MANTENIMIENTO/(1)=&gt;PROGRAMA ESTANDAR</v>
          </cell>
        </row>
        <row r="348">
          <cell r="I348" t="str">
            <v xml:space="preserve"> RED TRONCAL PLUVIAL/ REPARACIÓN/(2)=&gt;PROGRAMA ESTANDAR</v>
          </cell>
        </row>
        <row r="349">
          <cell r="I349" t="str">
            <v xml:space="preserve"> RED LOCAL COMBINADA/ EXPANSIÓN/(7341-1)=&gt;ADECUACIÓN HIDRÁULICA DE HUMEDALES, QUEBRADAS Y RÍOS</v>
          </cell>
        </row>
        <row r="350">
          <cell r="I350" t="str">
            <v xml:space="preserve"> RED LOCAL COMBINADA/ EXPANSIÓN/(0053-2)=&gt;CONSTRUCCIÓN, RENOVACIÓN, REHABILITACIÓN Y REPOSICIÓN DEL SISTEMA TRONCAL, SECUNDARIO Y LOCAL DE ALCANTARILLADO COMBINADO</v>
          </cell>
        </row>
        <row r="351">
          <cell r="I351" t="str">
            <v xml:space="preserve"> RED LOCAL COMBINADA/ EXPANSIÓN/(70-2)=&gt;CENTRO AMPLIADO</v>
          </cell>
        </row>
        <row r="352">
          <cell r="I352" t="str">
            <v xml:space="preserve"> RED LOCAL COMBINADA/ EXPANSIÓN/(67)=&gt;PROGRAMA GESTIÓN INTEGRAL DE RIESGOS ASOCIADOS AL SISTEMA HÍDRICO Y ALCANTARILLADO EN EL DISTRITO CAPITAL</v>
          </cell>
        </row>
        <row r="353">
          <cell r="I353" t="str">
            <v xml:space="preserve"> RED LOCAL COMBINADA/ COMPLEMENTARIO/(7341-1)=&gt;ADECUACIÓN HIDRÁULICA DE HUMEDALES, QUEBRADAS Y RÍOS</v>
          </cell>
        </row>
        <row r="354">
          <cell r="I354" t="str">
            <v xml:space="preserve"> RED LOCAL COMBINADA/ COMPLEMENTARIO/(0053-2)=&gt;CONSTRUCCIÓN, RENOVACIÓN, REHABILITACIÓN Y REPOSICIÓN DEL SISTEMA TRONCAL, SECUNDARIO Y LOCAL DE ALCANTARILLADO COMBINADO</v>
          </cell>
        </row>
        <row r="355">
          <cell r="I355" t="str">
            <v xml:space="preserve"> RED LOCAL COMBINADA/ COMPLEMENTARIO/(70-2)=&gt;CENTRO AMPLIADO</v>
          </cell>
        </row>
        <row r="356">
          <cell r="I356" t="str">
            <v xml:space="preserve"> RED LOCAL COMBINADA/ COMPLEMENTARIO/(67)=&gt;PROGRAMA GESTIÓN INTEGRAL DE RIESGOS ASOCIADOS AL SISTEMA HÍDRICO Y ALCANTARILLADO EN EL DISTRITO CAPITAL</v>
          </cell>
        </row>
        <row r="357">
          <cell r="I357" t="str">
            <v xml:space="preserve"> RED LOCAL COMBINADA/ REHABILITACIÓN/(7341-1)=&gt;ADECUACIÓN HIDRÁULICA DE HUMEDALES, QUEBRADAS Y RÍOS</v>
          </cell>
        </row>
        <row r="358">
          <cell r="I358" t="str">
            <v xml:space="preserve"> RED LOCAL COMBINADA/ REHABILITACIÓN/(0053-2)=&gt;CONSTRUCCIÓN, RENOVACIÓN, REHABILITACIÓN Y REPOSICIÓN DEL SISTEMA TRONCAL, SECUNDARIO Y LOCAL DE ALCANTARILLADO COMBINADO</v>
          </cell>
        </row>
        <row r="359">
          <cell r="I359" t="str">
            <v xml:space="preserve"> RED LOCAL COMBINADA/ REHABILITACIÓN/(68)=&gt;INTERCEPTORES Ó INTERVENCIONES EN REDES LOCALES</v>
          </cell>
        </row>
        <row r="360">
          <cell r="I360" t="str">
            <v xml:space="preserve"> RED LOCAL COMBINADA/ REHABILITACIÓN/(70-2)=&gt;CENTRO AMPLIADO</v>
          </cell>
        </row>
        <row r="361">
          <cell r="I361" t="str">
            <v xml:space="preserve"> RED LOCAL COMBINADA/ REHABILITACIÓN/(67)=&gt;PROGRAMA GESTIÓN INTEGRAL DE RIESGOS ASOCIADOS AL SISTEMA HÍDRICO Y ALCANTARILLADO EN EL DISTRITO CAPITAL</v>
          </cell>
        </row>
        <row r="362">
          <cell r="I362" t="str">
            <v xml:space="preserve"> RED LOCAL COMBINADA/ RENOVACIÓN/(7341-1)=&gt;ADECUACIÓN HIDRÁULICA DE HUMEDALES, QUEBRADAS Y RÍOS</v>
          </cell>
        </row>
        <row r="363">
          <cell r="I363" t="str">
            <v xml:space="preserve"> RED LOCAL COMBINADA/ RENOVACIÓN/(0053-2)=&gt;CONSTRUCCIÓN, RENOVACIÓN, REHABILITACIÓN Y REPOSICIÓN DEL SISTEMA TRONCAL, SECUNDARIO Y LOCAL DE ALCANTARILLADO COMBINADO</v>
          </cell>
        </row>
        <row r="364">
          <cell r="I364" t="str">
            <v xml:space="preserve"> RED LOCAL COMBINADA/ RENOVACIÓN/(68)=&gt;REDES ASOCIADAS A INFRAESTRUCTURA VIAL</v>
          </cell>
        </row>
        <row r="365">
          <cell r="I365" t="str">
            <v xml:space="preserve"> RED LOCAL COMBINADA/ RENOVACIÓN/(70-2)=&gt;CENTRO AMPLIADO</v>
          </cell>
        </row>
        <row r="366">
          <cell r="I366" t="str">
            <v xml:space="preserve"> RED LOCAL COMBINADA/ RENOVACIÓN/(67)=&gt;PROGRAMA GESTIÓN INTEGRAL DE RIESGOS ASOCIADOS AL SISTEMA HÍDRICO Y ALCANTARILLADO EN EL DISTRITO CAPITAL</v>
          </cell>
        </row>
        <row r="367">
          <cell r="I367" t="str">
            <v xml:space="preserve"> RED LOCAL COMBINADA/ REPOSICIÓN/(7341-1)=&gt;ADECUACIÓN HIDRÁULICA DE HUMEDALES, QUEBRADAS Y RÍOS</v>
          </cell>
        </row>
        <row r="368">
          <cell r="I368" t="str">
            <v xml:space="preserve"> RED LOCAL COMBINADA/ REPOSICIÓN/(0053-2)=&gt;CONSTRUCCIÓN, RENOVACIÓN, REHABILITACIÓN Y REPOSICIÓN DEL SISTEMA TRONCAL, SECUNDARIO Y LOCAL DE ALCANTARILLADO COMBINADO</v>
          </cell>
        </row>
        <row r="369">
          <cell r="I369" t="str">
            <v xml:space="preserve"> RED LOCAL COMBINADA/ REPOSICIÓN/(70-2)=&gt;CENTRO AMPLIADO</v>
          </cell>
        </row>
        <row r="370">
          <cell r="I370" t="str">
            <v xml:space="preserve"> RED LOCAL COMBINADA/ REPOSICIÓN/(67)=&gt;PROGRAMA GESTIÓN INTEGRAL DE RIESGOS ASOCIADOS AL SISTEMA HÍDRICO Y ALCANTARILLADO EN EL DISTRITO CAPITAL</v>
          </cell>
        </row>
        <row r="371">
          <cell r="I371" t="str">
            <v xml:space="preserve"> RED LOCAL COMBINADA/ MANTENIMIENTO/(1)=&gt;PROGRAMA ESTANDAR</v>
          </cell>
        </row>
        <row r="372">
          <cell r="I372" t="str">
            <v xml:space="preserve"> RED LOCAL COMBINADA/ REPARACIÓN/(2)=&gt;PROGRAMA ESTANDAR</v>
          </cell>
        </row>
        <row r="373">
          <cell r="I373" t="str">
            <v xml:space="preserve"> RED SECUNDARIA COMBINADA/ EXPANSIÓN/(7341-1)=&gt;ADECUACIÓN HIDRÁULICA DE HUMEDALES, QUEBRADAS Y RÍOS</v>
          </cell>
        </row>
        <row r="374">
          <cell r="I374" t="str">
            <v xml:space="preserve"> RED SECUNDARIA COMBINADA/ EXPANSIÓN/(0053-1)=&gt;CONSTRUCCIÓN, RENOVACIÓN, REHABILITACIÓN Y REPOSICIÓN DEL SISTEMA TRONCAL, SECUNDARIO Y LOCAL DE ALCANTARILLADO COMBINADO</v>
          </cell>
        </row>
        <row r="375">
          <cell r="I375" t="str">
            <v xml:space="preserve"> RED SECUNDARIA COMBINADA/ EXPANSIÓN/(70-2)=&gt;CENTRO AMPLIADO</v>
          </cell>
        </row>
        <row r="376">
          <cell r="I376" t="str">
            <v xml:space="preserve"> RED SECUNDARIA COMBINADA/ EXPANSIÓN/(69)=&gt;VARIABILIDAD Y CAMBIO CLIMÁTICO</v>
          </cell>
        </row>
        <row r="377">
          <cell r="I377" t="str">
            <v xml:space="preserve"> RED SECUNDARIA COMBINADA/ EXPANSIÓN/(67)=&gt;PROGRAMA GESTIÓN INTEGRAL DE RIESGOS ASOCIADOS AL SISTEMA HÍDRICO Y ALCANTARILLADO EN EL DISTRITO CAPITAL</v>
          </cell>
        </row>
        <row r="378">
          <cell r="I378" t="str">
            <v xml:space="preserve"> RED SECUNDARIA COMBINADA/ COMPLEMENTARIO/(7341-1)=&gt;ADECUACIÓN HIDRÁULICA DE HUMEDALES, QUEBRADAS Y RÍOS</v>
          </cell>
        </row>
        <row r="379">
          <cell r="I379" t="str">
            <v xml:space="preserve"> RED SECUNDARIA COMBINADA/ COMPLEMENTARIO/(0053-1)=&gt;CONSTRUCCIÓN, RENOVACIÓN, REHABILITACIÓN Y REPOSICIÓN DEL SISTEMA TRONCAL, SECUNDARIO Y LOCAL DE ALCANTARILLADO COMBINADO</v>
          </cell>
        </row>
        <row r="380">
          <cell r="I380" t="str">
            <v xml:space="preserve"> RED SECUNDARIA COMBINADA/ COMPLEMENTARIO/(68)=&gt;REDES ASOCIADAS A INFRAESTRUCTURA VIAL</v>
          </cell>
        </row>
        <row r="381">
          <cell r="I381" t="str">
            <v xml:space="preserve"> RED SECUNDARIA COMBINADA/ COMPLEMENTARIO/(70-2)=&gt;CENTRO AMPLIADO</v>
          </cell>
        </row>
        <row r="382">
          <cell r="I382" t="str">
            <v xml:space="preserve"> RED SECUNDARIA COMBINADA/ COMPLEMENTARIO/(69)=&gt;VARIABILIDAD Y CAMBIO CLIMÁTICO</v>
          </cell>
        </row>
        <row r="383">
          <cell r="I383" t="str">
            <v xml:space="preserve"> RED SECUNDARIA COMBINADA/ COMPLEMENTARIO/(67)=&gt;PROGRAMA GESTIÓN INTEGRAL DE RIESGOS ASOCIADOS AL SISTEMA HÍDRICO Y ALCANTARILLADO EN EL DISTRITO CAPITAL</v>
          </cell>
        </row>
        <row r="384">
          <cell r="I384" t="str">
            <v xml:space="preserve"> RED SECUNDARIA COMBINADA/ REHABILITACIÓN/(7341-1)=&gt;ADECUACIÓN HIDRÁULICA DE HUMEDALES, QUEBRADAS Y RÍOS</v>
          </cell>
        </row>
        <row r="385">
          <cell r="I385" t="str">
            <v xml:space="preserve"> RED SECUNDARIA COMBINADA/ REHABILITACIÓN/(0053-1)=&gt;CONSTRUCCIÓN, RENOVACIÓN, REHABILITACIÓN Y REPOSICIÓN DEL SISTEMA TRONCAL, SECUNDARIO Y LOCAL DE ALCANTARILLADO COMBINADO</v>
          </cell>
        </row>
        <row r="386">
          <cell r="I386" t="str">
            <v xml:space="preserve"> RED SECUNDARIA COMBINADA/ REHABILITACIÓN/(68)=&gt;REDES ASOCIADAS A INFRAESTRUCTURA VIAL</v>
          </cell>
        </row>
        <row r="387">
          <cell r="I387" t="str">
            <v xml:space="preserve"> RED SECUNDARIA COMBINADA/ REHABILITACIÓN/(70-2)=&gt;CENTRO AMPLIADO</v>
          </cell>
        </row>
        <row r="388">
          <cell r="I388" t="str">
            <v xml:space="preserve"> RED SECUNDARIA COMBINADA/ REHABILITACIÓN/(69)=&gt;VARIABILIDAD Y CAMBIO CLIMÁTICO</v>
          </cell>
        </row>
        <row r="389">
          <cell r="I389" t="str">
            <v xml:space="preserve"> RED SECUNDARIA COMBINADA/ REHABILITACIÓN/(67)=&gt;PROGRAMA GESTIÓN INTEGRAL DE RIESGOS ASOCIADOS AL SISTEMA HÍDRICO Y ALCANTARILLADO EN EL DISTRITO CAPITAL</v>
          </cell>
        </row>
        <row r="390">
          <cell r="I390" t="str">
            <v xml:space="preserve"> RED SECUNDARIA COMBINADA/ RENOVACIÓN/(7341-1)=&gt;ADECUACIÓN HIDRÁULICA DE HUMEDALES, QUEBRADAS Y RÍOS</v>
          </cell>
        </row>
        <row r="391">
          <cell r="I391" t="str">
            <v xml:space="preserve"> RED SECUNDARIA COMBINADA/ RENOVACIÓN/(0053-1)=&gt;CONSTRUCCIÓN, RENOVACIÓN, REHABILITACIÓN Y REPOSICIÓN DEL SISTEMA TRONCAL, SECUNDARIO Y LOCAL DE ALCANTARILLADO COMBINADO</v>
          </cell>
        </row>
        <row r="392">
          <cell r="I392" t="str">
            <v xml:space="preserve"> RED SECUNDARIA COMBINADA/ RENOVACIÓN/(68)=&gt;REDES ASOCIADAS A INFRAESTRUCTURA VIAL</v>
          </cell>
        </row>
        <row r="393">
          <cell r="I393" t="str">
            <v xml:space="preserve"> RED SECUNDARIA COMBINADA/ RENOVACIÓN/(70-2)=&gt;CENTRO AMPLIADO</v>
          </cell>
        </row>
        <row r="394">
          <cell r="I394" t="str">
            <v xml:space="preserve"> RED SECUNDARIA COMBINADA/ RENOVACIÓN/(69)=&gt;VARIABILIDAD Y CAMBIO CLIMÁTICO</v>
          </cell>
        </row>
        <row r="395">
          <cell r="I395" t="str">
            <v xml:space="preserve"> RED SECUNDARIA COMBINADA/ RENOVACIÓN/(67)=&gt;PROGRAMA GESTIÓN INTEGRAL DE RIESGOS ASOCIADOS AL SISTEMA HÍDRICO Y ALCANTARILLADO EN EL DISTRITO CAPITAL</v>
          </cell>
        </row>
        <row r="396">
          <cell r="I396" t="str">
            <v xml:space="preserve"> RED SECUNDARIA COMBINADA/ REPOSICIÓN/(7341-1)=&gt;ADECUACIÓN HIDRÁULICA DE HUMEDALES, QUEBRADAS Y RÍOS</v>
          </cell>
        </row>
        <row r="397">
          <cell r="I397" t="str">
            <v xml:space="preserve"> RED SECUNDARIA COMBINADA/ REPOSICIÓN/(0053-1)=&gt;CONSTRUCCIÓN, RENOVACIÓN, REHABILITACIÓN Y REPOSICIÓN DEL SISTEMA TRONCAL, SECUNDARIO Y LOCAL DE ALCANTARILLADO COMBINADO</v>
          </cell>
        </row>
        <row r="398">
          <cell r="I398" t="str">
            <v xml:space="preserve"> RED SECUNDARIA COMBINADA/ REPOSICIÓN/(68)=&gt;REDES ASOCIADAS A INFRAESTRUCTURA VIAL</v>
          </cell>
        </row>
        <row r="399">
          <cell r="I399" t="str">
            <v xml:space="preserve"> RED SECUNDARIA COMBINADA/ REPOSICIÓN/(70-2)=&gt;CENTRO AMPLIADO</v>
          </cell>
        </row>
        <row r="400">
          <cell r="I400" t="str">
            <v xml:space="preserve"> RED SECUNDARIA COMBINADA/ REPOSICIÓN/(69)=&gt;VARIABILIDAD Y CAMBIO CLIMÁTICO</v>
          </cell>
        </row>
        <row r="401">
          <cell r="I401" t="str">
            <v xml:space="preserve"> RED SECUNDARIA COMBINADA/ REPOSICIÓN/(67)=&gt;PROGRAMA GESTIÓN INTEGRAL DE RIESGOS ASOCIADOS AL SISTEMA HÍDRICO Y ALCANTARILLADO EN EL DISTRITO CAPITAL</v>
          </cell>
        </row>
        <row r="402">
          <cell r="I402" t="str">
            <v xml:space="preserve"> RED SECUNDARIA COMBINADA/ MANTENIMIENTO/(1)=&gt;PROGRAMA ESTANDAR</v>
          </cell>
        </row>
        <row r="403">
          <cell r="I403" t="str">
            <v xml:space="preserve"> RED SECUNDARIA COMBINADA/ REPARACIÓN/(2)=&gt;PROGRAMA ESTANDAR</v>
          </cell>
        </row>
        <row r="404">
          <cell r="I404" t="str">
            <v xml:space="preserve"> RED TRONCAL COMBINADA/ EXPANSIÓN/(7341-1)=&gt;ADECUACIÓN HIDRÁULICA DE HUMEDALES, QUEBRADAS Y RÍOS</v>
          </cell>
        </row>
        <row r="405">
          <cell r="I405" t="str">
            <v xml:space="preserve"> RED TRONCAL COMBINADA/ EXPANSIÓN/(54)=&gt;RÍO BOGOTÁ</v>
          </cell>
        </row>
        <row r="406">
          <cell r="I406" t="str">
            <v xml:space="preserve"> RED TRONCAL COMBINADA/ EXPANSIÓN/(0053-1)=&gt;CONSTRUCCIÓN, RENOVACIÓN, REHABILITACIÓN Y REPOSICIÓN DEL SISTEMA TRONCAL, SECUNDARIO Y LOCAL DE ALCANTARILLADO COMBINADO</v>
          </cell>
        </row>
        <row r="407">
          <cell r="I407" t="str">
            <v xml:space="preserve"> RED TRONCAL COMBINADA/ EXPANSIÓN/(70-2)=&gt;CENTRO AMPLIADO</v>
          </cell>
        </row>
        <row r="408">
          <cell r="I408" t="str">
            <v xml:space="preserve"> RED TRONCAL COMBINADA/ EXPANSIÓN/(69)=&gt;VARIABILIDAD Y CAMBIO CLIMÁTICO</v>
          </cell>
        </row>
        <row r="409">
          <cell r="I409" t="str">
            <v xml:space="preserve"> RED TRONCAL COMBINADA/ EXPANSIÓN/(67)=&gt;PROGRAMA GESTIÓN INTEGRAL DE RIESGOS ASOCIADOS AL SISTEMA HÍDRICO Y ALCANTARILLADO EN EL DISTRITO CAPITAL</v>
          </cell>
        </row>
        <row r="410">
          <cell r="I410" t="str">
            <v xml:space="preserve"> RED TRONCAL COMBINADA/ COMPLEMENTARIO/(7341-1)=&gt;ADECUACIÓN HIDRÁULICA DE HUMEDALES, QUEBRADAS Y RÍOS</v>
          </cell>
        </row>
        <row r="411">
          <cell r="I411" t="str">
            <v xml:space="preserve"> RED TRONCAL COMBINADA/ COMPLEMENTARIO/(54)=&gt;RÍO BOGOTÁ</v>
          </cell>
        </row>
        <row r="412">
          <cell r="I412" t="str">
            <v xml:space="preserve"> RED TRONCAL COMBINADA/ COMPLEMENTARIO/(0053-1)=&gt;CONSTRUCCIÓN, RENOVACIÓN, REHABILITACIÓN Y REPOSICIÓN DEL SISTEMA TRONCAL, SECUNDARIO Y LOCAL DE ALCANTARILLADO COMBINADO</v>
          </cell>
        </row>
        <row r="413">
          <cell r="I413" t="str">
            <v xml:space="preserve"> RED TRONCAL COMBINADA/ COMPLEMENTARIO/(70-2)=&gt;CENTRO AMPLIADO</v>
          </cell>
        </row>
        <row r="414">
          <cell r="I414" t="str">
            <v xml:space="preserve"> RED TRONCAL COMBINADA/ COMPLEMENTARIO/(69)=&gt;VARIABILIDAD Y CAMBIO CLIMÁTICO</v>
          </cell>
        </row>
        <row r="415">
          <cell r="I415" t="str">
            <v xml:space="preserve"> RED TRONCAL COMBINADA/ COMPLEMENTARIO/(67)=&gt;PROGRAMA GESTIÓN INTEGRAL DE RIESGOS ASOCIADOS AL SISTEMA HÍDRICO Y ALCANTARILLADO EN EL DISTRITO CAPITAL</v>
          </cell>
        </row>
        <row r="416">
          <cell r="I416" t="str">
            <v xml:space="preserve"> RED TRONCAL COMBINADA/ REHABILITACIÓN/(7341)=&gt;ADECUACIÓN HIDRÁULICA DE HUMEDALES, QUEBRADAS Y RÍOS</v>
          </cell>
        </row>
        <row r="417">
          <cell r="I417" t="str">
            <v xml:space="preserve"> RED TRONCAL COMBINADA/ REHABILITACIÓN/(54)=&gt;RÍO BOGOTÁ</v>
          </cell>
        </row>
        <row r="418">
          <cell r="I418" t="str">
            <v xml:space="preserve"> RED TRONCAL COMBINADA/ REHABILITACIÓN/(0053-1)=&gt;CONSTRUCCIÓN, RENOVACIÓN, REHABILITACIÓN Y REPOSICIÓN DEL SISTEMA TRONCAL, SECUNDARIO Y LOCAL DE ALCANTARILLADO COMBINADO</v>
          </cell>
        </row>
        <row r="419">
          <cell r="I419" t="str">
            <v xml:space="preserve"> RED TRONCAL COMBINADA/ REHABILITACIÓN/(68)=&gt;REDES ASOCIADAS A INFRAESTRUCTURA VIAL</v>
          </cell>
        </row>
        <row r="420">
          <cell r="I420" t="str">
            <v xml:space="preserve"> RED TRONCAL COMBINADA/ REHABILITACIÓN/(70-2)=&gt;CENTRO AMPLIADO</v>
          </cell>
        </row>
        <row r="421">
          <cell r="I421" t="str">
            <v xml:space="preserve"> RED TRONCAL COMBINADA/ REHABILITACIÓN/(69)=&gt;VARIABILIDAD Y CAMBIO CLIMÁTICO</v>
          </cell>
        </row>
        <row r="422">
          <cell r="I422" t="str">
            <v xml:space="preserve"> RED TRONCAL COMBINADA/ REHABILITACIÓN/(67)=&gt;PROGRAMA GESTIÓN INTEGRAL DE RIESGOS ASOCIADOS AL SISTEMA HÍDRICO Y ALCANTARILLADO EN EL DISTRITO CAPITAL</v>
          </cell>
        </row>
        <row r="423">
          <cell r="I423" t="str">
            <v xml:space="preserve"> RED TRONCAL COMBINADA/ RENOVACIÓN/(7341)=&gt;ADECUACIÓN HIDRÁULICA DE HUMEDALES, QUEBRADAS Y RÍOS</v>
          </cell>
        </row>
        <row r="424">
          <cell r="I424" t="str">
            <v xml:space="preserve"> RED TRONCAL COMBINADA/ RENOVACIÓN/(54)=&gt;RÍO BOGOTÁ</v>
          </cell>
        </row>
        <row r="425">
          <cell r="I425" t="str">
            <v xml:space="preserve"> RED TRONCAL COMBINADA/ RENOVACIÓN/(0053-1)=&gt;CONSTRUCCIÓN, RENOVACIÓN, REHABILITACIÓN Y REPOSICIÓN DEL SISTEMA TRONCAL, SECUNDARIO Y LOCAL DE ALCANTARILLADO COMBINADO</v>
          </cell>
        </row>
        <row r="426">
          <cell r="I426" t="str">
            <v xml:space="preserve"> RED TRONCAL COMBINADA/ RENOVACIÓN/(68)=&gt;REDES ASOCIADAS A INFRAESTRUCTURA VIAL</v>
          </cell>
        </row>
        <row r="427">
          <cell r="I427" t="str">
            <v xml:space="preserve"> RED TRONCAL COMBINADA/ RENOVACIÓN/(70-2)=&gt;CENTRO AMPLIADO</v>
          </cell>
        </row>
        <row r="428">
          <cell r="I428" t="str">
            <v xml:space="preserve"> RED TRONCAL COMBINADA/ RENOVACIÓN/(69)=&gt;VARIABILIDAD Y CAMBIO CLIMÁTICO</v>
          </cell>
        </row>
        <row r="429">
          <cell r="I429" t="str">
            <v xml:space="preserve"> RED TRONCAL COMBINADA/ RENOVACIÓN/(67)=&gt;PROGRAMA GESTIÓN INTEGRAL DE RIESGOS ASOCIADOS AL SISTEMA HÍDRICO Y ALCANTARILLADO EN EL DISTRITO CAPITAL</v>
          </cell>
        </row>
        <row r="430">
          <cell r="I430" t="str">
            <v xml:space="preserve"> RED TRONCAL COMBINADA/ REPOSICIÓN/(7341)=&gt;ADECUACIÓN HIDRÁULICA DE HUMEDALES, QUEBRADAS Y RÍOS</v>
          </cell>
        </row>
        <row r="431">
          <cell r="I431" t="str">
            <v xml:space="preserve"> RED TRONCAL COMBINADA/ REPOSICIÓN/(54)=&gt;RÍO BOGOTÁ</v>
          </cell>
        </row>
        <row r="432">
          <cell r="I432" t="str">
            <v xml:space="preserve"> RED TRONCAL COMBINADA/ REPOSICIÓN/(0053-1)=&gt;CONSTRUCCIÓN, RENOVACIÓN, REHABILITACIÓN Y REPOSICIÓN DEL SISTEMA TRONCAL, SECUNDARIO Y LOCAL DE ALCANTARILLADO COMBINADO</v>
          </cell>
        </row>
        <row r="433">
          <cell r="I433" t="str">
            <v xml:space="preserve"> RED TRONCAL COMBINADA/ REPOSICIÓN/(68)=&gt;REDES ASOCIADAS A INFRAESTRUCTURA VIAL</v>
          </cell>
        </row>
        <row r="434">
          <cell r="I434" t="str">
            <v xml:space="preserve"> RED TRONCAL COMBINADA/ REPOSICIÓN/(70-2)=&gt;CENTRO AMPLIADO</v>
          </cell>
        </row>
        <row r="435">
          <cell r="I435" t="str">
            <v xml:space="preserve"> RED TRONCAL COMBINADA/ REPOSICIÓN/(69)=&gt;VARIABILIDAD Y CAMBIO CLIMÁTICO</v>
          </cell>
        </row>
        <row r="436">
          <cell r="I436" t="str">
            <v xml:space="preserve"> RED TRONCAL COMBINADA/ REPOSICIÓN/(67)=&gt;PROGRAMA GESTIÓN INTEGRAL DE RIESGOS ASOCIADOS AL SISTEMA HÍDRICO Y ALCANTARILLADO EN EL DISTRITO CAPITAL</v>
          </cell>
        </row>
        <row r="437">
          <cell r="I437" t="str">
            <v xml:space="preserve"> RED TRONCAL COMBINADA/ MANTENIMIENTO/(1)=&gt;PROGRAMA ESTANDAR</v>
          </cell>
        </row>
        <row r="438">
          <cell r="I438" t="str">
            <v xml:space="preserve"> RED TRONCAL COMBINADA/ REPARACIÓN/(2)=&gt;PROGRAMA ESTANDAR</v>
          </cell>
        </row>
        <row r="439">
          <cell r="I439" t="str">
            <v xml:space="preserve"> FORTALECIMIENTO OPERATIVO/ EXPANSIÓN/(0055-1)=&gt;PROGRAMA ESTANDAR (F. OPERATIVO)</v>
          </cell>
        </row>
        <row r="440">
          <cell r="I440" t="str">
            <v xml:space="preserve"> FORTALECIMIENTO OPERATIVO/ COMPLEMENTARIO/(0055-1)=&gt;PROGRAMA ESTANDAR (F. OPERATIVO)</v>
          </cell>
        </row>
        <row r="441">
          <cell r="I441" t="str">
            <v xml:space="preserve"> FORTALECIMIENTO OPERATIVO/ REHABILITACIÓN/(0055-1)=&gt;PROGRAMA ESTANDAR (F. OPERATIVO)</v>
          </cell>
        </row>
        <row r="442">
          <cell r="I442" t="str">
            <v xml:space="preserve"> FORTALECIMIENTO OPERATIVO/ RENOVACIÓN/(0055-1)=&gt;PROGRAMA ESTANDAR (F. OPERATIVO)</v>
          </cell>
        </row>
        <row r="443">
          <cell r="I443" t="str">
            <v xml:space="preserve"> FORTALECIMIENTO OPERATIVO/ REPOSICIÓN/(0055-1)=&gt;PROGRAMA ESTANDAR (F. OPERATIVO)</v>
          </cell>
        </row>
        <row r="444">
          <cell r="I444" t="str">
            <v xml:space="preserve"> FORTALECIMIENTO OPERATIVO/ MANTENIMIENTO/(1)=&gt;PROGRAMA ESTANDAR (F. OPERATIVO)</v>
          </cell>
        </row>
        <row r="445">
          <cell r="I445" t="str">
            <v xml:space="preserve"> FORTALECIMIENTO OPERATIVO/ REPARACIÓN/(2)=&gt;PROGRAMA ESTANDAR (F. OPERATIVO)</v>
          </cell>
        </row>
        <row r="446">
          <cell r="I446" t="str">
            <v xml:space="preserve"> FORTALECIMIENTO ADMINISTRATIVO/ EXPANSIÓN/(0055-2)=&gt;PROGRAMA ESTANDAR (F. ADMINISTRATIVO)</v>
          </cell>
        </row>
        <row r="447">
          <cell r="I447" t="str">
            <v xml:space="preserve"> FORTALECIMIENTO ADMINISTRATIVO/ COMPLEMENTARIO/(0055-2)=&gt;PROGRAMA ESTANDAR (F. ADMINISTRATIVO)</v>
          </cell>
        </row>
        <row r="448">
          <cell r="I448" t="str">
            <v xml:space="preserve"> FORTALECIMIENTO ADMINISTRATIVO/ REHABILITACIÓN/(0055-2)=&gt;PROGRAMA ESTANDAR (F. ADMINISTRATIVO)</v>
          </cell>
        </row>
        <row r="449">
          <cell r="I449" t="str">
            <v xml:space="preserve"> FORTALECIMIENTO ADMINISTRATIVO/ RENOVACIÓN/(0055-2)=&gt;PROGRAMA ESTANDAR (F. ADMINISTRATIVO)</v>
          </cell>
        </row>
        <row r="450">
          <cell r="I450" t="str">
            <v xml:space="preserve"> FORTALECIMIENTO ADMINISTRATIVO/ REPOSICIÓN/(0055-2)=&gt;PROGRAMA ESTANDAR (F. ADMINISTRATIVO)</v>
          </cell>
        </row>
        <row r="451">
          <cell r="I451" t="str">
            <v xml:space="preserve"> FORTALECIMIENTO ADMINISTRATIVO/ MANTENIMIENTO/(1)=&gt;PROGRAMA ESTANDAR (F. ADMINISTRATIVO)</v>
          </cell>
        </row>
        <row r="452">
          <cell r="I452" t="str">
            <v xml:space="preserve"> FORTALECIMIENTO ADMINISTRATIVO/ REPARACIÓN/(2)=&gt;PROGRAMA ESTANDAR (F. ADMINISTRATIVO)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td_Shda"/>
      <sheetName val="Shda_ht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da_VF"/>
      <sheetName val="Shda_ht"/>
      <sheetName val="td_Shda"/>
      <sheetName val="DETALLE_VF"/>
      <sheetName val="Cdps"/>
      <sheetName val="Rps"/>
      <sheetName val="1Ppto"/>
      <sheetName val="1td"/>
      <sheetName val="2Ejec"/>
      <sheetName val="2td"/>
      <sheetName val="RESOL"/>
      <sheetName val="Plan"/>
      <sheetName val="zfm054_f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menu"/>
      <sheetName val="Rsm_Pac"/>
      <sheetName val="Td_pac"/>
      <sheetName val="Mov_pac"/>
      <sheetName val="Td_Pto"/>
      <sheetName val="Mov_Ppto"/>
      <sheetName val="Hoja1"/>
      <sheetName val="CCR_Pac"/>
      <sheetName val="CR_Pac"/>
      <sheetName val="PAC"/>
      <sheetName val="CCR_Ppto"/>
      <sheetName val="CR_Ppto"/>
      <sheetName val="Hoja5"/>
      <sheetName val="PPTO"/>
      <sheetName val="DPF"/>
      <sheetName val="PPTO_GASTOS"/>
      <sheetName val="RSM_GTS"/>
      <sheetName val="PPTO_INGRESOS"/>
      <sheetName val="RSM_ING"/>
      <sheetName val="GESTORES"/>
      <sheetName val="PosFin_CSH"/>
      <sheetName val="FUENTES"/>
      <sheetName val="PAC_TES."/>
      <sheetName val="PAC_F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3"/>
      <sheetName val="2 "/>
      <sheetName val="2"/>
      <sheetName val="1"/>
      <sheetName val="TD"/>
      <sheetName val="PPTO_GASTOS"/>
      <sheetName val="TDvf"/>
      <sheetName val="1 (2)"/>
      <sheetName val="RSM_GTS"/>
      <sheetName val="EJ_MENS_GTOS"/>
      <sheetName val="Hoja1"/>
      <sheetName val="PPTO_INGRESOS"/>
      <sheetName val="RSM_ING"/>
      <sheetName val="GESTORES"/>
      <sheetName val="PosFin_CSH"/>
      <sheetName val="FUENTES"/>
      <sheetName val="PAC_TES."/>
      <sheetName val="PAC_FTES"/>
      <sheetName val="TD (2)"/>
      <sheetName val="INF3"/>
      <sheetName val="INF2"/>
      <sheetName val="1a"/>
      <sheetName val="TD_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AM17" t="str">
            <v xml:space="preserve">  Ppto Vigente</v>
          </cell>
          <cell r="AN17" t="str">
            <v xml:space="preserve"> Comp Años Ant.</v>
          </cell>
          <cell r="AO17" t="str">
            <v xml:space="preserve"> Comp. Vig. Act.</v>
          </cell>
          <cell r="AP17" t="str">
            <v xml:space="preserve">  % Ejec. Años Ant.</v>
          </cell>
          <cell r="AQ17" t="str">
            <v xml:space="preserve"> % Ejec. Vig. Act.</v>
          </cell>
        </row>
        <row r="18">
          <cell r="AL18" t="str">
            <v>Funcion.</v>
          </cell>
          <cell r="AM18">
            <v>58726332873</v>
          </cell>
          <cell r="AN18">
            <v>3667697076</v>
          </cell>
          <cell r="AO18">
            <v>3748806989</v>
          </cell>
          <cell r="AP18">
            <v>6.2454045682226809E-2</v>
          </cell>
          <cell r="AQ18">
            <v>6.3835196335297661E-2</v>
          </cell>
        </row>
        <row r="19">
          <cell r="AL19" t="str">
            <v>G. Operac.</v>
          </cell>
          <cell r="AM19">
            <v>111400662370</v>
          </cell>
          <cell r="AN19">
            <v>81797658000</v>
          </cell>
          <cell r="AO19">
            <v>1499537990</v>
          </cell>
          <cell r="AP19">
            <v>0.73426545461930726</v>
          </cell>
          <cell r="AQ19">
            <v>1.3460763680376671E-2</v>
          </cell>
        </row>
        <row r="20">
          <cell r="AL20" t="str">
            <v>S. Deuda</v>
          </cell>
          <cell r="AM20">
            <v>362266000</v>
          </cell>
          <cell r="AN20">
            <v>0</v>
          </cell>
          <cell r="AO20">
            <v>18357000</v>
          </cell>
          <cell r="AP20">
            <v>0</v>
          </cell>
          <cell r="AQ20">
            <v>5.0672710108042154E-2</v>
          </cell>
        </row>
        <row r="21">
          <cell r="AL21" t="str">
            <v>Inv. Dir.</v>
          </cell>
          <cell r="AM21">
            <v>141508210517</v>
          </cell>
          <cell r="AN21">
            <v>28955296949</v>
          </cell>
          <cell r="AO21">
            <v>453461156</v>
          </cell>
          <cell r="AP21">
            <v>0.2046192008450384</v>
          </cell>
          <cell r="AQ21">
            <v>3.2044865406981012E-3</v>
          </cell>
        </row>
        <row r="28">
          <cell r="AM28" t="str">
            <v xml:space="preserve">  Ppto Vigente</v>
          </cell>
          <cell r="AN28" t="str">
            <v xml:space="preserve"> Comp Años Ant.</v>
          </cell>
          <cell r="AO28" t="str">
            <v xml:space="preserve"> Comp. Vig. Act.</v>
          </cell>
          <cell r="AP28" t="str">
            <v xml:space="preserve">  % Ejec. Años Ant.</v>
          </cell>
          <cell r="AQ28" t="str">
            <v xml:space="preserve"> % Ejec. Vig. Act.</v>
          </cell>
        </row>
        <row r="29">
          <cell r="AL29" t="str">
            <v>Funcion.</v>
          </cell>
          <cell r="AM29">
            <v>17549546436</v>
          </cell>
          <cell r="AN29">
            <v>334670012</v>
          </cell>
          <cell r="AO29">
            <v>1057177031</v>
          </cell>
          <cell r="AP29">
            <v>1.907000920055003E-2</v>
          </cell>
          <cell r="AQ29">
            <v>6.0239564301865701E-2</v>
          </cell>
        </row>
        <row r="30">
          <cell r="AL30" t="str">
            <v>G. Operac.</v>
          </cell>
          <cell r="AM30">
            <v>115623491428</v>
          </cell>
          <cell r="AN30">
            <v>87503863996</v>
          </cell>
          <cell r="AO30">
            <v>246068078</v>
          </cell>
          <cell r="AP30">
            <v>0.75680004915341625</v>
          </cell>
          <cell r="AQ30">
            <v>2.1281841169208185E-3</v>
          </cell>
        </row>
        <row r="31">
          <cell r="AL31" t="str">
            <v>S. Deuda</v>
          </cell>
          <cell r="AM31">
            <v>350425755</v>
          </cell>
          <cell r="AN31">
            <v>0</v>
          </cell>
          <cell r="AO31">
            <v>19183065</v>
          </cell>
          <cell r="AP31">
            <v>0</v>
          </cell>
          <cell r="AQ31">
            <v>5.4742166425524291E-2</v>
          </cell>
        </row>
        <row r="32">
          <cell r="AL32" t="str">
            <v>Inv. Dir.</v>
          </cell>
          <cell r="AM32">
            <v>12803560868</v>
          </cell>
          <cell r="AN32">
            <v>11264318995</v>
          </cell>
          <cell r="AO32">
            <v>60000000</v>
          </cell>
          <cell r="AP32">
            <v>0.8797801729636765</v>
          </cell>
          <cell r="AQ32">
            <v>4.6861963338619556E-3</v>
          </cell>
        </row>
        <row r="40">
          <cell r="AM40" t="str">
            <v xml:space="preserve">  Ppto Vigente</v>
          </cell>
          <cell r="AN40" t="str">
            <v xml:space="preserve"> Comp Años Ant.</v>
          </cell>
          <cell r="AO40" t="str">
            <v xml:space="preserve"> Comp. Vig. Act.</v>
          </cell>
          <cell r="AP40" t="str">
            <v xml:space="preserve">  % Ejec. Años Ant.</v>
          </cell>
          <cell r="AQ40" t="str">
            <v xml:space="preserve"> % Ejec. Vig. Act.</v>
          </cell>
        </row>
        <row r="41">
          <cell r="AL41" t="str">
            <v>G. Operac.</v>
          </cell>
          <cell r="AM41">
            <v>657418000000</v>
          </cell>
          <cell r="AN41">
            <v>657418000000</v>
          </cell>
          <cell r="AO41">
            <v>0</v>
          </cell>
          <cell r="AP41">
            <v>1</v>
          </cell>
          <cell r="AQ41">
            <v>0</v>
          </cell>
        </row>
        <row r="44">
          <cell r="AL44" t="str">
            <v>S. Deuda</v>
          </cell>
          <cell r="AM44">
            <v>4143333210</v>
          </cell>
          <cell r="AN44">
            <v>0</v>
          </cell>
          <cell r="AO44">
            <v>201703686</v>
          </cell>
          <cell r="AP44">
            <v>0</v>
          </cell>
          <cell r="AQ44">
            <v>4.8681502494944164E-2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6">
          <cell r="H46" t="str">
            <v>CONCEPTO / MES</v>
          </cell>
          <cell r="I46" t="str">
            <v xml:space="preserve">PPTO </v>
          </cell>
          <cell r="J46" t="str">
            <v>ENE</v>
          </cell>
          <cell r="K46" t="str">
            <v>FEB</v>
          </cell>
          <cell r="L46" t="str">
            <v>MAR</v>
          </cell>
          <cell r="M46" t="str">
            <v>ABR</v>
          </cell>
          <cell r="N46" t="str">
            <v>MAY</v>
          </cell>
          <cell r="O46" t="str">
            <v>JUN</v>
          </cell>
          <cell r="P46" t="str">
            <v>JUL</v>
          </cell>
          <cell r="Q46" t="str">
            <v>AGO</v>
          </cell>
          <cell r="R46" t="str">
            <v>SEP</v>
          </cell>
          <cell r="S46" t="str">
            <v>OCT</v>
          </cell>
          <cell r="T46" t="str">
            <v>NOV</v>
          </cell>
          <cell r="U46" t="str">
            <v>DIC</v>
          </cell>
          <cell r="V46" t="str">
            <v>TOTAL</v>
          </cell>
          <cell r="W46" t="str">
            <v>PROM</v>
          </cell>
          <cell r="X46" t="str">
            <v>% EJEC.</v>
          </cell>
        </row>
        <row r="48">
          <cell r="H48" t="str">
            <v>COMPROMISOS</v>
          </cell>
          <cell r="I48">
            <v>402284178129</v>
          </cell>
          <cell r="J48">
            <v>191179275792</v>
          </cell>
          <cell r="K48">
            <v>4374551495</v>
          </cell>
          <cell r="L48">
            <v>702759488</v>
          </cell>
          <cell r="M48">
            <v>-3002110431</v>
          </cell>
          <cell r="N48">
            <v>914011288</v>
          </cell>
          <cell r="O48">
            <v>12874512335</v>
          </cell>
          <cell r="P48">
            <v>6834203340</v>
          </cell>
          <cell r="Q48">
            <v>17095596918</v>
          </cell>
          <cell r="R48">
            <v>6724461763</v>
          </cell>
          <cell r="S48">
            <v>16149178907</v>
          </cell>
          <cell r="T48">
            <v>0</v>
          </cell>
          <cell r="U48">
            <v>82752456838</v>
          </cell>
          <cell r="V48">
            <v>336598897733</v>
          </cell>
          <cell r="W48">
            <v>28049908144.416668</v>
          </cell>
          <cell r="X48">
            <v>0.83671920506170949</v>
          </cell>
        </row>
        <row r="49">
          <cell r="H49" t="str">
            <v>GIROS</v>
          </cell>
          <cell r="I49">
            <v>289556401761</v>
          </cell>
          <cell r="J49">
            <v>0</v>
          </cell>
          <cell r="K49">
            <v>4898746405</v>
          </cell>
          <cell r="L49">
            <v>3442303702</v>
          </cell>
          <cell r="M49">
            <v>1808537612</v>
          </cell>
          <cell r="N49">
            <v>2902849677</v>
          </cell>
          <cell r="O49">
            <v>9469865790</v>
          </cell>
          <cell r="P49">
            <v>12010826145</v>
          </cell>
          <cell r="Q49">
            <v>14017365484</v>
          </cell>
          <cell r="R49">
            <v>17556929409</v>
          </cell>
          <cell r="S49">
            <v>13693802245</v>
          </cell>
          <cell r="T49">
            <v>20000000000</v>
          </cell>
          <cell r="U49">
            <v>35000000000</v>
          </cell>
          <cell r="V49">
            <v>134801226469</v>
          </cell>
          <cell r="W49">
            <v>11233435539.083334</v>
          </cell>
          <cell r="X49">
            <v>0.46554393427041202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  <sheetName val="Base_Datos"/>
      <sheetName val="Hoja2"/>
      <sheetName val="DATOS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6D58-D8A8-4490-8B6F-04B918001B75}">
  <dimension ref="A1:K60"/>
  <sheetViews>
    <sheetView showGridLines="0" zoomScaleNormal="100" zoomScaleSheetLayoutView="100" workbookViewId="0">
      <pane ySplit="9" topLeftCell="A43" activePane="bottomLeft" state="frozen"/>
      <selection pane="bottomLeft" activeCell="B53" sqref="B53"/>
    </sheetView>
  </sheetViews>
  <sheetFormatPr baseColWidth="10" defaultColWidth="0" defaultRowHeight="11.25" zeroHeight="1" x14ac:dyDescent="0.2"/>
  <cols>
    <col min="1" max="1" width="15" style="36" customWidth="1"/>
    <col min="2" max="2" width="37.28515625" style="36" customWidth="1"/>
    <col min="3" max="8" width="14.7109375" style="36" customWidth="1"/>
    <col min="9" max="9" width="8.28515625" style="36" customWidth="1"/>
    <col min="10" max="10" width="14.7109375" style="36" customWidth="1"/>
    <col min="11" max="11" width="1.7109375" style="36" customWidth="1"/>
    <col min="12" max="16384" width="11.42578125" style="36" hidden="1"/>
  </cols>
  <sheetData>
    <row r="1" spans="1:10" x14ac:dyDescent="0.2"/>
    <row r="2" spans="1:10" x14ac:dyDescent="0.2"/>
    <row r="3" spans="1:10" x14ac:dyDescent="0.2"/>
    <row r="4" spans="1:10" x14ac:dyDescent="0.2"/>
    <row r="5" spans="1:10" x14ac:dyDescent="0.2">
      <c r="A5" s="22" t="s">
        <v>337</v>
      </c>
    </row>
    <row r="6" spans="1:10" x14ac:dyDescent="0.2">
      <c r="A6" s="22" t="s">
        <v>469</v>
      </c>
    </row>
    <row r="7" spans="1:10" x14ac:dyDescent="0.2">
      <c r="A7" s="58" t="s">
        <v>474</v>
      </c>
    </row>
    <row r="8" spans="1:10" x14ac:dyDescent="0.2">
      <c r="C8" s="37" t="s">
        <v>335</v>
      </c>
      <c r="D8" s="37" t="s">
        <v>334</v>
      </c>
      <c r="E8" s="37" t="s">
        <v>333</v>
      </c>
      <c r="F8" s="37" t="s">
        <v>332</v>
      </c>
      <c r="G8" s="37" t="s">
        <v>331</v>
      </c>
      <c r="H8" s="37" t="s">
        <v>385</v>
      </c>
      <c r="I8" s="37" t="s">
        <v>386</v>
      </c>
      <c r="J8" s="37" t="s">
        <v>470</v>
      </c>
    </row>
    <row r="9" spans="1:10" ht="22.5" x14ac:dyDescent="0.2">
      <c r="A9" s="66" t="s">
        <v>323</v>
      </c>
      <c r="B9" s="66" t="s">
        <v>322</v>
      </c>
      <c r="C9" s="66" t="s">
        <v>321</v>
      </c>
      <c r="D9" s="66" t="s">
        <v>320</v>
      </c>
      <c r="E9" s="66" t="s">
        <v>319</v>
      </c>
      <c r="F9" s="66" t="s">
        <v>318</v>
      </c>
      <c r="G9" s="66" t="s">
        <v>387</v>
      </c>
      <c r="H9" s="66" t="s">
        <v>388</v>
      </c>
      <c r="I9" s="66" t="s">
        <v>481</v>
      </c>
      <c r="J9" s="66" t="s">
        <v>389</v>
      </c>
    </row>
    <row r="10" spans="1:10" x14ac:dyDescent="0.2">
      <c r="A10" s="59" t="s">
        <v>390</v>
      </c>
      <c r="B10" s="59" t="s">
        <v>391</v>
      </c>
      <c r="C10" s="60">
        <v>5313763974000</v>
      </c>
      <c r="D10" s="60">
        <v>0</v>
      </c>
      <c r="E10" s="60">
        <v>0</v>
      </c>
      <c r="F10" s="60">
        <v>5313763974000</v>
      </c>
      <c r="G10" s="60">
        <v>126728088138</v>
      </c>
      <c r="H10" s="60">
        <v>1037248344655</v>
      </c>
      <c r="I10" s="61">
        <f>IF(H10=0,0,H10/F10)</f>
        <v>0.19520030429093349</v>
      </c>
      <c r="J10" s="60">
        <v>4276896893290</v>
      </c>
    </row>
    <row r="11" spans="1:10" x14ac:dyDescent="0.2">
      <c r="A11" s="59" t="s">
        <v>394</v>
      </c>
      <c r="B11" s="59" t="s">
        <v>395</v>
      </c>
      <c r="C11" s="60">
        <v>642355762000</v>
      </c>
      <c r="D11" s="60">
        <v>0</v>
      </c>
      <c r="E11" s="60">
        <v>0</v>
      </c>
      <c r="F11" s="60">
        <v>642355762000</v>
      </c>
      <c r="G11" s="60">
        <v>0</v>
      </c>
      <c r="H11" s="60">
        <v>642355762000</v>
      </c>
      <c r="I11" s="61">
        <f t="shared" ref="I11:I57" si="0">IF(H11=0,0,H11/F11)</f>
        <v>1</v>
      </c>
      <c r="J11" s="60">
        <v>0</v>
      </c>
    </row>
    <row r="12" spans="1:10" x14ac:dyDescent="0.2">
      <c r="A12" s="62" t="s">
        <v>392</v>
      </c>
      <c r="B12" s="62" t="s">
        <v>393</v>
      </c>
      <c r="C12" s="63">
        <v>449649033000</v>
      </c>
      <c r="D12" s="63">
        <v>0</v>
      </c>
      <c r="E12" s="63">
        <v>0</v>
      </c>
      <c r="F12" s="63">
        <v>449649033000</v>
      </c>
      <c r="G12" s="63">
        <v>0</v>
      </c>
      <c r="H12" s="63">
        <v>449649033000</v>
      </c>
      <c r="I12" s="64">
        <f t="shared" si="0"/>
        <v>1</v>
      </c>
      <c r="J12" s="63">
        <v>0</v>
      </c>
    </row>
    <row r="13" spans="1:10" x14ac:dyDescent="0.2">
      <c r="A13" s="62" t="s">
        <v>396</v>
      </c>
      <c r="B13" s="62" t="s">
        <v>397</v>
      </c>
      <c r="C13" s="63">
        <v>192706729000</v>
      </c>
      <c r="D13" s="63">
        <v>0</v>
      </c>
      <c r="E13" s="63">
        <v>0</v>
      </c>
      <c r="F13" s="63">
        <v>192706729000</v>
      </c>
      <c r="G13" s="63">
        <v>0</v>
      </c>
      <c r="H13" s="63">
        <v>192706729000</v>
      </c>
      <c r="I13" s="64">
        <f t="shared" si="0"/>
        <v>1</v>
      </c>
      <c r="J13" s="63">
        <v>0</v>
      </c>
    </row>
    <row r="14" spans="1:10" x14ac:dyDescent="0.2">
      <c r="A14" s="59" t="s">
        <v>401</v>
      </c>
      <c r="B14" s="59" t="s">
        <v>402</v>
      </c>
      <c r="C14" s="60">
        <v>2031755972000</v>
      </c>
      <c r="D14" s="60">
        <v>0</v>
      </c>
      <c r="E14" s="60">
        <v>0</v>
      </c>
      <c r="F14" s="60">
        <v>2031755972000</v>
      </c>
      <c r="G14" s="60">
        <v>135504870101</v>
      </c>
      <c r="H14" s="60">
        <v>392619929763</v>
      </c>
      <c r="I14" s="61">
        <f t="shared" si="0"/>
        <v>0.19324167625136429</v>
      </c>
      <c r="J14" s="60">
        <v>1639517306182</v>
      </c>
    </row>
    <row r="15" spans="1:10" x14ac:dyDescent="0.2">
      <c r="A15" s="59" t="s">
        <v>404</v>
      </c>
      <c r="B15" s="59" t="s">
        <v>405</v>
      </c>
      <c r="C15" s="60">
        <v>2031755972000</v>
      </c>
      <c r="D15" s="60">
        <v>0</v>
      </c>
      <c r="E15" s="60">
        <v>0</v>
      </c>
      <c r="F15" s="60">
        <v>2031755972000</v>
      </c>
      <c r="G15" s="60">
        <v>135504870101</v>
      </c>
      <c r="H15" s="60">
        <v>392619929763</v>
      </c>
      <c r="I15" s="61">
        <f t="shared" si="0"/>
        <v>0.19324167625136429</v>
      </c>
      <c r="J15" s="60">
        <v>1639517306182</v>
      </c>
    </row>
    <row r="16" spans="1:10" x14ac:dyDescent="0.2">
      <c r="A16" s="59" t="s">
        <v>407</v>
      </c>
      <c r="B16" s="59" t="s">
        <v>78</v>
      </c>
      <c r="C16" s="60">
        <v>3082380000</v>
      </c>
      <c r="D16" s="60">
        <v>0</v>
      </c>
      <c r="E16" s="60">
        <v>0</v>
      </c>
      <c r="F16" s="60">
        <v>3082380000</v>
      </c>
      <c r="G16" s="60">
        <v>339726017</v>
      </c>
      <c r="H16" s="60">
        <v>673693756</v>
      </c>
      <c r="I16" s="61">
        <f t="shared" si="0"/>
        <v>0.21856284948643581</v>
      </c>
      <c r="J16" s="60">
        <v>2413343404</v>
      </c>
    </row>
    <row r="17" spans="1:10" x14ac:dyDescent="0.2">
      <c r="A17" s="59" t="s">
        <v>410</v>
      </c>
      <c r="B17" s="59" t="s">
        <v>76</v>
      </c>
      <c r="C17" s="60">
        <v>0</v>
      </c>
      <c r="D17" s="60">
        <v>0</v>
      </c>
      <c r="E17" s="60">
        <v>0</v>
      </c>
      <c r="F17" s="60">
        <v>0</v>
      </c>
      <c r="G17" s="60">
        <v>10224394</v>
      </c>
      <c r="H17" s="60">
        <v>13110341</v>
      </c>
      <c r="I17" s="61"/>
      <c r="J17" s="60">
        <v>-13110341</v>
      </c>
    </row>
    <row r="18" spans="1:10" x14ac:dyDescent="0.2">
      <c r="A18" s="62" t="s">
        <v>482</v>
      </c>
      <c r="B18" s="62" t="s">
        <v>483</v>
      </c>
      <c r="C18" s="63">
        <v>0</v>
      </c>
      <c r="D18" s="63">
        <v>0</v>
      </c>
      <c r="E18" s="63">
        <v>0</v>
      </c>
      <c r="F18" s="63">
        <v>0</v>
      </c>
      <c r="G18" s="63">
        <v>4657160</v>
      </c>
      <c r="H18" s="63">
        <v>4657160</v>
      </c>
      <c r="I18" s="64"/>
      <c r="J18" s="63">
        <v>-4657160</v>
      </c>
    </row>
    <row r="19" spans="1:10" x14ac:dyDescent="0.2">
      <c r="A19" s="62" t="s">
        <v>398</v>
      </c>
      <c r="B19" s="62" t="s">
        <v>399</v>
      </c>
      <c r="C19" s="63">
        <v>0</v>
      </c>
      <c r="D19" s="63">
        <v>0</v>
      </c>
      <c r="E19" s="63">
        <v>0</v>
      </c>
      <c r="F19" s="63">
        <v>0</v>
      </c>
      <c r="G19" s="63">
        <v>5567234</v>
      </c>
      <c r="H19" s="63">
        <v>8453181</v>
      </c>
      <c r="I19" s="64"/>
      <c r="J19" s="63">
        <v>-8453181</v>
      </c>
    </row>
    <row r="20" spans="1:10" x14ac:dyDescent="0.2">
      <c r="A20" s="62" t="s">
        <v>400</v>
      </c>
      <c r="B20" s="62" t="s">
        <v>70</v>
      </c>
      <c r="C20" s="63">
        <v>3082380000</v>
      </c>
      <c r="D20" s="63">
        <v>0</v>
      </c>
      <c r="E20" s="63">
        <v>0</v>
      </c>
      <c r="F20" s="63">
        <v>3082380000</v>
      </c>
      <c r="G20" s="63">
        <v>329501623</v>
      </c>
      <c r="H20" s="63">
        <v>660583415</v>
      </c>
      <c r="I20" s="64">
        <f t="shared" si="0"/>
        <v>0.21430953192013963</v>
      </c>
      <c r="J20" s="63">
        <v>2421796585</v>
      </c>
    </row>
    <row r="21" spans="1:10" x14ac:dyDescent="0.2">
      <c r="A21" s="59" t="s">
        <v>414</v>
      </c>
      <c r="B21" s="59" t="s">
        <v>415</v>
      </c>
      <c r="C21" s="60">
        <v>1804506664000</v>
      </c>
      <c r="D21" s="60">
        <v>0</v>
      </c>
      <c r="E21" s="60">
        <v>0</v>
      </c>
      <c r="F21" s="60">
        <v>1804506664000</v>
      </c>
      <c r="G21" s="60">
        <v>124667579754</v>
      </c>
      <c r="H21" s="60">
        <v>260243081198</v>
      </c>
      <c r="I21" s="61">
        <f t="shared" si="0"/>
        <v>0.14421840960183896</v>
      </c>
      <c r="J21" s="60">
        <v>1544263582802</v>
      </c>
    </row>
    <row r="22" spans="1:10" x14ac:dyDescent="0.2">
      <c r="A22" s="59" t="s">
        <v>418</v>
      </c>
      <c r="B22" s="59" t="s">
        <v>419</v>
      </c>
      <c r="C22" s="60">
        <v>1781854726000</v>
      </c>
      <c r="D22" s="60">
        <v>0</v>
      </c>
      <c r="E22" s="60">
        <v>0</v>
      </c>
      <c r="F22" s="60">
        <v>1781854726000</v>
      </c>
      <c r="G22" s="60">
        <v>123434901538</v>
      </c>
      <c r="H22" s="60">
        <v>258163958457</v>
      </c>
      <c r="I22" s="61">
        <f t="shared" si="0"/>
        <v>0.14488496435202652</v>
      </c>
      <c r="J22" s="60">
        <v>1523690767543</v>
      </c>
    </row>
    <row r="23" spans="1:10" x14ac:dyDescent="0.2">
      <c r="A23" s="62" t="s">
        <v>403</v>
      </c>
      <c r="B23" s="62" t="s">
        <v>130</v>
      </c>
      <c r="C23" s="63">
        <v>904343220000</v>
      </c>
      <c r="D23" s="63">
        <v>0</v>
      </c>
      <c r="E23" s="63">
        <v>0</v>
      </c>
      <c r="F23" s="63">
        <v>904343220000</v>
      </c>
      <c r="G23" s="63">
        <v>62477130689</v>
      </c>
      <c r="H23" s="63">
        <v>132683497360</v>
      </c>
      <c r="I23" s="64">
        <f t="shared" si="0"/>
        <v>0.14671807608620099</v>
      </c>
      <c r="J23" s="63">
        <v>771659722640</v>
      </c>
    </row>
    <row r="24" spans="1:10" x14ac:dyDescent="0.2">
      <c r="A24" s="62" t="s">
        <v>406</v>
      </c>
      <c r="B24" s="62" t="s">
        <v>188</v>
      </c>
      <c r="C24" s="63">
        <v>877511506000</v>
      </c>
      <c r="D24" s="63">
        <v>0</v>
      </c>
      <c r="E24" s="63">
        <v>0</v>
      </c>
      <c r="F24" s="63">
        <v>877511506000</v>
      </c>
      <c r="G24" s="63">
        <v>60957770849</v>
      </c>
      <c r="H24" s="63">
        <v>125480461097</v>
      </c>
      <c r="I24" s="64">
        <f t="shared" si="0"/>
        <v>0.14299580146701804</v>
      </c>
      <c r="J24" s="63">
        <v>752031044903</v>
      </c>
    </row>
    <row r="25" spans="1:10" x14ac:dyDescent="0.2">
      <c r="A25" s="59" t="s">
        <v>426</v>
      </c>
      <c r="B25" s="59" t="s">
        <v>427</v>
      </c>
      <c r="C25" s="60">
        <v>22651938000</v>
      </c>
      <c r="D25" s="60">
        <v>0</v>
      </c>
      <c r="E25" s="60">
        <v>0</v>
      </c>
      <c r="F25" s="60">
        <v>22651938000</v>
      </c>
      <c r="G25" s="60">
        <v>1232678216</v>
      </c>
      <c r="H25" s="60">
        <v>2079122741</v>
      </c>
      <c r="I25" s="61">
        <f t="shared" si="0"/>
        <v>9.1785645051650766E-2</v>
      </c>
      <c r="J25" s="60">
        <v>20572815259</v>
      </c>
    </row>
    <row r="26" spans="1:10" x14ac:dyDescent="0.2">
      <c r="A26" s="62" t="s">
        <v>408</v>
      </c>
      <c r="B26" s="62" t="s">
        <v>409</v>
      </c>
      <c r="C26" s="63">
        <v>15344433000</v>
      </c>
      <c r="D26" s="63">
        <v>0</v>
      </c>
      <c r="E26" s="63">
        <v>0</v>
      </c>
      <c r="F26" s="63">
        <v>15344433000</v>
      </c>
      <c r="G26" s="63">
        <v>261819854</v>
      </c>
      <c r="H26" s="63">
        <v>530328135</v>
      </c>
      <c r="I26" s="64">
        <f t="shared" si="0"/>
        <v>3.4561598659266196E-2</v>
      </c>
      <c r="J26" s="63">
        <v>14814104865</v>
      </c>
    </row>
    <row r="27" spans="1:10" x14ac:dyDescent="0.2">
      <c r="A27" s="62" t="s">
        <v>484</v>
      </c>
      <c r="B27" s="62" t="s">
        <v>485</v>
      </c>
      <c r="C27" s="63">
        <v>0</v>
      </c>
      <c r="D27" s="63">
        <v>0</v>
      </c>
      <c r="E27" s="63">
        <v>0</v>
      </c>
      <c r="F27" s="63">
        <v>0</v>
      </c>
      <c r="G27" s="63">
        <v>10090336</v>
      </c>
      <c r="H27" s="63">
        <v>10090336</v>
      </c>
      <c r="I27" s="64"/>
      <c r="J27" s="63">
        <v>-10090336</v>
      </c>
    </row>
    <row r="28" spans="1:10" x14ac:dyDescent="0.2">
      <c r="A28" s="62" t="s">
        <v>411</v>
      </c>
      <c r="B28" s="62" t="s">
        <v>130</v>
      </c>
      <c r="C28" s="63">
        <v>43557000</v>
      </c>
      <c r="D28" s="63">
        <v>0</v>
      </c>
      <c r="E28" s="63">
        <v>0</v>
      </c>
      <c r="F28" s="63">
        <v>43557000</v>
      </c>
      <c r="G28" s="63">
        <v>0</v>
      </c>
      <c r="H28" s="63">
        <v>0</v>
      </c>
      <c r="I28" s="64">
        <f t="shared" si="0"/>
        <v>0</v>
      </c>
      <c r="J28" s="63">
        <v>43557000</v>
      </c>
    </row>
    <row r="29" spans="1:10" x14ac:dyDescent="0.2">
      <c r="A29" s="62" t="s">
        <v>412</v>
      </c>
      <c r="B29" s="62" t="s">
        <v>191</v>
      </c>
      <c r="C29" s="63">
        <v>1147884000</v>
      </c>
      <c r="D29" s="63">
        <v>0</v>
      </c>
      <c r="E29" s="63">
        <v>0</v>
      </c>
      <c r="F29" s="63">
        <v>1147884000</v>
      </c>
      <c r="G29" s="63">
        <v>549850800</v>
      </c>
      <c r="H29" s="63">
        <v>556041600</v>
      </c>
      <c r="I29" s="64">
        <f t="shared" si="0"/>
        <v>0.48440574134668662</v>
      </c>
      <c r="J29" s="63">
        <v>591842400</v>
      </c>
    </row>
    <row r="30" spans="1:10" x14ac:dyDescent="0.2">
      <c r="A30" s="62" t="s">
        <v>413</v>
      </c>
      <c r="B30" s="62" t="s">
        <v>128</v>
      </c>
      <c r="C30" s="63">
        <v>6116064000</v>
      </c>
      <c r="D30" s="63">
        <v>0</v>
      </c>
      <c r="E30" s="63">
        <v>0</v>
      </c>
      <c r="F30" s="63">
        <v>6116064000</v>
      </c>
      <c r="G30" s="63">
        <v>410917226</v>
      </c>
      <c r="H30" s="63">
        <v>982662670</v>
      </c>
      <c r="I30" s="64">
        <f t="shared" si="0"/>
        <v>0.16066912805359787</v>
      </c>
      <c r="J30" s="63">
        <v>5133401330</v>
      </c>
    </row>
    <row r="31" spans="1:10" x14ac:dyDescent="0.2">
      <c r="A31" s="59" t="s">
        <v>437</v>
      </c>
      <c r="B31" s="59" t="s">
        <v>184</v>
      </c>
      <c r="C31" s="60">
        <v>224166928000</v>
      </c>
      <c r="D31" s="60">
        <v>0</v>
      </c>
      <c r="E31" s="60">
        <v>0</v>
      </c>
      <c r="F31" s="60">
        <v>224166928000</v>
      </c>
      <c r="G31" s="60">
        <v>10497564330</v>
      </c>
      <c r="H31" s="60">
        <v>131703154809</v>
      </c>
      <c r="I31" s="61">
        <f t="shared" si="0"/>
        <v>0.58752268224418902</v>
      </c>
      <c r="J31" s="60">
        <v>92463773191</v>
      </c>
    </row>
    <row r="32" spans="1:10" x14ac:dyDescent="0.2">
      <c r="A32" s="59" t="s">
        <v>439</v>
      </c>
      <c r="B32" s="59" t="s">
        <v>440</v>
      </c>
      <c r="C32" s="60">
        <v>194852311000</v>
      </c>
      <c r="D32" s="60">
        <v>0</v>
      </c>
      <c r="E32" s="60">
        <v>0</v>
      </c>
      <c r="F32" s="60">
        <v>194852311000</v>
      </c>
      <c r="G32" s="60">
        <v>10446962741</v>
      </c>
      <c r="H32" s="60">
        <v>36493841815</v>
      </c>
      <c r="I32" s="61">
        <f t="shared" si="0"/>
        <v>0.18728975616306651</v>
      </c>
      <c r="J32" s="60">
        <v>158358469185</v>
      </c>
    </row>
    <row r="33" spans="1:10" ht="11.25" customHeight="1" x14ac:dyDescent="0.2">
      <c r="A33" s="62" t="s">
        <v>416</v>
      </c>
      <c r="B33" s="62" t="s">
        <v>417</v>
      </c>
      <c r="C33" s="63">
        <v>194852311000</v>
      </c>
      <c r="D33" s="63">
        <v>0</v>
      </c>
      <c r="E33" s="63">
        <v>0</v>
      </c>
      <c r="F33" s="63">
        <v>194852311000</v>
      </c>
      <c r="G33" s="63">
        <v>10446962741</v>
      </c>
      <c r="H33" s="63">
        <v>36493841815</v>
      </c>
      <c r="I33" s="64">
        <f t="shared" si="0"/>
        <v>0.18728975616306651</v>
      </c>
      <c r="J33" s="63">
        <v>158358469185</v>
      </c>
    </row>
    <row r="34" spans="1:10" ht="11.25" customHeight="1" x14ac:dyDescent="0.2">
      <c r="A34" s="59" t="s">
        <v>420</v>
      </c>
      <c r="B34" s="59" t="s">
        <v>421</v>
      </c>
      <c r="C34" s="60">
        <v>29314617000</v>
      </c>
      <c r="D34" s="60">
        <v>0</v>
      </c>
      <c r="E34" s="60">
        <v>0</v>
      </c>
      <c r="F34" s="60">
        <v>29314617000</v>
      </c>
      <c r="G34" s="60">
        <v>0</v>
      </c>
      <c r="H34" s="60">
        <v>95127093113</v>
      </c>
      <c r="I34" s="61">
        <f t="shared" si="0"/>
        <v>3.2450396030417181</v>
      </c>
      <c r="J34" s="60">
        <v>-65812476113</v>
      </c>
    </row>
    <row r="35" spans="1:10" x14ac:dyDescent="0.2">
      <c r="A35" s="59" t="s">
        <v>486</v>
      </c>
      <c r="B35" s="59" t="s">
        <v>487</v>
      </c>
      <c r="C35" s="60">
        <v>29314617000</v>
      </c>
      <c r="D35" s="60">
        <v>0</v>
      </c>
      <c r="E35" s="60">
        <v>0</v>
      </c>
      <c r="F35" s="60">
        <v>29314617000</v>
      </c>
      <c r="G35" s="60">
        <v>95127093113</v>
      </c>
      <c r="H35" s="60">
        <v>95127093113</v>
      </c>
      <c r="I35" s="61">
        <f t="shared" si="0"/>
        <v>3.2450396030417181</v>
      </c>
      <c r="J35" s="60">
        <v>-65812476113</v>
      </c>
    </row>
    <row r="36" spans="1:10" x14ac:dyDescent="0.2">
      <c r="A36" s="65" t="s">
        <v>488</v>
      </c>
      <c r="B36" s="62" t="s">
        <v>489</v>
      </c>
      <c r="C36" s="63">
        <v>29314617000</v>
      </c>
      <c r="D36" s="63"/>
      <c r="E36" s="63"/>
      <c r="F36" s="63">
        <v>29314617000</v>
      </c>
      <c r="G36" s="63">
        <v>95127093113</v>
      </c>
      <c r="H36" s="63">
        <v>95127093113</v>
      </c>
      <c r="I36" s="64">
        <f t="shared" si="0"/>
        <v>3.2450396030417181</v>
      </c>
      <c r="J36" s="63">
        <v>-65812476113</v>
      </c>
    </row>
    <row r="37" spans="1:10" x14ac:dyDescent="0.2">
      <c r="A37" s="59" t="s">
        <v>447</v>
      </c>
      <c r="B37" s="59" t="s">
        <v>448</v>
      </c>
      <c r="C37" s="60">
        <v>0</v>
      </c>
      <c r="D37" s="60">
        <v>0</v>
      </c>
      <c r="E37" s="60">
        <v>0</v>
      </c>
      <c r="F37" s="60">
        <v>0</v>
      </c>
      <c r="G37" s="60">
        <v>50601589</v>
      </c>
      <c r="H37" s="60">
        <v>82219881</v>
      </c>
      <c r="I37" s="61"/>
      <c r="J37" s="60">
        <v>-82219881</v>
      </c>
    </row>
    <row r="38" spans="1:10" x14ac:dyDescent="0.2">
      <c r="A38" s="59" t="s">
        <v>449</v>
      </c>
      <c r="B38" s="59" t="s">
        <v>450</v>
      </c>
      <c r="C38" s="60">
        <v>0</v>
      </c>
      <c r="D38" s="60">
        <v>0</v>
      </c>
      <c r="E38" s="60">
        <v>0</v>
      </c>
      <c r="F38" s="60">
        <v>0</v>
      </c>
      <c r="G38" s="60">
        <v>50601589</v>
      </c>
      <c r="H38" s="60">
        <v>82219881</v>
      </c>
      <c r="I38" s="61"/>
      <c r="J38" s="60">
        <v>-82219881</v>
      </c>
    </row>
    <row r="39" spans="1:10" x14ac:dyDescent="0.2">
      <c r="A39" s="62" t="s">
        <v>422</v>
      </c>
      <c r="B39" s="62" t="s">
        <v>423</v>
      </c>
      <c r="C39" s="63">
        <v>0</v>
      </c>
      <c r="D39" s="63">
        <v>0</v>
      </c>
      <c r="E39" s="63">
        <v>0</v>
      </c>
      <c r="F39" s="63">
        <v>0</v>
      </c>
      <c r="G39" s="63">
        <v>50601589</v>
      </c>
      <c r="H39" s="63">
        <v>82219881</v>
      </c>
      <c r="I39" s="64"/>
      <c r="J39" s="63">
        <v>-82219881</v>
      </c>
    </row>
    <row r="40" spans="1:10" x14ac:dyDescent="0.2">
      <c r="A40" s="59" t="s">
        <v>451</v>
      </c>
      <c r="B40" s="59" t="s">
        <v>452</v>
      </c>
      <c r="C40" s="60">
        <v>2639652240000</v>
      </c>
      <c r="D40" s="60">
        <v>0</v>
      </c>
      <c r="E40" s="60">
        <v>0</v>
      </c>
      <c r="F40" s="60">
        <v>2639652240000</v>
      </c>
      <c r="G40" s="60">
        <v>-8776781963</v>
      </c>
      <c r="H40" s="60">
        <v>2272652892</v>
      </c>
      <c r="I40" s="61">
        <f t="shared" si="0"/>
        <v>8.609667809877865E-4</v>
      </c>
      <c r="J40" s="60">
        <v>2637379587108</v>
      </c>
    </row>
    <row r="41" spans="1:10" x14ac:dyDescent="0.2">
      <c r="A41" s="59" t="s">
        <v>453</v>
      </c>
      <c r="B41" s="59" t="s">
        <v>454</v>
      </c>
      <c r="C41" s="60">
        <v>285124000</v>
      </c>
      <c r="D41" s="60">
        <v>0</v>
      </c>
      <c r="E41" s="60">
        <v>0</v>
      </c>
      <c r="F41" s="60">
        <v>285124000</v>
      </c>
      <c r="G41" s="60">
        <v>0</v>
      </c>
      <c r="H41" s="60">
        <v>0</v>
      </c>
      <c r="I41" s="61">
        <f t="shared" si="0"/>
        <v>0</v>
      </c>
      <c r="J41" s="60">
        <v>285124000</v>
      </c>
    </row>
    <row r="42" spans="1:10" x14ac:dyDescent="0.2">
      <c r="A42" s="62" t="s">
        <v>424</v>
      </c>
      <c r="B42" s="62" t="s">
        <v>425</v>
      </c>
      <c r="C42" s="63">
        <v>285124000</v>
      </c>
      <c r="D42" s="63">
        <v>0</v>
      </c>
      <c r="E42" s="63">
        <v>0</v>
      </c>
      <c r="F42" s="63">
        <v>285124000</v>
      </c>
      <c r="G42" s="63">
        <v>0</v>
      </c>
      <c r="H42" s="63">
        <v>0</v>
      </c>
      <c r="I42" s="64">
        <f t="shared" si="0"/>
        <v>0</v>
      </c>
      <c r="J42" s="63">
        <v>285124000</v>
      </c>
    </row>
    <row r="43" spans="1:10" x14ac:dyDescent="0.2">
      <c r="A43" s="59" t="s">
        <v>455</v>
      </c>
      <c r="B43" s="59" t="s">
        <v>456</v>
      </c>
      <c r="C43" s="60">
        <v>89653583000</v>
      </c>
      <c r="D43" s="60">
        <v>0</v>
      </c>
      <c r="E43" s="60">
        <v>0</v>
      </c>
      <c r="F43" s="60">
        <v>89653583000</v>
      </c>
      <c r="G43" s="60">
        <v>-9694295426</v>
      </c>
      <c r="H43" s="60">
        <v>-37699742</v>
      </c>
      <c r="I43" s="61">
        <f t="shared" si="0"/>
        <v>-4.2050457704518067E-4</v>
      </c>
      <c r="J43" s="60">
        <v>89691282742</v>
      </c>
    </row>
    <row r="44" spans="1:10" x14ac:dyDescent="0.2">
      <c r="A44" s="62" t="s">
        <v>428</v>
      </c>
      <c r="B44" s="62" t="s">
        <v>429</v>
      </c>
      <c r="C44" s="63">
        <v>84811546000</v>
      </c>
      <c r="D44" s="63">
        <v>0</v>
      </c>
      <c r="E44" s="63">
        <v>0</v>
      </c>
      <c r="F44" s="63">
        <v>84811546000</v>
      </c>
      <c r="G44" s="63">
        <v>-10520292816</v>
      </c>
      <c r="H44" s="63">
        <v>-1205632414</v>
      </c>
      <c r="I44" s="64">
        <f t="shared" si="0"/>
        <v>-1.4215427861673456E-2</v>
      </c>
      <c r="J44" s="63">
        <v>86017178414</v>
      </c>
    </row>
    <row r="45" spans="1:10" x14ac:dyDescent="0.2">
      <c r="A45" s="62" t="s">
        <v>430</v>
      </c>
      <c r="B45" s="62" t="s">
        <v>431</v>
      </c>
      <c r="C45" s="63">
        <v>4842037000</v>
      </c>
      <c r="D45" s="63">
        <v>0</v>
      </c>
      <c r="E45" s="63">
        <v>0</v>
      </c>
      <c r="F45" s="63">
        <v>4842037000</v>
      </c>
      <c r="G45" s="63">
        <v>469807000</v>
      </c>
      <c r="H45" s="63">
        <v>573707000</v>
      </c>
      <c r="I45" s="64">
        <f t="shared" si="0"/>
        <v>0.11848463776712156</v>
      </c>
      <c r="J45" s="63">
        <v>4268330000</v>
      </c>
    </row>
    <row r="46" spans="1:10" x14ac:dyDescent="0.2">
      <c r="A46" s="62" t="s">
        <v>432</v>
      </c>
      <c r="B46" s="62" t="s">
        <v>433</v>
      </c>
      <c r="C46" s="63">
        <v>0</v>
      </c>
      <c r="D46" s="63">
        <v>0</v>
      </c>
      <c r="E46" s="63">
        <v>0</v>
      </c>
      <c r="F46" s="63">
        <v>0</v>
      </c>
      <c r="G46" s="63">
        <v>356190390</v>
      </c>
      <c r="H46" s="63">
        <v>594225672</v>
      </c>
      <c r="I46" s="64"/>
      <c r="J46" s="63">
        <v>-594225672</v>
      </c>
    </row>
    <row r="47" spans="1:10" x14ac:dyDescent="0.2">
      <c r="A47" s="59" t="s">
        <v>457</v>
      </c>
      <c r="B47" s="59" t="s">
        <v>458</v>
      </c>
      <c r="C47" s="60">
        <v>1618633814000</v>
      </c>
      <c r="D47" s="60">
        <v>0</v>
      </c>
      <c r="E47" s="60">
        <v>-77032005826</v>
      </c>
      <c r="F47" s="60">
        <v>1541601808174</v>
      </c>
      <c r="G47" s="60">
        <v>0</v>
      </c>
      <c r="H47" s="60">
        <v>0</v>
      </c>
      <c r="I47" s="61">
        <f t="shared" si="0"/>
        <v>0</v>
      </c>
      <c r="J47" s="60">
        <v>1541601808174</v>
      </c>
    </row>
    <row r="48" spans="1:10" x14ac:dyDescent="0.2">
      <c r="A48" s="59" t="s">
        <v>459</v>
      </c>
      <c r="B48" s="59" t="s">
        <v>460</v>
      </c>
      <c r="C48" s="60">
        <v>1618633814000</v>
      </c>
      <c r="D48" s="60">
        <v>0</v>
      </c>
      <c r="E48" s="60">
        <v>-77032005826</v>
      </c>
      <c r="F48" s="60">
        <v>1541601808174</v>
      </c>
      <c r="G48" s="60">
        <v>0</v>
      </c>
      <c r="H48" s="60">
        <v>0</v>
      </c>
      <c r="I48" s="61">
        <f t="shared" si="0"/>
        <v>0</v>
      </c>
      <c r="J48" s="60">
        <v>1541601808174</v>
      </c>
    </row>
    <row r="49" spans="1:10" x14ac:dyDescent="0.2">
      <c r="A49" s="62" t="s">
        <v>434</v>
      </c>
      <c r="B49" s="62" t="s">
        <v>50</v>
      </c>
      <c r="C49" s="63">
        <v>1618633814000</v>
      </c>
      <c r="D49" s="63">
        <v>0</v>
      </c>
      <c r="E49" s="63">
        <v>-77032005826</v>
      </c>
      <c r="F49" s="63">
        <v>1541601808174</v>
      </c>
      <c r="G49" s="63">
        <v>0</v>
      </c>
      <c r="H49" s="63">
        <v>0</v>
      </c>
      <c r="I49" s="64">
        <f t="shared" si="0"/>
        <v>0</v>
      </c>
      <c r="J49" s="63">
        <v>1541601808174</v>
      </c>
    </row>
    <row r="50" spans="1:10" x14ac:dyDescent="0.2">
      <c r="A50" s="59" t="s">
        <v>461</v>
      </c>
      <c r="B50" s="59" t="s">
        <v>462</v>
      </c>
      <c r="C50" s="60">
        <v>918479719000</v>
      </c>
      <c r="D50" s="60">
        <v>0</v>
      </c>
      <c r="E50" s="60">
        <v>77032005826</v>
      </c>
      <c r="F50" s="60">
        <v>995511724826</v>
      </c>
      <c r="G50" s="60">
        <v>317135251</v>
      </c>
      <c r="H50" s="60">
        <v>361041167</v>
      </c>
      <c r="I50" s="61">
        <f t="shared" si="0"/>
        <v>3.6266892493215427E-4</v>
      </c>
      <c r="J50" s="60">
        <v>995150683659</v>
      </c>
    </row>
    <row r="51" spans="1:10" x14ac:dyDescent="0.2">
      <c r="A51" s="62" t="s">
        <v>435</v>
      </c>
      <c r="B51" s="62" t="s">
        <v>436</v>
      </c>
      <c r="C51" s="63">
        <v>0</v>
      </c>
      <c r="D51" s="63">
        <v>0</v>
      </c>
      <c r="E51" s="63">
        <v>0</v>
      </c>
      <c r="F51" s="63">
        <v>0</v>
      </c>
      <c r="G51" s="63">
        <v>7208900</v>
      </c>
      <c r="H51" s="63">
        <v>9002200</v>
      </c>
      <c r="I51" s="64"/>
      <c r="J51" s="63">
        <v>-9002200</v>
      </c>
    </row>
    <row r="52" spans="1:10" x14ac:dyDescent="0.2">
      <c r="A52" s="68">
        <v>4120803</v>
      </c>
      <c r="B52" s="59" t="s">
        <v>438</v>
      </c>
      <c r="C52" s="60">
        <v>0</v>
      </c>
      <c r="D52" s="60">
        <v>0</v>
      </c>
      <c r="E52" s="60">
        <v>0</v>
      </c>
      <c r="F52" s="60">
        <v>0</v>
      </c>
      <c r="G52" s="60">
        <v>309926351</v>
      </c>
      <c r="H52" s="60">
        <v>352038967</v>
      </c>
      <c r="I52" s="61"/>
      <c r="J52" s="60">
        <v>-352038967</v>
      </c>
    </row>
    <row r="53" spans="1:10" x14ac:dyDescent="0.2">
      <c r="A53" s="67">
        <v>4120803002</v>
      </c>
      <c r="B53" s="62" t="s">
        <v>490</v>
      </c>
      <c r="C53" s="63">
        <v>0</v>
      </c>
      <c r="D53" s="63">
        <v>0</v>
      </c>
      <c r="E53" s="63">
        <v>0</v>
      </c>
      <c r="F53" s="63">
        <v>0</v>
      </c>
      <c r="G53" s="63">
        <v>309926351</v>
      </c>
      <c r="H53" s="63">
        <v>352038967</v>
      </c>
      <c r="I53" s="64"/>
      <c r="J53" s="63">
        <v>-352038967</v>
      </c>
    </row>
    <row r="54" spans="1:10" x14ac:dyDescent="0.2">
      <c r="A54" s="59" t="s">
        <v>463</v>
      </c>
      <c r="B54" s="59" t="s">
        <v>464</v>
      </c>
      <c r="C54" s="60">
        <v>918479719000</v>
      </c>
      <c r="D54" s="60">
        <v>0</v>
      </c>
      <c r="E54" s="60">
        <v>77032005826</v>
      </c>
      <c r="F54" s="60">
        <v>995511724826</v>
      </c>
      <c r="G54" s="60">
        <v>0</v>
      </c>
      <c r="H54" s="60">
        <v>0</v>
      </c>
      <c r="I54" s="61">
        <f t="shared" si="0"/>
        <v>0</v>
      </c>
      <c r="J54" s="60">
        <v>995511724826</v>
      </c>
    </row>
    <row r="55" spans="1:10" x14ac:dyDescent="0.2">
      <c r="A55" s="62" t="s">
        <v>441</v>
      </c>
      <c r="B55" s="62" t="s">
        <v>442</v>
      </c>
      <c r="C55" s="63">
        <v>918479719000</v>
      </c>
      <c r="D55" s="63">
        <v>0</v>
      </c>
      <c r="E55" s="63">
        <v>77032005826</v>
      </c>
      <c r="F55" s="63">
        <v>995511724826</v>
      </c>
      <c r="G55" s="63">
        <v>0</v>
      </c>
      <c r="H55" s="63">
        <v>0</v>
      </c>
      <c r="I55" s="64">
        <f t="shared" si="0"/>
        <v>0</v>
      </c>
      <c r="J55" s="63">
        <v>995511724826</v>
      </c>
    </row>
    <row r="56" spans="1:10" x14ac:dyDescent="0.2">
      <c r="A56" s="59" t="s">
        <v>465</v>
      </c>
      <c r="B56" s="59" t="s">
        <v>466</v>
      </c>
      <c r="C56" s="60">
        <v>12600000000</v>
      </c>
      <c r="D56" s="60">
        <v>0</v>
      </c>
      <c r="E56" s="60">
        <v>0</v>
      </c>
      <c r="F56" s="60">
        <v>12600000000</v>
      </c>
      <c r="G56" s="60">
        <v>482278071</v>
      </c>
      <c r="H56" s="60">
        <v>1632606298</v>
      </c>
      <c r="I56" s="61">
        <f t="shared" si="0"/>
        <v>0.12957192841269841</v>
      </c>
      <c r="J56" s="60">
        <v>10967393702</v>
      </c>
    </row>
    <row r="57" spans="1:10" x14ac:dyDescent="0.2">
      <c r="A57" s="62" t="s">
        <v>443</v>
      </c>
      <c r="B57" s="62" t="s">
        <v>444</v>
      </c>
      <c r="C57" s="63">
        <v>12600000000</v>
      </c>
      <c r="D57" s="63">
        <v>0</v>
      </c>
      <c r="E57" s="63">
        <v>0</v>
      </c>
      <c r="F57" s="63">
        <v>12600000000</v>
      </c>
      <c r="G57" s="63">
        <v>482278071</v>
      </c>
      <c r="H57" s="63">
        <v>1632606298</v>
      </c>
      <c r="I57" s="64">
        <f t="shared" si="0"/>
        <v>0.12957192841269841</v>
      </c>
      <c r="J57" s="63">
        <v>10967393702</v>
      </c>
    </row>
    <row r="58" spans="1:10" x14ac:dyDescent="0.2">
      <c r="A58" s="59" t="s">
        <v>467</v>
      </c>
      <c r="B58" s="59" t="s">
        <v>468</v>
      </c>
      <c r="C58" s="60">
        <v>0</v>
      </c>
      <c r="D58" s="60">
        <v>0</v>
      </c>
      <c r="E58" s="60">
        <v>0</v>
      </c>
      <c r="F58" s="60">
        <v>0</v>
      </c>
      <c r="G58" s="60">
        <v>118100141</v>
      </c>
      <c r="H58" s="60">
        <v>316705169</v>
      </c>
      <c r="I58" s="61"/>
      <c r="J58" s="60">
        <v>-316705169</v>
      </c>
    </row>
    <row r="59" spans="1:10" x14ac:dyDescent="0.2">
      <c r="A59" s="62" t="s">
        <v>445</v>
      </c>
      <c r="B59" s="62" t="s">
        <v>446</v>
      </c>
      <c r="C59" s="63">
        <v>0</v>
      </c>
      <c r="D59" s="63">
        <v>0</v>
      </c>
      <c r="E59" s="63">
        <v>0</v>
      </c>
      <c r="F59" s="63">
        <v>0</v>
      </c>
      <c r="G59" s="63">
        <v>118100141</v>
      </c>
      <c r="H59" s="63">
        <v>316705169</v>
      </c>
      <c r="I59" s="64"/>
      <c r="J59" s="63">
        <v>-316705169</v>
      </c>
    </row>
    <row r="60" spans="1:10" x14ac:dyDescent="0.2"/>
  </sheetData>
  <autoFilter ref="A9:J55" xr:uid="{9976A333-ECCE-4184-B72F-99683CC76B79}"/>
  <printOptions horizontalCentered="1" verticalCentered="1"/>
  <pageMargins left="0.19685039370078741" right="0.19685039370078741" top="0.19685039370078741" bottom="0.19685039370078741" header="0.31496062992125984" footer="0.31496062992125984"/>
  <pageSetup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8D4A-52E4-46A1-AEF6-23B92C6ECDBA}">
  <dimension ref="A1:AB212"/>
  <sheetViews>
    <sheetView showGridLines="0" tabSelected="1" zoomScaleNormal="100" zoomScaleSheetLayoutView="100" workbookViewId="0">
      <pane ySplit="9" topLeftCell="A191" activePane="bottomLeft" state="frozen"/>
      <selection pane="bottomLeft" activeCell="C207" sqref="C207"/>
    </sheetView>
  </sheetViews>
  <sheetFormatPr baseColWidth="10" defaultColWidth="0" defaultRowHeight="11.25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7109375" style="1" customWidth="1"/>
    <col min="8" max="10" width="14.7109375" style="1" customWidth="1"/>
    <col min="11" max="11" width="7.7109375" style="1" customWidth="1"/>
    <col min="12" max="13" width="14.7109375" style="1" customWidth="1"/>
    <col min="14" max="14" width="7.7109375" style="1" customWidth="1"/>
    <col min="15" max="15" width="2" style="1" customWidth="1"/>
    <col min="16" max="16" width="15.7109375" style="1" hidden="1" customWidth="1"/>
    <col min="17" max="17" width="17.28515625" style="38" hidden="1" customWidth="1"/>
    <col min="18" max="18" width="17.28515625" style="1" hidden="1" customWidth="1"/>
    <col min="19" max="19" width="15.140625" style="1" hidden="1" customWidth="1"/>
    <col min="20" max="20" width="21" style="1" hidden="1" customWidth="1"/>
    <col min="21" max="21" width="17.28515625" style="1" hidden="1" customWidth="1"/>
    <col min="22" max="22" width="9.7109375" style="1" hidden="1" customWidth="1"/>
    <col min="23" max="23" width="17.42578125" style="1" hidden="1" customWidth="1"/>
    <col min="24" max="24" width="15.85546875" style="1" hidden="1" customWidth="1"/>
    <col min="25" max="25" width="20" style="1" hidden="1" customWidth="1"/>
    <col min="26" max="28" width="15.85546875" style="1" hidden="1" customWidth="1"/>
    <col min="29" max="16384" width="15.7109375" style="1" hidden="1"/>
  </cols>
  <sheetData>
    <row r="1" spans="1:28" x14ac:dyDescent="0.2"/>
    <row r="2" spans="1:28" x14ac:dyDescent="0.2"/>
    <row r="3" spans="1:28" x14ac:dyDescent="0.2"/>
    <row r="4" spans="1:28" x14ac:dyDescent="0.2"/>
    <row r="5" spans="1:28" x14ac:dyDescent="0.2">
      <c r="A5" s="22" t="s">
        <v>337</v>
      </c>
    </row>
    <row r="6" spans="1:28" x14ac:dyDescent="0.2">
      <c r="A6" s="22" t="s">
        <v>336</v>
      </c>
    </row>
    <row r="7" spans="1:28" x14ac:dyDescent="0.2">
      <c r="A7" s="22" t="s">
        <v>474</v>
      </c>
      <c r="C7" s="21"/>
    </row>
    <row r="8" spans="1:28" x14ac:dyDescent="0.2">
      <c r="A8" s="20"/>
      <c r="B8" s="19"/>
      <c r="C8" s="18" t="s">
        <v>335</v>
      </c>
      <c r="D8" s="18" t="s">
        <v>334</v>
      </c>
      <c r="E8" s="18" t="s">
        <v>333</v>
      </c>
      <c r="F8" s="18" t="s">
        <v>332</v>
      </c>
      <c r="G8" s="18" t="s">
        <v>331</v>
      </c>
      <c r="H8" s="18" t="s">
        <v>330</v>
      </c>
      <c r="I8" s="18" t="s">
        <v>329</v>
      </c>
      <c r="J8" s="18" t="s">
        <v>328</v>
      </c>
      <c r="K8" s="18" t="s">
        <v>327</v>
      </c>
      <c r="L8" s="18" t="s">
        <v>326</v>
      </c>
      <c r="M8" s="18" t="s">
        <v>325</v>
      </c>
      <c r="N8" s="18" t="s">
        <v>324</v>
      </c>
    </row>
    <row r="9" spans="1:28" ht="33.75" customHeight="1" x14ac:dyDescent="0.2">
      <c r="A9" s="17" t="s">
        <v>323</v>
      </c>
      <c r="B9" s="17" t="s">
        <v>322</v>
      </c>
      <c r="C9" s="17" t="s">
        <v>321</v>
      </c>
      <c r="D9" s="17" t="s">
        <v>320</v>
      </c>
      <c r="E9" s="17" t="s">
        <v>319</v>
      </c>
      <c r="F9" s="17" t="s">
        <v>318</v>
      </c>
      <c r="G9" s="17" t="s">
        <v>317</v>
      </c>
      <c r="H9" s="17" t="s">
        <v>316</v>
      </c>
      <c r="I9" s="17" t="s">
        <v>315</v>
      </c>
      <c r="J9" s="17" t="s">
        <v>314</v>
      </c>
      <c r="K9" s="17" t="s">
        <v>313</v>
      </c>
      <c r="L9" s="17" t="s">
        <v>312</v>
      </c>
      <c r="M9" s="17" t="s">
        <v>311</v>
      </c>
      <c r="N9" s="17" t="s">
        <v>310</v>
      </c>
    </row>
    <row r="10" spans="1:28" x14ac:dyDescent="0.2">
      <c r="A10" s="16" t="s">
        <v>309</v>
      </c>
      <c r="B10" s="15"/>
      <c r="C10" s="14">
        <f>C11+C201</f>
        <v>5313763974000</v>
      </c>
      <c r="D10" s="14">
        <f t="shared" ref="D10:J10" si="0">D11+D201</f>
        <v>0</v>
      </c>
      <c r="E10" s="14">
        <f t="shared" si="0"/>
        <v>0</v>
      </c>
      <c r="F10" s="14">
        <f t="shared" si="0"/>
        <v>5313763974000</v>
      </c>
      <c r="G10" s="14">
        <f t="shared" si="0"/>
        <v>0</v>
      </c>
      <c r="H10" s="14">
        <f t="shared" si="0"/>
        <v>5313763974000</v>
      </c>
      <c r="I10" s="14">
        <f t="shared" si="0"/>
        <v>126593582474</v>
      </c>
      <c r="J10" s="14">
        <f t="shared" si="0"/>
        <v>2328497438665</v>
      </c>
      <c r="K10" s="13">
        <f>IF(J10=0,0,J10/H10)</f>
        <v>0.43820114142408839</v>
      </c>
      <c r="L10" s="14">
        <f t="shared" ref="L10:M10" si="1">L11+L201</f>
        <v>147154502344</v>
      </c>
      <c r="M10" s="14">
        <f t="shared" si="1"/>
        <v>238024587195</v>
      </c>
      <c r="N10" s="13">
        <f>IF(M10=0,0,M10/H10)</f>
        <v>4.4793970594035268E-2</v>
      </c>
    </row>
    <row r="11" spans="1:28" x14ac:dyDescent="0.2">
      <c r="A11" s="15" t="s">
        <v>308</v>
      </c>
      <c r="B11" s="15" t="s">
        <v>344</v>
      </c>
      <c r="C11" s="14">
        <v>4562860328000</v>
      </c>
      <c r="D11" s="14">
        <v>0</v>
      </c>
      <c r="E11" s="14">
        <v>0</v>
      </c>
      <c r="F11" s="14">
        <v>4562860328000</v>
      </c>
      <c r="G11" s="14">
        <v>0</v>
      </c>
      <c r="H11" s="14">
        <v>4562860328000</v>
      </c>
      <c r="I11" s="14">
        <v>126593582474</v>
      </c>
      <c r="J11" s="14">
        <v>2328497438665</v>
      </c>
      <c r="K11" s="13">
        <f t="shared" ref="K11:K74" si="2">IF(J11=0,0,J11/H11)</f>
        <v>0.51031530033390937</v>
      </c>
      <c r="L11" s="14">
        <v>147154502344</v>
      </c>
      <c r="M11" s="14">
        <v>238024587195</v>
      </c>
      <c r="N11" s="13">
        <f t="shared" ref="N11:N74" si="3">IF(M11=0,0,M11/H11)</f>
        <v>5.2165652701302676E-2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x14ac:dyDescent="0.2">
      <c r="A12" s="15" t="s">
        <v>307</v>
      </c>
      <c r="B12" s="15" t="s">
        <v>345</v>
      </c>
      <c r="C12" s="14">
        <v>1817315384000</v>
      </c>
      <c r="D12" s="14">
        <v>0</v>
      </c>
      <c r="E12" s="14">
        <v>0</v>
      </c>
      <c r="F12" s="14">
        <v>1817315384000</v>
      </c>
      <c r="G12" s="14">
        <v>0</v>
      </c>
      <c r="H12" s="14">
        <v>1817315384000</v>
      </c>
      <c r="I12" s="14">
        <v>119480016330</v>
      </c>
      <c r="J12" s="14">
        <v>577900418784</v>
      </c>
      <c r="K12" s="13">
        <f t="shared" si="2"/>
        <v>0.31799676812948829</v>
      </c>
      <c r="L12" s="14">
        <v>104048024088</v>
      </c>
      <c r="M12" s="14">
        <v>194505079236</v>
      </c>
      <c r="N12" s="13">
        <f t="shared" si="3"/>
        <v>0.10702879695426602</v>
      </c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x14ac:dyDescent="0.2">
      <c r="A13" s="15" t="s">
        <v>306</v>
      </c>
      <c r="B13" s="15" t="s">
        <v>346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24763414533</v>
      </c>
      <c r="J13" s="14">
        <v>50674164999</v>
      </c>
      <c r="K13" s="13">
        <f t="shared" si="2"/>
        <v>0.15149704128039998</v>
      </c>
      <c r="L13" s="14">
        <v>25521111824</v>
      </c>
      <c r="M13" s="14">
        <v>46440615024</v>
      </c>
      <c r="N13" s="13">
        <f t="shared" si="3"/>
        <v>0.13884029014621024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x14ac:dyDescent="0.2">
      <c r="A14" s="15" t="s">
        <v>305</v>
      </c>
      <c r="B14" s="15" t="s">
        <v>347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24578385764</v>
      </c>
      <c r="J14" s="14">
        <v>50017202935</v>
      </c>
      <c r="K14" s="13">
        <f t="shared" si="2"/>
        <v>0.15208485771365771</v>
      </c>
      <c r="L14" s="14">
        <v>25252758269</v>
      </c>
      <c r="M14" s="14">
        <v>45808514702</v>
      </c>
      <c r="N14" s="13">
        <f t="shared" si="3"/>
        <v>0.13928770566361673</v>
      </c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28" x14ac:dyDescent="0.2">
      <c r="A15" s="15" t="s">
        <v>304</v>
      </c>
      <c r="B15" s="15" t="s">
        <v>254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14128792463</v>
      </c>
      <c r="J15" s="14">
        <v>31352192111</v>
      </c>
      <c r="K15" s="13">
        <f t="shared" si="2"/>
        <v>0.13627196030351532</v>
      </c>
      <c r="L15" s="14">
        <v>14129568102</v>
      </c>
      <c r="M15" s="14">
        <v>31352192111</v>
      </c>
      <c r="N15" s="13">
        <f t="shared" si="3"/>
        <v>0.13627196030351532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x14ac:dyDescent="0.2">
      <c r="A16" s="15" t="s">
        <v>303</v>
      </c>
      <c r="B16" s="15" t="s">
        <v>252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13710895319</v>
      </c>
      <c r="J16" s="14">
        <v>28884992184</v>
      </c>
      <c r="K16" s="13">
        <f t="shared" si="2"/>
        <v>0.12814001370000555</v>
      </c>
      <c r="L16" s="14">
        <v>13711670958</v>
      </c>
      <c r="M16" s="14">
        <v>28884992184</v>
      </c>
      <c r="N16" s="13">
        <f t="shared" si="3"/>
        <v>0.12814001370000555</v>
      </c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28" x14ac:dyDescent="0.2">
      <c r="A17" s="12" t="s">
        <v>302</v>
      </c>
      <c r="B17" s="12" t="s">
        <v>250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10157114809</v>
      </c>
      <c r="J17" s="11">
        <v>19044626038</v>
      </c>
      <c r="K17" s="10">
        <f t="shared" si="2"/>
        <v>0.14277294170452454</v>
      </c>
      <c r="L17" s="11">
        <v>10157622062</v>
      </c>
      <c r="M17" s="11">
        <v>19044626038</v>
      </c>
      <c r="N17" s="10">
        <f t="shared" si="3"/>
        <v>0.14277294170452454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x14ac:dyDescent="0.2">
      <c r="A18" s="12" t="s">
        <v>301</v>
      </c>
      <c r="B18" s="12" t="s">
        <v>248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1452651715</v>
      </c>
      <c r="J18" s="11">
        <v>3921294792</v>
      </c>
      <c r="K18" s="10">
        <f t="shared" si="2"/>
        <v>0.20971898709440062</v>
      </c>
      <c r="L18" s="11">
        <v>1452651715</v>
      </c>
      <c r="M18" s="11">
        <v>3921294792</v>
      </c>
      <c r="N18" s="10">
        <f t="shared" si="3"/>
        <v>0.20971898709440062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28" x14ac:dyDescent="0.2">
      <c r="A19" s="12" t="s">
        <v>300</v>
      </c>
      <c r="B19" s="12" t="s">
        <v>246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858876438</v>
      </c>
      <c r="J19" s="11">
        <v>1845460599</v>
      </c>
      <c r="K19" s="10">
        <f t="shared" si="2"/>
        <v>0.19028289902263337</v>
      </c>
      <c r="L19" s="11">
        <v>858949588</v>
      </c>
      <c r="M19" s="11">
        <v>1845460599</v>
      </c>
      <c r="N19" s="10">
        <f t="shared" si="3"/>
        <v>0.19028289902263337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x14ac:dyDescent="0.2">
      <c r="A20" s="12" t="s">
        <v>299</v>
      </c>
      <c r="B20" s="12" t="s">
        <v>244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52647890</v>
      </c>
      <c r="J20" s="11">
        <v>145526175</v>
      </c>
      <c r="K20" s="10">
        <f t="shared" si="2"/>
        <v>6.577956689121113E-2</v>
      </c>
      <c r="L20" s="11">
        <v>52647890</v>
      </c>
      <c r="M20" s="11">
        <v>145526175</v>
      </c>
      <c r="N20" s="10">
        <f t="shared" si="3"/>
        <v>6.577956689121113E-2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x14ac:dyDescent="0.2">
      <c r="A21" s="12" t="s">
        <v>298</v>
      </c>
      <c r="B21" s="12" t="s">
        <v>242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51866584</v>
      </c>
      <c r="J21" s="11">
        <v>171159226</v>
      </c>
      <c r="K21" s="10">
        <f t="shared" si="2"/>
        <v>9.7827095827549178E-3</v>
      </c>
      <c r="L21" s="11">
        <v>51866584</v>
      </c>
      <c r="M21" s="11">
        <v>171159226</v>
      </c>
      <c r="N21" s="10">
        <f t="shared" si="3"/>
        <v>9.7827095827549178E-3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x14ac:dyDescent="0.2">
      <c r="A22" s="12" t="s">
        <v>297</v>
      </c>
      <c r="B22" s="12" t="s">
        <v>348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32501309</v>
      </c>
      <c r="J22" s="11">
        <v>46344177</v>
      </c>
      <c r="K22" s="10">
        <f t="shared" si="2"/>
        <v>0.1039181667742977</v>
      </c>
      <c r="L22" s="11">
        <v>32501309</v>
      </c>
      <c r="M22" s="11">
        <v>46344177</v>
      </c>
      <c r="N22" s="10">
        <f t="shared" si="3"/>
        <v>0.1039181667742977</v>
      </c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 x14ac:dyDescent="0.2">
      <c r="A23" s="15" t="s">
        <v>296</v>
      </c>
      <c r="B23" s="15" t="s">
        <v>217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717164799</v>
      </c>
      <c r="J23" s="14">
        <v>2953687958</v>
      </c>
      <c r="K23" s="13">
        <f t="shared" si="2"/>
        <v>7.7458349754105385E-2</v>
      </c>
      <c r="L23" s="14">
        <v>717360035</v>
      </c>
      <c r="M23" s="14">
        <v>2953687958</v>
      </c>
      <c r="N23" s="13">
        <f t="shared" si="3"/>
        <v>7.7458349754105385E-2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x14ac:dyDescent="0.2">
      <c r="A24" s="12" t="s">
        <v>295</v>
      </c>
      <c r="B24" s="12" t="s">
        <v>239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24743584</v>
      </c>
      <c r="J24" s="11">
        <v>86114196</v>
      </c>
      <c r="K24" s="10">
        <f t="shared" si="2"/>
        <v>4.6485114907807304E-3</v>
      </c>
      <c r="L24" s="11">
        <v>24770614</v>
      </c>
      <c r="M24" s="11">
        <v>86114196</v>
      </c>
      <c r="N24" s="10">
        <f t="shared" si="3"/>
        <v>4.6485114907807304E-3</v>
      </c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x14ac:dyDescent="0.2">
      <c r="A25" s="12" t="s">
        <v>294</v>
      </c>
      <c r="B25" s="12" t="s">
        <v>237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692421215</v>
      </c>
      <c r="J25" s="11">
        <v>2867573762</v>
      </c>
      <c r="K25" s="10">
        <f t="shared" si="2"/>
        <v>0.14624894055759524</v>
      </c>
      <c r="L25" s="11">
        <v>692589421</v>
      </c>
      <c r="M25" s="11">
        <v>2867573762</v>
      </c>
      <c r="N25" s="10">
        <f t="shared" si="3"/>
        <v>0.14624894055759524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x14ac:dyDescent="0.2">
      <c r="A26" s="12" t="s">
        <v>293</v>
      </c>
      <c r="B26" s="12" t="s">
        <v>292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363936020</v>
      </c>
      <c r="J26" s="11">
        <v>705432158</v>
      </c>
      <c r="K26" s="10">
        <f t="shared" si="2"/>
        <v>0.14548805635456219</v>
      </c>
      <c r="L26" s="11">
        <v>363936020</v>
      </c>
      <c r="M26" s="11">
        <v>705432158</v>
      </c>
      <c r="N26" s="10">
        <f t="shared" si="3"/>
        <v>0.14548805635456219</v>
      </c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x14ac:dyDescent="0.2">
      <c r="A27" s="12" t="s">
        <v>291</v>
      </c>
      <c r="B27" s="12" t="s">
        <v>186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24135755</v>
      </c>
      <c r="J27" s="11">
        <v>51461061</v>
      </c>
      <c r="K27" s="10">
        <f t="shared" si="2"/>
        <v>0.10410054011409152</v>
      </c>
      <c r="L27" s="11">
        <v>24135755</v>
      </c>
      <c r="M27" s="11">
        <v>51461061</v>
      </c>
      <c r="N27" s="10">
        <f t="shared" si="3"/>
        <v>0.10410054011409152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x14ac:dyDescent="0.2">
      <c r="A28" s="28" t="s">
        <v>290</v>
      </c>
      <c r="B28" s="28" t="s">
        <v>289</v>
      </c>
      <c r="C28" s="29">
        <v>4653323000</v>
      </c>
      <c r="D28" s="29">
        <v>0</v>
      </c>
      <c r="E28" s="29">
        <v>0</v>
      </c>
      <c r="F28" s="29">
        <v>4653323000</v>
      </c>
      <c r="G28" s="29">
        <v>0</v>
      </c>
      <c r="H28" s="29">
        <v>4653323000</v>
      </c>
      <c r="I28" s="29">
        <v>417897144</v>
      </c>
      <c r="J28" s="29">
        <v>2467199927</v>
      </c>
      <c r="K28" s="30">
        <f t="shared" si="2"/>
        <v>0.5302017347602993</v>
      </c>
      <c r="L28" s="29">
        <v>417897144</v>
      </c>
      <c r="M28" s="29">
        <v>2467199927</v>
      </c>
      <c r="N28" s="30">
        <f t="shared" si="3"/>
        <v>0.5302017347602993</v>
      </c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x14ac:dyDescent="0.2">
      <c r="A29" s="15" t="s">
        <v>288</v>
      </c>
      <c r="B29" s="15" t="s">
        <v>235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9892544453</v>
      </c>
      <c r="J29" s="14">
        <v>14995955897</v>
      </c>
      <c r="K29" s="13">
        <f t="shared" si="2"/>
        <v>0.19644798437434827</v>
      </c>
      <c r="L29" s="14">
        <v>10566007984</v>
      </c>
      <c r="M29" s="14">
        <v>10787267664</v>
      </c>
      <c r="N29" s="13">
        <f t="shared" si="3"/>
        <v>0.14131389849734929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x14ac:dyDescent="0.2">
      <c r="A30" s="12" t="s">
        <v>287</v>
      </c>
      <c r="B30" s="12" t="s">
        <v>233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1694543391</v>
      </c>
      <c r="J30" s="11">
        <v>3502037695</v>
      </c>
      <c r="K30" s="10">
        <f t="shared" si="2"/>
        <v>0.16201513640884593</v>
      </c>
      <c r="L30" s="11">
        <v>1876451063</v>
      </c>
      <c r="M30" s="11">
        <v>1987080903</v>
      </c>
      <c r="N30" s="10">
        <f t="shared" si="3"/>
        <v>9.1928531784395237E-2</v>
      </c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x14ac:dyDescent="0.2">
      <c r="A31" s="12" t="s">
        <v>286</v>
      </c>
      <c r="B31" s="12" t="s">
        <v>231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1987014679</v>
      </c>
      <c r="J31" s="11">
        <v>4042168607</v>
      </c>
      <c r="K31" s="10">
        <f t="shared" si="2"/>
        <v>0.14694477429904232</v>
      </c>
      <c r="L31" s="11">
        <v>2123672046</v>
      </c>
      <c r="M31" s="11">
        <v>2234301886</v>
      </c>
      <c r="N31" s="10">
        <f t="shared" si="3"/>
        <v>8.122347637494147E-2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x14ac:dyDescent="0.2">
      <c r="A32" s="12" t="s">
        <v>285</v>
      </c>
      <c r="B32" s="12" t="s">
        <v>229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5349923583</v>
      </c>
      <c r="J32" s="11">
        <v>5349923583</v>
      </c>
      <c r="K32" s="10">
        <f t="shared" si="2"/>
        <v>0.56782261254776412</v>
      </c>
      <c r="L32" s="11">
        <v>5349158563</v>
      </c>
      <c r="M32" s="11">
        <v>5349158563</v>
      </c>
      <c r="N32" s="10">
        <f t="shared" si="3"/>
        <v>0.56774141593844585</v>
      </c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x14ac:dyDescent="0.2">
      <c r="A33" s="12" t="s">
        <v>284</v>
      </c>
      <c r="B33" s="12" t="s">
        <v>227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554256600</v>
      </c>
      <c r="J33" s="11">
        <v>1230949851</v>
      </c>
      <c r="K33" s="10">
        <f t="shared" si="2"/>
        <v>0.13220635632385627</v>
      </c>
      <c r="L33" s="11">
        <v>697363351</v>
      </c>
      <c r="M33" s="11">
        <v>697363351</v>
      </c>
      <c r="N33" s="10">
        <f t="shared" si="3"/>
        <v>7.4898150882918818E-2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x14ac:dyDescent="0.2">
      <c r="A34" s="12" t="s">
        <v>283</v>
      </c>
      <c r="B34" s="12" t="s">
        <v>225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186986300</v>
      </c>
      <c r="J34" s="11">
        <v>402641661</v>
      </c>
      <c r="K34" s="10">
        <f t="shared" si="2"/>
        <v>0.13961266210608841</v>
      </c>
      <c r="L34" s="11">
        <v>209155961</v>
      </c>
      <c r="M34" s="11">
        <v>209155961</v>
      </c>
      <c r="N34" s="10">
        <f t="shared" si="3"/>
        <v>7.2523097679569729E-2</v>
      </c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x14ac:dyDescent="0.2">
      <c r="A35" s="12" t="s">
        <v>282</v>
      </c>
      <c r="B35" s="12" t="s">
        <v>223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71890500</v>
      </c>
      <c r="J35" s="11">
        <v>280936000</v>
      </c>
      <c r="K35" s="10">
        <f t="shared" si="2"/>
        <v>8.2877305974248486E-2</v>
      </c>
      <c r="L35" s="11">
        <v>186119600</v>
      </c>
      <c r="M35" s="11">
        <v>186119600</v>
      </c>
      <c r="N35" s="10">
        <f t="shared" si="3"/>
        <v>5.490606770582887E-2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x14ac:dyDescent="0.2">
      <c r="A36" s="12" t="s">
        <v>281</v>
      </c>
      <c r="B36" s="12" t="s">
        <v>221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47929400</v>
      </c>
      <c r="J36" s="11">
        <v>187298500</v>
      </c>
      <c r="K36" s="10">
        <f t="shared" si="2"/>
        <v>8.4922988333764077E-2</v>
      </c>
      <c r="L36" s="11">
        <v>124087400</v>
      </c>
      <c r="M36" s="11">
        <v>124087400</v>
      </c>
      <c r="N36" s="10">
        <f t="shared" si="3"/>
        <v>5.6262451768525193E-2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x14ac:dyDescent="0.2">
      <c r="A37" s="15" t="s">
        <v>280</v>
      </c>
      <c r="B37" s="15" t="s">
        <v>219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557048848</v>
      </c>
      <c r="J37" s="14">
        <v>3669054927</v>
      </c>
      <c r="K37" s="13">
        <f t="shared" si="2"/>
        <v>0.16328182390136753</v>
      </c>
      <c r="L37" s="14">
        <v>557182183</v>
      </c>
      <c r="M37" s="14">
        <v>3669054927</v>
      </c>
      <c r="N37" s="13">
        <f t="shared" si="3"/>
        <v>0.16328182390136753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x14ac:dyDescent="0.2">
      <c r="A38" s="15" t="s">
        <v>279</v>
      </c>
      <c r="B38" s="15" t="s">
        <v>217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336393831</v>
      </c>
      <c r="J38" s="14">
        <v>1417361883</v>
      </c>
      <c r="K38" s="13">
        <f t="shared" si="2"/>
        <v>0.13703121685145334</v>
      </c>
      <c r="L38" s="14">
        <v>336527166</v>
      </c>
      <c r="M38" s="14">
        <v>1417361883</v>
      </c>
      <c r="N38" s="13">
        <f t="shared" si="3"/>
        <v>0.13703121685145334</v>
      </c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x14ac:dyDescent="0.2">
      <c r="A39" s="12" t="s">
        <v>278</v>
      </c>
      <c r="B39" s="12" t="s">
        <v>215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332208385</v>
      </c>
      <c r="J39" s="11">
        <v>1410537738</v>
      </c>
      <c r="K39" s="10">
        <f t="shared" si="2"/>
        <v>0.13873817811203884</v>
      </c>
      <c r="L39" s="11">
        <v>332341720</v>
      </c>
      <c r="M39" s="11">
        <v>1410537738</v>
      </c>
      <c r="N39" s="10">
        <f t="shared" si="3"/>
        <v>0.13873817811203884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x14ac:dyDescent="0.2">
      <c r="A40" s="12" t="s">
        <v>277</v>
      </c>
      <c r="B40" s="12" t="s">
        <v>213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11">
        <v>0</v>
      </c>
      <c r="M40" s="11">
        <v>0</v>
      </c>
      <c r="N40" s="10">
        <f t="shared" si="3"/>
        <v>0</v>
      </c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x14ac:dyDescent="0.2">
      <c r="A41" s="12" t="s">
        <v>276</v>
      </c>
      <c r="B41" s="12" t="s">
        <v>275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4185446</v>
      </c>
      <c r="J41" s="11">
        <v>6824145</v>
      </c>
      <c r="K41" s="10">
        <f t="shared" si="2"/>
        <v>6.618122836111838E-2</v>
      </c>
      <c r="L41" s="11">
        <v>4185446</v>
      </c>
      <c r="M41" s="11">
        <v>6824145</v>
      </c>
      <c r="N41" s="10">
        <f t="shared" si="3"/>
        <v>6.618122836111838E-2</v>
      </c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x14ac:dyDescent="0.2">
      <c r="A42" s="12" t="s">
        <v>274</v>
      </c>
      <c r="B42" s="12" t="s">
        <v>273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50599622</v>
      </c>
      <c r="J42" s="11">
        <v>170768542</v>
      </c>
      <c r="K42" s="10">
        <f t="shared" si="2"/>
        <v>0.15561179732841504</v>
      </c>
      <c r="L42" s="11">
        <v>50599622</v>
      </c>
      <c r="M42" s="11">
        <v>170768542</v>
      </c>
      <c r="N42" s="10">
        <f t="shared" si="3"/>
        <v>0.15561179732841504</v>
      </c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x14ac:dyDescent="0.2">
      <c r="A43" s="12" t="s">
        <v>272</v>
      </c>
      <c r="B43" s="12" t="s">
        <v>211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11407752</v>
      </c>
      <c r="J43" s="11">
        <v>22634975</v>
      </c>
      <c r="K43" s="10">
        <f t="shared" si="2"/>
        <v>0.12472984813084112</v>
      </c>
      <c r="L43" s="11">
        <v>11407752</v>
      </c>
      <c r="M43" s="11">
        <v>22634975</v>
      </c>
      <c r="N43" s="10">
        <f t="shared" si="3"/>
        <v>0.12472984813084112</v>
      </c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x14ac:dyDescent="0.2">
      <c r="A44" s="12" t="s">
        <v>271</v>
      </c>
      <c r="B44" s="12" t="s">
        <v>270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79344637</v>
      </c>
      <c r="J44" s="11">
        <v>170434793</v>
      </c>
      <c r="K44" s="10">
        <f t="shared" si="2"/>
        <v>8.2791602545419216E-2</v>
      </c>
      <c r="L44" s="11">
        <v>79344637</v>
      </c>
      <c r="M44" s="11">
        <v>170434793</v>
      </c>
      <c r="N44" s="10">
        <f t="shared" si="3"/>
        <v>8.2791602545419216E-2</v>
      </c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1:28" x14ac:dyDescent="0.2">
      <c r="A45" s="12" t="s">
        <v>269</v>
      </c>
      <c r="B45" s="12" t="s">
        <v>268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12780412</v>
      </c>
      <c r="K45" s="10">
        <f t="shared" si="2"/>
        <v>0.1675592207043029</v>
      </c>
      <c r="L45" s="11">
        <v>6390206</v>
      </c>
      <c r="M45" s="11">
        <v>12780412</v>
      </c>
      <c r="N45" s="10">
        <f t="shared" si="3"/>
        <v>0.1675592207043029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x14ac:dyDescent="0.2">
      <c r="A46" s="12" t="s">
        <v>267</v>
      </c>
      <c r="B46" s="12" t="s">
        <v>266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32629719</v>
      </c>
      <c r="J46" s="11">
        <v>73122348</v>
      </c>
      <c r="K46" s="10">
        <f t="shared" si="2"/>
        <v>0.11961210412069442</v>
      </c>
      <c r="L46" s="11">
        <v>32629719</v>
      </c>
      <c r="M46" s="11">
        <v>73122348</v>
      </c>
      <c r="N46" s="10">
        <f t="shared" si="3"/>
        <v>0.11961210412069442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8" x14ac:dyDescent="0.2">
      <c r="A47" s="12" t="s">
        <v>265</v>
      </c>
      <c r="B47" s="12" t="s">
        <v>264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-1211368</v>
      </c>
      <c r="J47" s="11">
        <v>1668659420</v>
      </c>
      <c r="K47" s="10">
        <f t="shared" si="2"/>
        <v>0.86685587618626092</v>
      </c>
      <c r="L47" s="11">
        <v>-1211368</v>
      </c>
      <c r="M47" s="11">
        <v>1668659420</v>
      </c>
      <c r="N47" s="10">
        <f t="shared" si="3"/>
        <v>0.86685587618626092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x14ac:dyDescent="0.2">
      <c r="A48" s="12" t="s">
        <v>263</v>
      </c>
      <c r="B48" s="12" t="s">
        <v>262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11">
        <v>0</v>
      </c>
      <c r="M48" s="11">
        <v>0</v>
      </c>
      <c r="N48" s="10">
        <f t="shared" si="3"/>
        <v>0</v>
      </c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x14ac:dyDescent="0.2">
      <c r="A49" s="12" t="s">
        <v>261</v>
      </c>
      <c r="B49" s="12" t="s">
        <v>260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0</v>
      </c>
      <c r="K49" s="10">
        <f t="shared" si="2"/>
        <v>0</v>
      </c>
      <c r="L49" s="11">
        <v>0</v>
      </c>
      <c r="M49" s="11">
        <v>0</v>
      </c>
      <c r="N49" s="10">
        <f t="shared" si="3"/>
        <v>0</v>
      </c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x14ac:dyDescent="0.2">
      <c r="A50" s="12" t="s">
        <v>259</v>
      </c>
      <c r="B50" s="12" t="s">
        <v>258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41494449</v>
      </c>
      <c r="J50" s="11">
        <v>133292554</v>
      </c>
      <c r="K50" s="10">
        <f t="shared" si="2"/>
        <v>7.1492515098609127E-2</v>
      </c>
      <c r="L50" s="11">
        <v>41494449</v>
      </c>
      <c r="M50" s="11">
        <v>133292554</v>
      </c>
      <c r="N50" s="10">
        <f t="shared" si="3"/>
        <v>7.1492515098609127E-2</v>
      </c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x14ac:dyDescent="0.2">
      <c r="A51" s="15" t="s">
        <v>257</v>
      </c>
      <c r="B51" s="15" t="s">
        <v>256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185028769</v>
      </c>
      <c r="J51" s="14">
        <v>656962064</v>
      </c>
      <c r="K51" s="13">
        <f t="shared" si="2"/>
        <v>0.11705279749994882</v>
      </c>
      <c r="L51" s="14">
        <v>268353555</v>
      </c>
      <c r="M51" s="14">
        <v>632100322</v>
      </c>
      <c r="N51" s="13">
        <f t="shared" si="3"/>
        <v>0.11262311029076169</v>
      </c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spans="1:28" x14ac:dyDescent="0.2">
      <c r="A52" s="15" t="s">
        <v>255</v>
      </c>
      <c r="B52" s="15" t="s">
        <v>254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157719564</v>
      </c>
      <c r="J52" s="14">
        <v>490444236</v>
      </c>
      <c r="K52" s="13">
        <f t="shared" si="2"/>
        <v>0.11934822764156419</v>
      </c>
      <c r="L52" s="14">
        <v>157719564</v>
      </c>
      <c r="M52" s="14">
        <v>490444236</v>
      </c>
      <c r="N52" s="13">
        <f t="shared" si="3"/>
        <v>0.11934822764156419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</row>
    <row r="53" spans="1:28" x14ac:dyDescent="0.2">
      <c r="A53" s="15" t="s">
        <v>253</v>
      </c>
      <c r="B53" s="15" t="s">
        <v>252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157719564</v>
      </c>
      <c r="J53" s="14">
        <v>490444236</v>
      </c>
      <c r="K53" s="13">
        <f t="shared" si="2"/>
        <v>0.11934822764156419</v>
      </c>
      <c r="L53" s="14">
        <v>157719564</v>
      </c>
      <c r="M53" s="14">
        <v>490444236</v>
      </c>
      <c r="N53" s="13">
        <f t="shared" si="3"/>
        <v>0.11934822764156419</v>
      </c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1:28" x14ac:dyDescent="0.2">
      <c r="A54" s="12" t="s">
        <v>251</v>
      </c>
      <c r="B54" s="12" t="s">
        <v>250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119435723</v>
      </c>
      <c r="J54" s="11">
        <v>377137729</v>
      </c>
      <c r="K54" s="10">
        <f t="shared" si="2"/>
        <v>0.15565043238096574</v>
      </c>
      <c r="L54" s="11">
        <v>119435723</v>
      </c>
      <c r="M54" s="11">
        <v>377137729</v>
      </c>
      <c r="N54" s="10">
        <f t="shared" si="3"/>
        <v>0.15565043238096574</v>
      </c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</row>
    <row r="55" spans="1:28" x14ac:dyDescent="0.2">
      <c r="A55" s="12" t="s">
        <v>249</v>
      </c>
      <c r="B55" s="12" t="s">
        <v>248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17321416</v>
      </c>
      <c r="J55" s="11">
        <v>58286529</v>
      </c>
      <c r="K55" s="10">
        <f t="shared" si="2"/>
        <v>0.1427499779580321</v>
      </c>
      <c r="L55" s="11">
        <v>17321416</v>
      </c>
      <c r="M55" s="11">
        <v>58286529</v>
      </c>
      <c r="N55" s="10">
        <f t="shared" si="3"/>
        <v>0.1427499779580321</v>
      </c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x14ac:dyDescent="0.2">
      <c r="A56" s="12" t="s">
        <v>247</v>
      </c>
      <c r="B56" s="12" t="s">
        <v>246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14021492</v>
      </c>
      <c r="J56" s="11">
        <v>36278888</v>
      </c>
      <c r="K56" s="10">
        <f t="shared" si="2"/>
        <v>0.14951611015405411</v>
      </c>
      <c r="L56" s="11">
        <v>14021492</v>
      </c>
      <c r="M56" s="11">
        <v>36278888</v>
      </c>
      <c r="N56" s="10">
        <f t="shared" si="3"/>
        <v>0.14951611015405411</v>
      </c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</row>
    <row r="57" spans="1:28" x14ac:dyDescent="0.2">
      <c r="A57" s="12" t="s">
        <v>245</v>
      </c>
      <c r="B57" s="12" t="s">
        <v>244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2198760</v>
      </c>
      <c r="J57" s="11">
        <v>7523840</v>
      </c>
      <c r="K57" s="10">
        <f t="shared" si="2"/>
        <v>0.11914235946159937</v>
      </c>
      <c r="L57" s="11">
        <v>2198760</v>
      </c>
      <c r="M57" s="11">
        <v>7523840</v>
      </c>
      <c r="N57" s="10">
        <f t="shared" si="3"/>
        <v>0.11914235946159937</v>
      </c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28" x14ac:dyDescent="0.2">
      <c r="A58" s="12" t="s">
        <v>243</v>
      </c>
      <c r="B58" s="12" t="s">
        <v>242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613959</v>
      </c>
      <c r="J58" s="11">
        <v>613959</v>
      </c>
      <c r="K58" s="10">
        <f t="shared" si="2"/>
        <v>2.0158090697766046E-3</v>
      </c>
      <c r="L58" s="11">
        <v>613959</v>
      </c>
      <c r="M58" s="11">
        <v>613959</v>
      </c>
      <c r="N58" s="10">
        <f t="shared" si="3"/>
        <v>2.0158090697766046E-3</v>
      </c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28" x14ac:dyDescent="0.2">
      <c r="A59" s="15" t="s">
        <v>241</v>
      </c>
      <c r="B59" s="15" t="s">
        <v>217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4128214</v>
      </c>
      <c r="J59" s="14">
        <v>10603291</v>
      </c>
      <c r="K59" s="13">
        <f t="shared" si="2"/>
        <v>1.5880322000898606E-2</v>
      </c>
      <c r="L59" s="14">
        <v>4128214</v>
      </c>
      <c r="M59" s="14">
        <v>10603291</v>
      </c>
      <c r="N59" s="13">
        <f t="shared" si="3"/>
        <v>1.5880322000898606E-2</v>
      </c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</row>
    <row r="60" spans="1:28" x14ac:dyDescent="0.2">
      <c r="A60" s="12" t="s">
        <v>240</v>
      </c>
      <c r="B60" s="12" t="s">
        <v>239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337697</v>
      </c>
      <c r="J60" s="11">
        <v>337697</v>
      </c>
      <c r="K60" s="10">
        <f t="shared" si="2"/>
        <v>1.0476487413832686E-3</v>
      </c>
      <c r="L60" s="11">
        <v>337697</v>
      </c>
      <c r="M60" s="11">
        <v>337697</v>
      </c>
      <c r="N60" s="10">
        <f t="shared" si="3"/>
        <v>1.0476487413832686E-3</v>
      </c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spans="1:28" x14ac:dyDescent="0.2">
      <c r="A61" s="12" t="s">
        <v>238</v>
      </c>
      <c r="B61" s="12" t="s">
        <v>237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3790517</v>
      </c>
      <c r="J61" s="11">
        <v>10265594</v>
      </c>
      <c r="K61" s="10">
        <f t="shared" si="2"/>
        <v>2.9724156102871768E-2</v>
      </c>
      <c r="L61" s="11">
        <v>3790517</v>
      </c>
      <c r="M61" s="11">
        <v>10265594</v>
      </c>
      <c r="N61" s="10">
        <f t="shared" si="3"/>
        <v>2.9724156102871768E-2</v>
      </c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</row>
    <row r="62" spans="1:28" x14ac:dyDescent="0.2">
      <c r="A62" s="15" t="s">
        <v>236</v>
      </c>
      <c r="B62" s="15" t="s">
        <v>235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25362369</v>
      </c>
      <c r="J62" s="14">
        <v>133548897</v>
      </c>
      <c r="K62" s="13">
        <f t="shared" si="2"/>
        <v>0.11683924868811756</v>
      </c>
      <c r="L62" s="14">
        <v>108687155</v>
      </c>
      <c r="M62" s="14">
        <v>108687155</v>
      </c>
      <c r="N62" s="13">
        <f t="shared" si="3"/>
        <v>9.5088209768209309E-2</v>
      </c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</row>
    <row r="63" spans="1:28" x14ac:dyDescent="0.2">
      <c r="A63" s="12" t="s">
        <v>234</v>
      </c>
      <c r="B63" s="12" t="s">
        <v>233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18525167</v>
      </c>
      <c r="J63" s="11">
        <v>57740449</v>
      </c>
      <c r="K63" s="10">
        <f t="shared" si="2"/>
        <v>0.15697591006715059</v>
      </c>
      <c r="L63" s="11">
        <v>39441132</v>
      </c>
      <c r="M63" s="11">
        <v>39441132</v>
      </c>
      <c r="N63" s="10">
        <f t="shared" si="3"/>
        <v>0.10722652312209445</v>
      </c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</row>
    <row r="64" spans="1:28" x14ac:dyDescent="0.2">
      <c r="A64" s="12" t="s">
        <v>232</v>
      </c>
      <c r="B64" s="12" t="s">
        <v>231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2402</v>
      </c>
      <c r="J64" s="11">
        <v>9753860</v>
      </c>
      <c r="K64" s="10">
        <f t="shared" si="2"/>
        <v>7.1737493196828622E-2</v>
      </c>
      <c r="L64" s="11">
        <v>9751535</v>
      </c>
      <c r="M64" s="11">
        <v>9751535</v>
      </c>
      <c r="N64" s="10">
        <f t="shared" si="3"/>
        <v>7.1720393333627522E-2</v>
      </c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</row>
    <row r="65" spans="1:28" x14ac:dyDescent="0.2">
      <c r="A65" s="12" t="s">
        <v>230</v>
      </c>
      <c r="B65" s="12" t="s">
        <v>229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2"/>
        <v>0</v>
      </c>
      <c r="L65" s="11">
        <v>0</v>
      </c>
      <c r="M65" s="11">
        <v>0</v>
      </c>
      <c r="N65" s="10">
        <f t="shared" si="3"/>
        <v>0</v>
      </c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x14ac:dyDescent="0.2">
      <c r="A66" s="12" t="s">
        <v>228</v>
      </c>
      <c r="B66" s="12" t="s">
        <v>227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6097800</v>
      </c>
      <c r="J66" s="11">
        <v>37291349</v>
      </c>
      <c r="K66" s="10">
        <f t="shared" si="2"/>
        <v>0.22413495092529706</v>
      </c>
      <c r="L66" s="11">
        <v>31458449</v>
      </c>
      <c r="M66" s="11">
        <v>31458449</v>
      </c>
      <c r="N66" s="10">
        <f t="shared" si="3"/>
        <v>0.18907704097271891</v>
      </c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</row>
    <row r="67" spans="1:28" x14ac:dyDescent="0.2">
      <c r="A67" s="12" t="s">
        <v>226</v>
      </c>
      <c r="B67" s="12" t="s">
        <v>225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737000</v>
      </c>
      <c r="J67" s="11">
        <v>2306639</v>
      </c>
      <c r="K67" s="10">
        <f t="shared" si="2"/>
        <v>4.4637426221577167E-2</v>
      </c>
      <c r="L67" s="11">
        <v>1579439</v>
      </c>
      <c r="M67" s="11">
        <v>1579439</v>
      </c>
      <c r="N67" s="10">
        <f t="shared" si="3"/>
        <v>3.0564857281083695E-2</v>
      </c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</row>
    <row r="68" spans="1:28" x14ac:dyDescent="0.2">
      <c r="A68" s="12" t="s">
        <v>224</v>
      </c>
      <c r="B68" s="12" t="s">
        <v>223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0</v>
      </c>
      <c r="J68" s="11">
        <v>15873700</v>
      </c>
      <c r="K68" s="10">
        <f t="shared" si="2"/>
        <v>0.24174497053134947</v>
      </c>
      <c r="L68" s="11">
        <v>15873700</v>
      </c>
      <c r="M68" s="11">
        <v>15873700</v>
      </c>
      <c r="N68" s="10">
        <f t="shared" si="3"/>
        <v>0.24174497053134947</v>
      </c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spans="1:28" x14ac:dyDescent="0.2">
      <c r="A69" s="12" t="s">
        <v>222</v>
      </c>
      <c r="B69" s="12" t="s">
        <v>221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0</v>
      </c>
      <c r="J69" s="11">
        <v>10582900</v>
      </c>
      <c r="K69" s="10">
        <f t="shared" si="2"/>
        <v>0.17706039819307345</v>
      </c>
      <c r="L69" s="11">
        <v>10582900</v>
      </c>
      <c r="M69" s="11">
        <v>10582900</v>
      </c>
      <c r="N69" s="10">
        <f t="shared" si="3"/>
        <v>0.17706039819307345</v>
      </c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</row>
    <row r="70" spans="1:28" x14ac:dyDescent="0.2">
      <c r="A70" s="15" t="s">
        <v>220</v>
      </c>
      <c r="B70" s="15" t="s">
        <v>219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1946836</v>
      </c>
      <c r="J70" s="14">
        <v>32968931</v>
      </c>
      <c r="K70" s="13">
        <f t="shared" si="2"/>
        <v>9.1540019405280837E-2</v>
      </c>
      <c r="L70" s="14">
        <v>1946836</v>
      </c>
      <c r="M70" s="14">
        <v>32968931</v>
      </c>
      <c r="N70" s="13">
        <f t="shared" si="3"/>
        <v>9.1540019405280837E-2</v>
      </c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</row>
    <row r="71" spans="1:28" x14ac:dyDescent="0.2">
      <c r="A71" s="15" t="s">
        <v>218</v>
      </c>
      <c r="B71" s="15" t="s">
        <v>217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1815636</v>
      </c>
      <c r="J71" s="14">
        <v>5319783</v>
      </c>
      <c r="K71" s="13">
        <f t="shared" si="2"/>
        <v>2.7056348155515633E-2</v>
      </c>
      <c r="L71" s="14">
        <v>1815636</v>
      </c>
      <c r="M71" s="14">
        <v>5319783</v>
      </c>
      <c r="N71" s="13">
        <f t="shared" si="3"/>
        <v>2.7056348155515633E-2</v>
      </c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</row>
    <row r="72" spans="1:28" x14ac:dyDescent="0.2">
      <c r="A72" s="12" t="s">
        <v>216</v>
      </c>
      <c r="B72" s="12" t="s">
        <v>215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1815636</v>
      </c>
      <c r="J72" s="11">
        <v>5319783</v>
      </c>
      <c r="K72" s="10">
        <f t="shared" si="2"/>
        <v>2.8006080515501366E-2</v>
      </c>
      <c r="L72" s="11">
        <v>1815636</v>
      </c>
      <c r="M72" s="11">
        <v>5319783</v>
      </c>
      <c r="N72" s="10">
        <f t="shared" si="3"/>
        <v>2.8006080515501366E-2</v>
      </c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</row>
    <row r="73" spans="1:28" x14ac:dyDescent="0.2">
      <c r="A73" s="12" t="s">
        <v>214</v>
      </c>
      <c r="B73" s="12" t="s">
        <v>213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11">
        <v>0</v>
      </c>
      <c r="M73" s="11">
        <v>0</v>
      </c>
      <c r="N73" s="10">
        <f t="shared" si="3"/>
        <v>0</v>
      </c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</row>
    <row r="74" spans="1:28" x14ac:dyDescent="0.2">
      <c r="A74" s="12" t="s">
        <v>212</v>
      </c>
      <c r="B74" s="12" t="s">
        <v>211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131200</v>
      </c>
      <c r="J74" s="11">
        <v>393368</v>
      </c>
      <c r="K74" s="10">
        <f t="shared" si="2"/>
        <v>0.16241453344343518</v>
      </c>
      <c r="L74" s="11">
        <v>131200</v>
      </c>
      <c r="M74" s="11">
        <v>393368</v>
      </c>
      <c r="N74" s="10">
        <f t="shared" si="3"/>
        <v>0.16241453344343518</v>
      </c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</row>
    <row r="75" spans="1:28" x14ac:dyDescent="0.2">
      <c r="A75" s="12" t="s">
        <v>210</v>
      </c>
      <c r="B75" s="12" t="s">
        <v>209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4">IF(J75=0,0,J75/H75)</f>
        <v>0.64911714972969115</v>
      </c>
      <c r="L75" s="11">
        <v>0</v>
      </c>
      <c r="M75" s="11">
        <v>27255780</v>
      </c>
      <c r="N75" s="10">
        <f t="shared" ref="N75:N138" si="5">IF(M75=0,0,M75/H75)</f>
        <v>0.64911714972969115</v>
      </c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</row>
    <row r="76" spans="1:28" x14ac:dyDescent="0.2">
      <c r="A76" s="12" t="s">
        <v>208</v>
      </c>
      <c r="B76" s="12" t="s">
        <v>207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4"/>
        <v>0</v>
      </c>
      <c r="L76" s="11">
        <v>0</v>
      </c>
      <c r="M76" s="11">
        <v>0</v>
      </c>
      <c r="N76" s="10">
        <f t="shared" si="5"/>
        <v>0</v>
      </c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28" x14ac:dyDescent="0.2">
      <c r="A77" s="12" t="s">
        <v>206</v>
      </c>
      <c r="B77" s="12" t="s">
        <v>205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4"/>
        <v>0</v>
      </c>
      <c r="L77" s="11">
        <v>0</v>
      </c>
      <c r="M77" s="11">
        <v>0</v>
      </c>
      <c r="N77" s="10">
        <f t="shared" si="5"/>
        <v>0</v>
      </c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28" x14ac:dyDescent="0.2">
      <c r="A78" s="15" t="s">
        <v>204</v>
      </c>
      <c r="B78" s="15" t="s">
        <v>203</v>
      </c>
      <c r="C78" s="14">
        <v>378909944267</v>
      </c>
      <c r="D78" s="14">
        <v>898500000</v>
      </c>
      <c r="E78" s="14">
        <v>23048524940</v>
      </c>
      <c r="F78" s="14">
        <v>401958469207</v>
      </c>
      <c r="G78" s="14">
        <v>0</v>
      </c>
      <c r="H78" s="14">
        <v>401958469207</v>
      </c>
      <c r="I78" s="14">
        <v>23490781400</v>
      </c>
      <c r="J78" s="14">
        <v>191688133778</v>
      </c>
      <c r="K78" s="13">
        <f t="shared" si="4"/>
        <v>0.47688542091467845</v>
      </c>
      <c r="L78" s="14">
        <v>9541060284</v>
      </c>
      <c r="M78" s="14">
        <v>38296961012</v>
      </c>
      <c r="N78" s="13">
        <f t="shared" si="5"/>
        <v>9.5275915164951749E-2</v>
      </c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28" x14ac:dyDescent="0.2">
      <c r="A79" s="15" t="s">
        <v>202</v>
      </c>
      <c r="B79" s="15" t="s">
        <v>201</v>
      </c>
      <c r="C79" s="14">
        <v>378909944267</v>
      </c>
      <c r="D79" s="14">
        <v>898500000</v>
      </c>
      <c r="E79" s="14">
        <v>23048524940</v>
      </c>
      <c r="F79" s="14">
        <v>401958469207</v>
      </c>
      <c r="G79" s="14">
        <v>0</v>
      </c>
      <c r="H79" s="14">
        <v>401958469207</v>
      </c>
      <c r="I79" s="14">
        <v>23490781400</v>
      </c>
      <c r="J79" s="14">
        <v>191688133778</v>
      </c>
      <c r="K79" s="13">
        <f t="shared" si="4"/>
        <v>0.47688542091467845</v>
      </c>
      <c r="L79" s="14">
        <v>9541060284</v>
      </c>
      <c r="M79" s="14">
        <v>38296961012</v>
      </c>
      <c r="N79" s="13">
        <f t="shared" si="5"/>
        <v>9.5275915164951749E-2</v>
      </c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28" x14ac:dyDescent="0.2">
      <c r="A80" s="15" t="s">
        <v>200</v>
      </c>
      <c r="B80" s="15" t="s">
        <v>139</v>
      </c>
      <c r="C80" s="14">
        <v>54622737555</v>
      </c>
      <c r="D80" s="14">
        <v>-183000</v>
      </c>
      <c r="E80" s="14">
        <v>4249615382</v>
      </c>
      <c r="F80" s="14">
        <v>58872352937</v>
      </c>
      <c r="G80" s="14">
        <v>0</v>
      </c>
      <c r="H80" s="14">
        <v>58872352937</v>
      </c>
      <c r="I80" s="14">
        <v>194336915</v>
      </c>
      <c r="J80" s="14">
        <v>17925061882</v>
      </c>
      <c r="K80" s="13">
        <f t="shared" si="4"/>
        <v>0.304473339144128</v>
      </c>
      <c r="L80" s="14">
        <v>1126169507</v>
      </c>
      <c r="M80" s="14">
        <v>1256878762</v>
      </c>
      <c r="N80" s="13">
        <f t="shared" si="5"/>
        <v>2.1349219103659757E-2</v>
      </c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1:28" ht="22.5" x14ac:dyDescent="0.2">
      <c r="A81" s="12" t="s">
        <v>199</v>
      </c>
      <c r="B81" s="12" t="s">
        <v>349</v>
      </c>
      <c r="C81" s="11">
        <v>2705811784</v>
      </c>
      <c r="D81" s="11">
        <v>0</v>
      </c>
      <c r="E81" s="11">
        <v>548961391</v>
      </c>
      <c r="F81" s="11">
        <v>3254773175</v>
      </c>
      <c r="G81" s="11">
        <v>0</v>
      </c>
      <c r="H81" s="11">
        <v>3254773175</v>
      </c>
      <c r="I81" s="11">
        <v>0</v>
      </c>
      <c r="J81" s="11">
        <v>1496968175</v>
      </c>
      <c r="K81" s="10">
        <f t="shared" si="4"/>
        <v>0.45993010711107385</v>
      </c>
      <c r="L81" s="11">
        <v>0</v>
      </c>
      <c r="M81" s="11">
        <v>0</v>
      </c>
      <c r="N81" s="10">
        <f t="shared" si="5"/>
        <v>0</v>
      </c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1:28" ht="22.5" x14ac:dyDescent="0.2">
      <c r="A82" s="12" t="s">
        <v>198</v>
      </c>
      <c r="B82" s="12" t="s">
        <v>350</v>
      </c>
      <c r="C82" s="11">
        <v>20427489663</v>
      </c>
      <c r="D82" s="11">
        <v>-183000</v>
      </c>
      <c r="E82" s="11">
        <v>1697735780</v>
      </c>
      <c r="F82" s="11">
        <v>22125225443</v>
      </c>
      <c r="G82" s="11">
        <v>0</v>
      </c>
      <c r="H82" s="11">
        <v>22125225443</v>
      </c>
      <c r="I82" s="11">
        <v>193594700</v>
      </c>
      <c r="J82" s="11">
        <v>6386192173</v>
      </c>
      <c r="K82" s="10">
        <f t="shared" si="4"/>
        <v>0.288638513060687</v>
      </c>
      <c r="L82" s="11">
        <v>569675470</v>
      </c>
      <c r="M82" s="11">
        <v>700384725</v>
      </c>
      <c r="N82" s="10">
        <f t="shared" si="5"/>
        <v>3.1655484225657386E-2</v>
      </c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1:28" x14ac:dyDescent="0.2">
      <c r="A83" s="12" t="s">
        <v>197</v>
      </c>
      <c r="B83" s="12" t="s">
        <v>196</v>
      </c>
      <c r="C83" s="11">
        <v>31489436108</v>
      </c>
      <c r="D83" s="11">
        <v>0</v>
      </c>
      <c r="E83" s="11">
        <v>2002918211</v>
      </c>
      <c r="F83" s="11">
        <v>33492354319</v>
      </c>
      <c r="G83" s="11">
        <v>0</v>
      </c>
      <c r="H83" s="11">
        <v>33492354319</v>
      </c>
      <c r="I83" s="11">
        <v>742215</v>
      </c>
      <c r="J83" s="11">
        <v>10041901534</v>
      </c>
      <c r="K83" s="10">
        <f t="shared" si="4"/>
        <v>0.29982668397555118</v>
      </c>
      <c r="L83" s="11">
        <v>556494037</v>
      </c>
      <c r="M83" s="11">
        <v>556494037</v>
      </c>
      <c r="N83" s="10">
        <f t="shared" si="5"/>
        <v>1.6615554454596955E-2</v>
      </c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  <row r="84" spans="1:28" x14ac:dyDescent="0.2">
      <c r="A84" s="15" t="s">
        <v>195</v>
      </c>
      <c r="B84" s="15" t="s">
        <v>134</v>
      </c>
      <c r="C84" s="14">
        <v>324287206712</v>
      </c>
      <c r="D84" s="14">
        <v>898683000</v>
      </c>
      <c r="E84" s="14">
        <v>18798909558</v>
      </c>
      <c r="F84" s="14">
        <v>343086116270</v>
      </c>
      <c r="G84" s="14">
        <v>0</v>
      </c>
      <c r="H84" s="14">
        <v>343086116270</v>
      </c>
      <c r="I84" s="14">
        <v>23296444485</v>
      </c>
      <c r="J84" s="14">
        <v>173763071896</v>
      </c>
      <c r="K84" s="13">
        <f t="shared" si="4"/>
        <v>0.50647071873713745</v>
      </c>
      <c r="L84" s="14">
        <v>8414890777</v>
      </c>
      <c r="M84" s="14">
        <v>37040082250</v>
      </c>
      <c r="N84" s="13">
        <f t="shared" si="5"/>
        <v>0.10796147233439898</v>
      </c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spans="1:28" x14ac:dyDescent="0.2">
      <c r="A85" s="12" t="s">
        <v>194</v>
      </c>
      <c r="B85" s="12" t="s">
        <v>132</v>
      </c>
      <c r="C85" s="11">
        <v>7164372808</v>
      </c>
      <c r="D85" s="11">
        <v>183000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36651</v>
      </c>
      <c r="J85" s="11">
        <v>368575687</v>
      </c>
      <c r="K85" s="10">
        <f t="shared" si="4"/>
        <v>5.9328837866316139E-2</v>
      </c>
      <c r="L85" s="11">
        <v>10958756</v>
      </c>
      <c r="M85" s="11">
        <v>10958756</v>
      </c>
      <c r="N85" s="10">
        <f t="shared" si="5"/>
        <v>1.7640074504982721E-3</v>
      </c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1:28" ht="33.75" x14ac:dyDescent="0.2">
      <c r="A86" s="12" t="s">
        <v>193</v>
      </c>
      <c r="B86" s="12" t="s">
        <v>351</v>
      </c>
      <c r="C86" s="11">
        <v>19177114380</v>
      </c>
      <c r="D86" s="11">
        <v>0</v>
      </c>
      <c r="E86" s="11">
        <v>2471704861</v>
      </c>
      <c r="F86" s="11">
        <v>21648819241</v>
      </c>
      <c r="G86" s="11">
        <v>0</v>
      </c>
      <c r="H86" s="11">
        <v>21648819241</v>
      </c>
      <c r="I86" s="11">
        <v>-210680870</v>
      </c>
      <c r="J86" s="11">
        <v>12949502610</v>
      </c>
      <c r="K86" s="10">
        <f t="shared" si="4"/>
        <v>0.59816207368369334</v>
      </c>
      <c r="L86" s="11">
        <v>286691744</v>
      </c>
      <c r="M86" s="11">
        <v>375030324</v>
      </c>
      <c r="N86" s="10">
        <f t="shared" si="5"/>
        <v>1.7323361603469908E-2</v>
      </c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1:28" ht="22.5" x14ac:dyDescent="0.2">
      <c r="A87" s="12" t="s">
        <v>192</v>
      </c>
      <c r="B87" s="12" t="s">
        <v>352</v>
      </c>
      <c r="C87" s="11">
        <v>69124959560</v>
      </c>
      <c r="D87" s="11">
        <v>0</v>
      </c>
      <c r="E87" s="11">
        <v>4788240325</v>
      </c>
      <c r="F87" s="11">
        <v>73913199885</v>
      </c>
      <c r="G87" s="11">
        <v>0</v>
      </c>
      <c r="H87" s="11">
        <v>73913199885</v>
      </c>
      <c r="I87" s="11">
        <v>7358547151</v>
      </c>
      <c r="J87" s="11">
        <v>54250899755</v>
      </c>
      <c r="K87" s="10">
        <f t="shared" si="4"/>
        <v>0.73398120822001811</v>
      </c>
      <c r="L87" s="11">
        <v>1304794281</v>
      </c>
      <c r="M87" s="11">
        <v>27343670367</v>
      </c>
      <c r="N87" s="10">
        <f t="shared" si="5"/>
        <v>0.36994299272042674</v>
      </c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</row>
    <row r="88" spans="1:28" x14ac:dyDescent="0.2">
      <c r="A88" s="12" t="s">
        <v>190</v>
      </c>
      <c r="B88" s="12" t="s">
        <v>128</v>
      </c>
      <c r="C88" s="11">
        <v>202640245324</v>
      </c>
      <c r="D88" s="11">
        <v>898500000</v>
      </c>
      <c r="E88" s="11">
        <v>12114601032</v>
      </c>
      <c r="F88" s="11">
        <v>214754846356</v>
      </c>
      <c r="G88" s="11">
        <v>0</v>
      </c>
      <c r="H88" s="11">
        <v>214754846356</v>
      </c>
      <c r="I88" s="11">
        <v>15851150008</v>
      </c>
      <c r="J88" s="11">
        <v>97732999427</v>
      </c>
      <c r="K88" s="10">
        <f t="shared" si="4"/>
        <v>0.45509100765524796</v>
      </c>
      <c r="L88" s="11">
        <v>5555691165</v>
      </c>
      <c r="M88" s="11">
        <v>7723616657</v>
      </c>
      <c r="N88" s="10">
        <f t="shared" si="5"/>
        <v>3.5964807258396063E-2</v>
      </c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</row>
    <row r="89" spans="1:28" x14ac:dyDescent="0.2">
      <c r="A89" s="12" t="s">
        <v>189</v>
      </c>
      <c r="B89" s="12" t="s">
        <v>188</v>
      </c>
      <c r="C89" s="11">
        <v>26180514640</v>
      </c>
      <c r="D89" s="11">
        <v>0</v>
      </c>
      <c r="E89" s="11">
        <v>129145675</v>
      </c>
      <c r="F89" s="11">
        <v>26309660315</v>
      </c>
      <c r="G89" s="11">
        <v>0</v>
      </c>
      <c r="H89" s="11">
        <v>26309660315</v>
      </c>
      <c r="I89" s="11">
        <v>296628383</v>
      </c>
      <c r="J89" s="11">
        <v>8460331255</v>
      </c>
      <c r="K89" s="10">
        <f t="shared" si="4"/>
        <v>0.32156748333905655</v>
      </c>
      <c r="L89" s="11">
        <v>1256754831</v>
      </c>
      <c r="M89" s="11">
        <v>1586806146</v>
      </c>
      <c r="N89" s="10">
        <f t="shared" si="5"/>
        <v>6.0312680855682116E-2</v>
      </c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:28" x14ac:dyDescent="0.2">
      <c r="A90" s="12" t="s">
        <v>187</v>
      </c>
      <c r="B90" s="12" t="s">
        <v>186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763162</v>
      </c>
      <c r="J90" s="11">
        <v>763162</v>
      </c>
      <c r="K90" s="10">
        <f t="shared" si="4"/>
        <v>3.0875996277865436E-3</v>
      </c>
      <c r="L90" s="11">
        <v>0</v>
      </c>
      <c r="M90" s="11">
        <v>0</v>
      </c>
      <c r="N90" s="10">
        <f t="shared" si="5"/>
        <v>0</v>
      </c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spans="1:28" x14ac:dyDescent="0.2">
      <c r="A91" s="15" t="s">
        <v>185</v>
      </c>
      <c r="B91" s="15" t="s">
        <v>184</v>
      </c>
      <c r="C91" s="14">
        <v>451983388507</v>
      </c>
      <c r="D91" s="14">
        <v>330000000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14014285277</v>
      </c>
      <c r="J91" s="14">
        <v>66722798460</v>
      </c>
      <c r="K91" s="13">
        <f t="shared" si="4"/>
        <v>0.1488987587980973</v>
      </c>
      <c r="L91" s="14">
        <v>19758037461</v>
      </c>
      <c r="M91" s="14">
        <v>38174038307</v>
      </c>
      <c r="N91" s="13">
        <f t="shared" si="5"/>
        <v>8.5189276430467628E-2</v>
      </c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</row>
    <row r="92" spans="1:28" x14ac:dyDescent="0.2">
      <c r="A92" s="15" t="s">
        <v>183</v>
      </c>
      <c r="B92" s="15" t="s">
        <v>182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4"/>
        <v>0</v>
      </c>
      <c r="L92" s="14">
        <v>0</v>
      </c>
      <c r="M92" s="14">
        <v>0</v>
      </c>
      <c r="N92" s="13">
        <f t="shared" si="5"/>
        <v>0</v>
      </c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</row>
    <row r="93" spans="1:28" ht="22.5" x14ac:dyDescent="0.2">
      <c r="A93" s="15" t="s">
        <v>181</v>
      </c>
      <c r="B93" s="15" t="s">
        <v>353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4"/>
        <v>0</v>
      </c>
      <c r="L93" s="14">
        <v>0</v>
      </c>
      <c r="M93" s="14">
        <v>0</v>
      </c>
      <c r="N93" s="13">
        <f t="shared" si="5"/>
        <v>0</v>
      </c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</row>
    <row r="94" spans="1:28" x14ac:dyDescent="0.2">
      <c r="A94" s="12" t="s">
        <v>180</v>
      </c>
      <c r="B94" s="12" t="s">
        <v>179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4"/>
        <v>0</v>
      </c>
      <c r="L94" s="11">
        <v>0</v>
      </c>
      <c r="M94" s="11">
        <v>0</v>
      </c>
      <c r="N94" s="10">
        <f t="shared" si="5"/>
        <v>0</v>
      </c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</row>
    <row r="95" spans="1:28" x14ac:dyDescent="0.2">
      <c r="A95" s="15" t="s">
        <v>178</v>
      </c>
      <c r="B95" s="15" t="s">
        <v>177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14014285277</v>
      </c>
      <c r="J95" s="14">
        <v>66722798460</v>
      </c>
      <c r="K95" s="13">
        <f t="shared" si="4"/>
        <v>0.23514454322424214</v>
      </c>
      <c r="L95" s="14">
        <v>19758037461</v>
      </c>
      <c r="M95" s="14">
        <v>38174038307</v>
      </c>
      <c r="N95" s="13">
        <f t="shared" si="5"/>
        <v>0.13453297835080397</v>
      </c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</row>
    <row r="96" spans="1:28" x14ac:dyDescent="0.2">
      <c r="A96" s="15" t="s">
        <v>176</v>
      </c>
      <c r="B96" s="15" t="s">
        <v>175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14014285277</v>
      </c>
      <c r="J96" s="14">
        <v>66722798460</v>
      </c>
      <c r="K96" s="13">
        <f t="shared" si="4"/>
        <v>0.23514454322424214</v>
      </c>
      <c r="L96" s="14">
        <v>19758037461</v>
      </c>
      <c r="M96" s="14">
        <v>38174038307</v>
      </c>
      <c r="N96" s="13">
        <f t="shared" si="5"/>
        <v>0.13453297835080397</v>
      </c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</row>
    <row r="97" spans="1:28" x14ac:dyDescent="0.2">
      <c r="A97" s="15" t="s">
        <v>174</v>
      </c>
      <c r="B97" s="15" t="s">
        <v>173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13686370810</v>
      </c>
      <c r="J97" s="14">
        <v>27788532710</v>
      </c>
      <c r="K97" s="13">
        <f t="shared" si="4"/>
        <v>0.14179188804541029</v>
      </c>
      <c r="L97" s="14">
        <v>13751704245</v>
      </c>
      <c r="M97" s="14">
        <v>27418833711</v>
      </c>
      <c r="N97" s="13">
        <f t="shared" si="5"/>
        <v>0.13990548693082952</v>
      </c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</row>
    <row r="98" spans="1:28" x14ac:dyDescent="0.2">
      <c r="A98" s="12" t="s">
        <v>172</v>
      </c>
      <c r="B98" s="12" t="s">
        <v>171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13686370810</v>
      </c>
      <c r="J98" s="11">
        <v>27788532710</v>
      </c>
      <c r="K98" s="10">
        <f t="shared" si="4"/>
        <v>0.14179188804541029</v>
      </c>
      <c r="L98" s="11">
        <v>13751704245</v>
      </c>
      <c r="M98" s="11">
        <v>27418833711</v>
      </c>
      <c r="N98" s="10">
        <f t="shared" si="5"/>
        <v>0.13990548693082952</v>
      </c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</row>
    <row r="99" spans="1:28" x14ac:dyDescent="0.2">
      <c r="A99" s="15" t="s">
        <v>170</v>
      </c>
      <c r="B99" s="15" t="s">
        <v>169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67969800</v>
      </c>
      <c r="J99" s="14">
        <v>528312908</v>
      </c>
      <c r="K99" s="13">
        <f t="shared" si="4"/>
        <v>0.14668590630822834</v>
      </c>
      <c r="L99" s="14">
        <v>528312908</v>
      </c>
      <c r="M99" s="14">
        <v>528312908</v>
      </c>
      <c r="N99" s="13">
        <f t="shared" si="5"/>
        <v>0.14668590630822834</v>
      </c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</row>
    <row r="100" spans="1:28" ht="22.5" x14ac:dyDescent="0.2">
      <c r="A100" s="12" t="s">
        <v>168</v>
      </c>
      <c r="B100" s="12" t="s">
        <v>354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67969800</v>
      </c>
      <c r="J100" s="11">
        <v>528312908</v>
      </c>
      <c r="K100" s="10">
        <f t="shared" si="4"/>
        <v>0.14668590630822834</v>
      </c>
      <c r="L100" s="11">
        <v>528312908</v>
      </c>
      <c r="M100" s="11">
        <v>528312908</v>
      </c>
      <c r="N100" s="10">
        <f t="shared" si="5"/>
        <v>0.14668590630822834</v>
      </c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</row>
    <row r="101" spans="1:28" ht="22.5" x14ac:dyDescent="0.2">
      <c r="A101" s="15" t="s">
        <v>167</v>
      </c>
      <c r="B101" s="15" t="s">
        <v>355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61322739</v>
      </c>
      <c r="J101" s="14">
        <v>155758233</v>
      </c>
      <c r="K101" s="13">
        <f t="shared" si="4"/>
        <v>6.9864066290878407E-2</v>
      </c>
      <c r="L101" s="14">
        <v>61322739</v>
      </c>
      <c r="M101" s="14">
        <v>155758233</v>
      </c>
      <c r="N101" s="13">
        <f t="shared" si="5"/>
        <v>6.9864066290878407E-2</v>
      </c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</row>
    <row r="102" spans="1:28" x14ac:dyDescent="0.2">
      <c r="A102" s="12" t="s">
        <v>166</v>
      </c>
      <c r="B102" s="12" t="s">
        <v>165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53606387</v>
      </c>
      <c r="J102" s="11">
        <v>104244456</v>
      </c>
      <c r="K102" s="10">
        <f t="shared" si="4"/>
        <v>5.1008734737867281E-2</v>
      </c>
      <c r="L102" s="11">
        <v>53606387</v>
      </c>
      <c r="M102" s="11">
        <v>104244456</v>
      </c>
      <c r="N102" s="10">
        <f t="shared" si="5"/>
        <v>5.1008734737867281E-2</v>
      </c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</row>
    <row r="103" spans="1:28" x14ac:dyDescent="0.2">
      <c r="A103" s="12" t="s">
        <v>164</v>
      </c>
      <c r="B103" s="12" t="s">
        <v>163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7716352</v>
      </c>
      <c r="J103" s="11">
        <v>51513777</v>
      </c>
      <c r="K103" s="10">
        <f t="shared" si="4"/>
        <v>0.27727170863899636</v>
      </c>
      <c r="L103" s="11">
        <v>7716352</v>
      </c>
      <c r="M103" s="11">
        <v>51513777</v>
      </c>
      <c r="N103" s="10">
        <f t="shared" si="5"/>
        <v>0.27727170863899636</v>
      </c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</row>
    <row r="104" spans="1:28" x14ac:dyDescent="0.2">
      <c r="A104" s="15" t="s">
        <v>162</v>
      </c>
      <c r="B104" s="15" t="s">
        <v>161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23437338</v>
      </c>
      <c r="J104" s="14">
        <v>46259676</v>
      </c>
      <c r="K104" s="13">
        <f t="shared" si="4"/>
        <v>5.1185400661896266E-2</v>
      </c>
      <c r="L104" s="14">
        <v>23437338</v>
      </c>
      <c r="M104" s="14">
        <v>46259676</v>
      </c>
      <c r="N104" s="13">
        <f t="shared" si="5"/>
        <v>5.1185400661896266E-2</v>
      </c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</row>
    <row r="105" spans="1:28" x14ac:dyDescent="0.2">
      <c r="A105" s="12" t="s">
        <v>160</v>
      </c>
      <c r="B105" s="12" t="s">
        <v>159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23437338</v>
      </c>
      <c r="J105" s="11">
        <v>46259676</v>
      </c>
      <c r="K105" s="10">
        <f t="shared" si="4"/>
        <v>5.1185400661896266E-2</v>
      </c>
      <c r="L105" s="11">
        <v>23437338</v>
      </c>
      <c r="M105" s="11">
        <v>46259676</v>
      </c>
      <c r="N105" s="10">
        <f t="shared" si="5"/>
        <v>5.1185400661896266E-2</v>
      </c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</row>
    <row r="106" spans="1:28" x14ac:dyDescent="0.2">
      <c r="A106" s="12" t="s">
        <v>158</v>
      </c>
      <c r="B106" s="12" t="s">
        <v>157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86221000</v>
      </c>
      <c r="J106" s="11">
        <v>37522157850</v>
      </c>
      <c r="K106" s="10">
        <f t="shared" si="4"/>
        <v>0.4910915556805277</v>
      </c>
      <c r="L106" s="11">
        <v>5018110951</v>
      </c>
      <c r="M106" s="11">
        <v>9343096696</v>
      </c>
      <c r="N106" s="10">
        <f t="shared" si="5"/>
        <v>0.12228283644172769</v>
      </c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</row>
    <row r="107" spans="1:28" x14ac:dyDescent="0.2">
      <c r="A107" s="12" t="s">
        <v>156</v>
      </c>
      <c r="B107" s="12" t="s">
        <v>155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4"/>
        <v>0</v>
      </c>
      <c r="L107" s="11">
        <v>0</v>
      </c>
      <c r="M107" s="11">
        <v>0</v>
      </c>
      <c r="N107" s="10">
        <f t="shared" si="5"/>
        <v>0</v>
      </c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</row>
    <row r="108" spans="1:28" x14ac:dyDescent="0.2">
      <c r="A108" s="12" t="s">
        <v>154</v>
      </c>
      <c r="B108" s="12" t="s">
        <v>153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4"/>
        <v>0.40709201991465149</v>
      </c>
      <c r="L108" s="11">
        <v>286185690</v>
      </c>
      <c r="M108" s="11">
        <v>286185690</v>
      </c>
      <c r="N108" s="10">
        <f t="shared" si="5"/>
        <v>0.40709201991465149</v>
      </c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</row>
    <row r="109" spans="1:28" x14ac:dyDescent="0.2">
      <c r="A109" s="12" t="s">
        <v>152</v>
      </c>
      <c r="B109" s="12" t="s">
        <v>151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25366770</v>
      </c>
      <c r="J109" s="11">
        <v>91760073</v>
      </c>
      <c r="K109" s="10">
        <f t="shared" si="4"/>
        <v>0.80273708106973207</v>
      </c>
      <c r="L109" s="11">
        <v>25366770</v>
      </c>
      <c r="M109" s="11">
        <v>91760073</v>
      </c>
      <c r="N109" s="10">
        <f t="shared" si="5"/>
        <v>0.80273708106973207</v>
      </c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</row>
    <row r="110" spans="1:28" x14ac:dyDescent="0.2">
      <c r="A110" s="12" t="s">
        <v>150</v>
      </c>
      <c r="B110" s="12" t="s">
        <v>149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63596820</v>
      </c>
      <c r="J110" s="11">
        <v>303831320</v>
      </c>
      <c r="K110" s="10">
        <f t="shared" si="4"/>
        <v>8.5747049757484761E-2</v>
      </c>
      <c r="L110" s="11">
        <v>63596820</v>
      </c>
      <c r="M110" s="11">
        <v>303831320</v>
      </c>
      <c r="N110" s="10">
        <f t="shared" si="5"/>
        <v>8.5747049757484761E-2</v>
      </c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</row>
    <row r="111" spans="1:28" x14ac:dyDescent="0.2">
      <c r="A111" s="15" t="s">
        <v>148</v>
      </c>
      <c r="B111" s="15" t="s">
        <v>147</v>
      </c>
      <c r="C111" s="14">
        <v>1050000000</v>
      </c>
      <c r="D111" s="14">
        <v>330000000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0</v>
      </c>
      <c r="K111" s="13">
        <f t="shared" si="4"/>
        <v>0</v>
      </c>
      <c r="L111" s="14">
        <v>0</v>
      </c>
      <c r="M111" s="14">
        <v>0</v>
      </c>
      <c r="N111" s="13">
        <f t="shared" si="5"/>
        <v>0</v>
      </c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</row>
    <row r="112" spans="1:28" x14ac:dyDescent="0.2">
      <c r="A112" s="15" t="s">
        <v>146</v>
      </c>
      <c r="B112" s="15" t="s">
        <v>145</v>
      </c>
      <c r="C112" s="14">
        <v>1050000000</v>
      </c>
      <c r="D112" s="14">
        <v>330000000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0</v>
      </c>
      <c r="K112" s="13">
        <f t="shared" si="4"/>
        <v>0</v>
      </c>
      <c r="L112" s="14">
        <v>0</v>
      </c>
      <c r="M112" s="14">
        <v>0</v>
      </c>
      <c r="N112" s="13">
        <f t="shared" si="5"/>
        <v>0</v>
      </c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</row>
    <row r="113" spans="1:28" x14ac:dyDescent="0.2">
      <c r="A113" s="12" t="s">
        <v>144</v>
      </c>
      <c r="B113" s="12" t="s">
        <v>143</v>
      </c>
      <c r="C113" s="11">
        <v>1050000000</v>
      </c>
      <c r="D113" s="11">
        <v>330000000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0</v>
      </c>
      <c r="K113" s="10">
        <f t="shared" si="4"/>
        <v>0</v>
      </c>
      <c r="L113" s="11">
        <v>0</v>
      </c>
      <c r="M113" s="11">
        <v>0</v>
      </c>
      <c r="N113" s="10">
        <f t="shared" si="5"/>
        <v>0</v>
      </c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</row>
    <row r="114" spans="1:28" x14ac:dyDescent="0.2">
      <c r="A114" s="15" t="s">
        <v>142</v>
      </c>
      <c r="B114" s="15" t="s">
        <v>141</v>
      </c>
      <c r="C114" s="14">
        <v>277347835871</v>
      </c>
      <c r="D114" s="14">
        <v>-1228500000</v>
      </c>
      <c r="E114" s="14">
        <v>-629380635</v>
      </c>
      <c r="F114" s="14">
        <v>276718455236</v>
      </c>
      <c r="G114" s="14">
        <v>0</v>
      </c>
      <c r="H114" s="14">
        <v>276718455236</v>
      </c>
      <c r="I114" s="14">
        <v>24404444453</v>
      </c>
      <c r="J114" s="14">
        <v>133829052663</v>
      </c>
      <c r="K114" s="13">
        <f t="shared" si="4"/>
        <v>0.48362893811640995</v>
      </c>
      <c r="L114" s="14">
        <v>11374358064</v>
      </c>
      <c r="M114" s="14">
        <v>18124886912</v>
      </c>
      <c r="N114" s="13">
        <f t="shared" si="5"/>
        <v>6.5499378769450514E-2</v>
      </c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</row>
    <row r="115" spans="1:28" x14ac:dyDescent="0.2">
      <c r="A115" s="15" t="s">
        <v>140</v>
      </c>
      <c r="B115" s="15" t="s">
        <v>139</v>
      </c>
      <c r="C115" s="14">
        <v>43616487423</v>
      </c>
      <c r="D115" s="14">
        <v>-76299426</v>
      </c>
      <c r="E115" s="14">
        <v>4814181571</v>
      </c>
      <c r="F115" s="14">
        <v>48430668994</v>
      </c>
      <c r="G115" s="14">
        <v>0</v>
      </c>
      <c r="H115" s="14">
        <v>48430668994</v>
      </c>
      <c r="I115" s="14">
        <v>2183194600</v>
      </c>
      <c r="J115" s="14">
        <v>16931195620</v>
      </c>
      <c r="K115" s="13">
        <f t="shared" si="4"/>
        <v>0.34959656704510067</v>
      </c>
      <c r="L115" s="14">
        <v>3145973249</v>
      </c>
      <c r="M115" s="14">
        <v>3166987347</v>
      </c>
      <c r="N115" s="13">
        <f t="shared" si="5"/>
        <v>6.5392186661562601E-2</v>
      </c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</row>
    <row r="116" spans="1:28" ht="22.5" x14ac:dyDescent="0.2">
      <c r="A116" s="12" t="s">
        <v>138</v>
      </c>
      <c r="B116" s="12" t="s">
        <v>350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2183194600</v>
      </c>
      <c r="J116" s="11">
        <v>9069555499</v>
      </c>
      <c r="K116" s="10">
        <f t="shared" si="4"/>
        <v>0.25087919693441907</v>
      </c>
      <c r="L116" s="11">
        <v>2914360288</v>
      </c>
      <c r="M116" s="11">
        <v>2935374386</v>
      </c>
      <c r="N116" s="10">
        <f t="shared" si="5"/>
        <v>8.1197404739707574E-2</v>
      </c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</row>
    <row r="117" spans="1:28" x14ac:dyDescent="0.2">
      <c r="A117" s="12" t="s">
        <v>137</v>
      </c>
      <c r="B117" s="12" t="s">
        <v>136</v>
      </c>
      <c r="C117" s="11">
        <v>9493011610</v>
      </c>
      <c r="D117" s="11">
        <v>-76299426</v>
      </c>
      <c r="E117" s="11">
        <v>2786571085</v>
      </c>
      <c r="F117" s="11">
        <v>12279582695</v>
      </c>
      <c r="G117" s="11">
        <v>0</v>
      </c>
      <c r="H117" s="11">
        <v>12279582695</v>
      </c>
      <c r="I117" s="11">
        <v>0</v>
      </c>
      <c r="J117" s="11">
        <v>7861640121</v>
      </c>
      <c r="K117" s="10">
        <f t="shared" si="4"/>
        <v>0.64022046320850157</v>
      </c>
      <c r="L117" s="11">
        <v>231612961</v>
      </c>
      <c r="M117" s="11">
        <v>231612961</v>
      </c>
      <c r="N117" s="10">
        <f t="shared" si="5"/>
        <v>1.8861631274677451E-2</v>
      </c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</row>
    <row r="118" spans="1:28" x14ac:dyDescent="0.2">
      <c r="A118" s="15" t="s">
        <v>135</v>
      </c>
      <c r="B118" s="15" t="s">
        <v>134</v>
      </c>
      <c r="C118" s="14">
        <v>233731348448</v>
      </c>
      <c r="D118" s="14">
        <v>-1152200574</v>
      </c>
      <c r="E118" s="14">
        <v>-5443562206</v>
      </c>
      <c r="F118" s="14">
        <v>228287786242</v>
      </c>
      <c r="G118" s="14">
        <v>0</v>
      </c>
      <c r="H118" s="14">
        <v>228287786242</v>
      </c>
      <c r="I118" s="14">
        <v>22221249853</v>
      </c>
      <c r="J118" s="14">
        <v>116897857043</v>
      </c>
      <c r="K118" s="13">
        <f t="shared" si="4"/>
        <v>0.51206356225768745</v>
      </c>
      <c r="L118" s="14">
        <v>8228384815</v>
      </c>
      <c r="M118" s="14">
        <v>14957899565</v>
      </c>
      <c r="N118" s="13">
        <f t="shared" si="5"/>
        <v>6.5522119300520293E-2</v>
      </c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</row>
    <row r="119" spans="1:28" x14ac:dyDescent="0.2">
      <c r="A119" s="12" t="s">
        <v>133</v>
      </c>
      <c r="B119" s="12" t="s">
        <v>132</v>
      </c>
      <c r="C119" s="11">
        <v>126333443379</v>
      </c>
      <c r="D119" s="11">
        <v>-1228500000</v>
      </c>
      <c r="E119" s="11">
        <v>3562197204</v>
      </c>
      <c r="F119" s="11">
        <v>129895640583</v>
      </c>
      <c r="G119" s="11">
        <v>0</v>
      </c>
      <c r="H119" s="11">
        <v>129895640583</v>
      </c>
      <c r="I119" s="11">
        <v>6177403122</v>
      </c>
      <c r="J119" s="11">
        <v>28090459705</v>
      </c>
      <c r="K119" s="10">
        <f t="shared" si="4"/>
        <v>0.21625406040513664</v>
      </c>
      <c r="L119" s="11">
        <v>3524826875</v>
      </c>
      <c r="M119" s="11">
        <v>5807552978</v>
      </c>
      <c r="N119" s="10">
        <f t="shared" si="5"/>
        <v>4.4709375556673293E-2</v>
      </c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</row>
    <row r="120" spans="1:28" ht="33.75" x14ac:dyDescent="0.2">
      <c r="A120" s="12" t="s">
        <v>131</v>
      </c>
      <c r="B120" s="12" t="s">
        <v>351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15967547305</v>
      </c>
      <c r="J120" s="11">
        <v>71071205094</v>
      </c>
      <c r="K120" s="10">
        <f t="shared" si="4"/>
        <v>0.95734826906102177</v>
      </c>
      <c r="L120" s="11">
        <v>4584754822</v>
      </c>
      <c r="M120" s="11">
        <v>8358628332</v>
      </c>
      <c r="N120" s="10">
        <f t="shared" si="5"/>
        <v>0.11259297425421275</v>
      </c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</row>
    <row r="121" spans="1:28" x14ac:dyDescent="0.2">
      <c r="A121" s="12" t="s">
        <v>129</v>
      </c>
      <c r="B121" s="12" t="s">
        <v>128</v>
      </c>
      <c r="C121" s="11">
        <v>21619687279</v>
      </c>
      <c r="D121" s="11">
        <v>76299426</v>
      </c>
      <c r="E121" s="11">
        <v>2534892605</v>
      </c>
      <c r="F121" s="11">
        <v>24154579884</v>
      </c>
      <c r="G121" s="11">
        <v>0</v>
      </c>
      <c r="H121" s="11">
        <v>24154579884</v>
      </c>
      <c r="I121" s="11">
        <v>76299426</v>
      </c>
      <c r="J121" s="11">
        <v>17736192244</v>
      </c>
      <c r="K121" s="10">
        <f t="shared" si="4"/>
        <v>0.73427864732801496</v>
      </c>
      <c r="L121" s="11">
        <v>118803118</v>
      </c>
      <c r="M121" s="11">
        <v>791718255</v>
      </c>
      <c r="N121" s="10">
        <f t="shared" si="5"/>
        <v>3.277714863194265E-2</v>
      </c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</row>
    <row r="122" spans="1:28" x14ac:dyDescent="0.2">
      <c r="A122" s="15" t="s">
        <v>127</v>
      </c>
      <c r="B122" s="15" t="s">
        <v>126</v>
      </c>
      <c r="C122" s="14">
        <v>35013469355</v>
      </c>
      <c r="D122" s="14">
        <v>0</v>
      </c>
      <c r="E122" s="14">
        <v>-3519748445</v>
      </c>
      <c r="F122" s="14">
        <v>31493720910</v>
      </c>
      <c r="G122" s="14">
        <v>0</v>
      </c>
      <c r="H122" s="14">
        <v>31493720910</v>
      </c>
      <c r="I122" s="14">
        <v>-1100160992</v>
      </c>
      <c r="J122" s="14">
        <v>15447576690</v>
      </c>
      <c r="K122" s="13">
        <f t="shared" si="4"/>
        <v>0.49049703381015958</v>
      </c>
      <c r="L122" s="14">
        <v>1235378308</v>
      </c>
      <c r="M122" s="14">
        <v>1832809588</v>
      </c>
      <c r="N122" s="13">
        <f t="shared" si="5"/>
        <v>5.8196031940387194E-2</v>
      </c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</row>
    <row r="123" spans="1:28" x14ac:dyDescent="0.2">
      <c r="A123" s="15" t="s">
        <v>125</v>
      </c>
      <c r="B123" s="15" t="s">
        <v>124</v>
      </c>
      <c r="C123" s="14">
        <v>35013469355</v>
      </c>
      <c r="D123" s="14">
        <v>0</v>
      </c>
      <c r="E123" s="14">
        <v>-3519748445</v>
      </c>
      <c r="F123" s="14">
        <v>31493720910</v>
      </c>
      <c r="G123" s="14">
        <v>0</v>
      </c>
      <c r="H123" s="14">
        <v>31493720910</v>
      </c>
      <c r="I123" s="14">
        <v>-1100160992</v>
      </c>
      <c r="J123" s="14">
        <v>15447576690</v>
      </c>
      <c r="K123" s="13">
        <f t="shared" si="4"/>
        <v>0.49049703381015958</v>
      </c>
      <c r="L123" s="14">
        <v>1235378308</v>
      </c>
      <c r="M123" s="14">
        <v>1832809588</v>
      </c>
      <c r="N123" s="13">
        <f t="shared" si="5"/>
        <v>5.8196031940387194E-2</v>
      </c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</row>
    <row r="124" spans="1:28" x14ac:dyDescent="0.2">
      <c r="A124" s="15" t="s">
        <v>123</v>
      </c>
      <c r="B124" s="15" t="s">
        <v>122</v>
      </c>
      <c r="C124" s="14">
        <v>35013469355</v>
      </c>
      <c r="D124" s="14">
        <v>0</v>
      </c>
      <c r="E124" s="14">
        <v>-3519748445</v>
      </c>
      <c r="F124" s="14">
        <v>31493720910</v>
      </c>
      <c r="G124" s="14">
        <v>0</v>
      </c>
      <c r="H124" s="14">
        <v>31493720910</v>
      </c>
      <c r="I124" s="14">
        <v>-1100160992</v>
      </c>
      <c r="J124" s="14">
        <v>15447576690</v>
      </c>
      <c r="K124" s="13">
        <f t="shared" si="4"/>
        <v>0.49049703381015958</v>
      </c>
      <c r="L124" s="14">
        <v>1235378308</v>
      </c>
      <c r="M124" s="14">
        <v>1832809588</v>
      </c>
      <c r="N124" s="13">
        <f t="shared" si="5"/>
        <v>5.8196031940387194E-2</v>
      </c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</row>
    <row r="125" spans="1:28" x14ac:dyDescent="0.2">
      <c r="A125" s="12" t="s">
        <v>121</v>
      </c>
      <c r="B125" s="12" t="s">
        <v>120</v>
      </c>
      <c r="C125" s="11">
        <v>34413469355</v>
      </c>
      <c r="D125" s="11">
        <v>0</v>
      </c>
      <c r="E125" s="11">
        <v>-3519748445</v>
      </c>
      <c r="F125" s="11">
        <v>30893720910</v>
      </c>
      <c r="G125" s="11">
        <v>0</v>
      </c>
      <c r="H125" s="11">
        <v>30893720910</v>
      </c>
      <c r="I125" s="11">
        <v>-1114088850</v>
      </c>
      <c r="J125" s="11">
        <v>15419134352</v>
      </c>
      <c r="K125" s="10">
        <f t="shared" si="4"/>
        <v>0.49910253274182248</v>
      </c>
      <c r="L125" s="11">
        <v>1221450450</v>
      </c>
      <c r="M125" s="11">
        <v>1804367250</v>
      </c>
      <c r="N125" s="10">
        <f t="shared" si="5"/>
        <v>5.8405630556982981E-2</v>
      </c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</row>
    <row r="126" spans="1:28" x14ac:dyDescent="0.2">
      <c r="A126" s="12" t="s">
        <v>119</v>
      </c>
      <c r="B126" s="12" t="s">
        <v>118</v>
      </c>
      <c r="C126" s="11">
        <v>600000000</v>
      </c>
      <c r="D126" s="11">
        <v>0</v>
      </c>
      <c r="E126" s="11">
        <v>0</v>
      </c>
      <c r="F126" s="11">
        <v>600000000</v>
      </c>
      <c r="G126" s="11">
        <v>0</v>
      </c>
      <c r="H126" s="11">
        <v>600000000</v>
      </c>
      <c r="I126" s="11">
        <v>13927858</v>
      </c>
      <c r="J126" s="11">
        <v>28442338</v>
      </c>
      <c r="K126" s="10">
        <f t="shared" si="4"/>
        <v>4.7403896666666667E-2</v>
      </c>
      <c r="L126" s="11">
        <v>13927858</v>
      </c>
      <c r="M126" s="11">
        <v>28442338</v>
      </c>
      <c r="N126" s="10">
        <f t="shared" si="5"/>
        <v>4.7403896666666667E-2</v>
      </c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</row>
    <row r="127" spans="1:28" x14ac:dyDescent="0.2">
      <c r="A127" s="15" t="s">
        <v>117</v>
      </c>
      <c r="B127" s="15" t="s">
        <v>116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662212719</v>
      </c>
      <c r="J127" s="14">
        <v>2991941272</v>
      </c>
      <c r="K127" s="13">
        <f t="shared" si="4"/>
        <v>0.12729396987864333</v>
      </c>
      <c r="L127" s="14">
        <v>662371909</v>
      </c>
      <c r="M127" s="14">
        <v>2991941272</v>
      </c>
      <c r="N127" s="13">
        <f t="shared" si="5"/>
        <v>0.12729396987864333</v>
      </c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</row>
    <row r="128" spans="1:28" x14ac:dyDescent="0.2">
      <c r="A128" s="15" t="s">
        <v>115</v>
      </c>
      <c r="B128" s="15" t="s">
        <v>114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662212719</v>
      </c>
      <c r="J128" s="14">
        <v>2991941272</v>
      </c>
      <c r="K128" s="13">
        <f t="shared" si="4"/>
        <v>0.12729396987864333</v>
      </c>
      <c r="L128" s="14">
        <v>662371909</v>
      </c>
      <c r="M128" s="14">
        <v>2991941272</v>
      </c>
      <c r="N128" s="13">
        <f t="shared" si="5"/>
        <v>0.12729396987864333</v>
      </c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</row>
    <row r="129" spans="1:28" x14ac:dyDescent="0.2">
      <c r="A129" s="12" t="s">
        <v>113</v>
      </c>
      <c r="B129" s="12" t="s">
        <v>112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662212719</v>
      </c>
      <c r="J129" s="11">
        <v>2991941272</v>
      </c>
      <c r="K129" s="10">
        <f t="shared" si="4"/>
        <v>0.12729396987864333</v>
      </c>
      <c r="L129" s="11">
        <v>662371909</v>
      </c>
      <c r="M129" s="11">
        <v>2991941272</v>
      </c>
      <c r="N129" s="10">
        <f t="shared" si="5"/>
        <v>0.12729396987864333</v>
      </c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</row>
    <row r="130" spans="1:28" ht="22.5" x14ac:dyDescent="0.2">
      <c r="A130" s="15" t="s">
        <v>111</v>
      </c>
      <c r="B130" s="15" t="s">
        <v>110</v>
      </c>
      <c r="C130" s="14">
        <v>315320768000</v>
      </c>
      <c r="D130" s="14">
        <v>0</v>
      </c>
      <c r="E130" s="14">
        <v>-14278179358</v>
      </c>
      <c r="F130" s="14">
        <v>301042588642</v>
      </c>
      <c r="G130" s="14">
        <v>0</v>
      </c>
      <c r="H130" s="14">
        <v>301042588642</v>
      </c>
      <c r="I130" s="14">
        <v>33245038940</v>
      </c>
      <c r="J130" s="14">
        <v>116546750922</v>
      </c>
      <c r="K130" s="13">
        <f t="shared" si="4"/>
        <v>0.38714373088452764</v>
      </c>
      <c r="L130" s="14">
        <v>35955706238</v>
      </c>
      <c r="M130" s="14">
        <v>48643827121</v>
      </c>
      <c r="N130" s="13">
        <f t="shared" si="5"/>
        <v>0.1615845363954376</v>
      </c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</row>
    <row r="131" spans="1:28" x14ac:dyDescent="0.2">
      <c r="A131" s="15" t="s">
        <v>109</v>
      </c>
      <c r="B131" s="15" t="s">
        <v>108</v>
      </c>
      <c r="C131" s="14">
        <v>251791694000</v>
      </c>
      <c r="D131" s="14">
        <v>-6779000</v>
      </c>
      <c r="E131" s="14">
        <v>-66051102749</v>
      </c>
      <c r="F131" s="14">
        <v>185740591251</v>
      </c>
      <c r="G131" s="14">
        <v>0</v>
      </c>
      <c r="H131" s="14">
        <v>185740591251</v>
      </c>
      <c r="I131" s="14">
        <v>31648228386</v>
      </c>
      <c r="J131" s="14">
        <v>58351199768</v>
      </c>
      <c r="K131" s="13">
        <f t="shared" si="4"/>
        <v>0.31415426953792386</v>
      </c>
      <c r="L131" s="14">
        <v>34358895684</v>
      </c>
      <c r="M131" s="14">
        <v>43726625358</v>
      </c>
      <c r="N131" s="13">
        <f t="shared" si="5"/>
        <v>0.23541771383138407</v>
      </c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</row>
    <row r="132" spans="1:28" x14ac:dyDescent="0.2">
      <c r="A132" s="12" t="s">
        <v>107</v>
      </c>
      <c r="B132" s="12" t="s">
        <v>106</v>
      </c>
      <c r="C132" s="11">
        <v>201066635000</v>
      </c>
      <c r="D132" s="11">
        <v>-6779000</v>
      </c>
      <c r="E132" s="11">
        <v>-70729915631</v>
      </c>
      <c r="F132" s="11">
        <v>130336719369</v>
      </c>
      <c r="G132" s="11">
        <v>0</v>
      </c>
      <c r="H132" s="11">
        <v>130336719369</v>
      </c>
      <c r="I132" s="11">
        <v>29100199000</v>
      </c>
      <c r="J132" s="11">
        <v>37865238000</v>
      </c>
      <c r="K132" s="10">
        <f t="shared" si="4"/>
        <v>0.29051857514380613</v>
      </c>
      <c r="L132" s="11">
        <v>29100199000</v>
      </c>
      <c r="M132" s="11">
        <v>37865238000</v>
      </c>
      <c r="N132" s="10">
        <f t="shared" si="5"/>
        <v>0.29051857514380613</v>
      </c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</row>
    <row r="133" spans="1:28" x14ac:dyDescent="0.2">
      <c r="A133" s="12" t="s">
        <v>105</v>
      </c>
      <c r="B133" s="12" t="s">
        <v>104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0</v>
      </c>
      <c r="K133" s="10">
        <f t="shared" si="4"/>
        <v>0</v>
      </c>
      <c r="L133" s="11">
        <v>0</v>
      </c>
      <c r="M133" s="11">
        <v>0</v>
      </c>
      <c r="N133" s="10">
        <f t="shared" si="5"/>
        <v>0</v>
      </c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</row>
    <row r="134" spans="1:28" x14ac:dyDescent="0.2">
      <c r="A134" s="12" t="s">
        <v>103</v>
      </c>
      <c r="B134" s="12" t="s">
        <v>102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2747917114</v>
      </c>
      <c r="J134" s="11">
        <v>7401231116</v>
      </c>
      <c r="K134" s="10">
        <f t="shared" si="4"/>
        <v>0.61936439638428942</v>
      </c>
      <c r="L134" s="11">
        <v>1746908801</v>
      </c>
      <c r="M134" s="11">
        <v>1747452801</v>
      </c>
      <c r="N134" s="10">
        <f t="shared" si="5"/>
        <v>0.14623378629018358</v>
      </c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</row>
    <row r="135" spans="1:28" x14ac:dyDescent="0.2">
      <c r="A135" s="12" t="s">
        <v>101</v>
      </c>
      <c r="B135" s="12" t="s">
        <v>100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1174676</v>
      </c>
      <c r="J135" s="11">
        <v>2895176</v>
      </c>
      <c r="K135" s="10">
        <f t="shared" si="4"/>
        <v>1.2948940890224704E-2</v>
      </c>
      <c r="L135" s="11">
        <v>1174676</v>
      </c>
      <c r="M135" s="11">
        <v>2895176</v>
      </c>
      <c r="N135" s="10">
        <f t="shared" si="5"/>
        <v>1.2948940890224704E-2</v>
      </c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</row>
    <row r="136" spans="1:28" x14ac:dyDescent="0.2">
      <c r="A136" s="12" t="s">
        <v>99</v>
      </c>
      <c r="B136" s="12" t="s">
        <v>98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-202073480</v>
      </c>
      <c r="J136" s="11">
        <v>3080824400</v>
      </c>
      <c r="K136" s="10">
        <f t="shared" si="4"/>
        <v>0.11156744842646869</v>
      </c>
      <c r="L136" s="11">
        <v>2816694000</v>
      </c>
      <c r="M136" s="11">
        <v>3005192400</v>
      </c>
      <c r="N136" s="10">
        <f t="shared" si="5"/>
        <v>0.10882854865035985</v>
      </c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</row>
    <row r="137" spans="1:28" x14ac:dyDescent="0.2">
      <c r="A137" s="12" t="s">
        <v>97</v>
      </c>
      <c r="B137" s="12" t="s">
        <v>96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1011076</v>
      </c>
      <c r="J137" s="11">
        <v>1011076</v>
      </c>
      <c r="K137" s="10">
        <f t="shared" si="4"/>
        <v>0.47692264150943398</v>
      </c>
      <c r="L137" s="11">
        <v>1011076</v>
      </c>
      <c r="M137" s="11">
        <v>1011076</v>
      </c>
      <c r="N137" s="10">
        <f t="shared" si="5"/>
        <v>0.47692264150943398</v>
      </c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</row>
    <row r="138" spans="1:28" x14ac:dyDescent="0.2">
      <c r="A138" s="44" t="s">
        <v>471</v>
      </c>
      <c r="B138" s="12" t="s">
        <v>480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4"/>
        <v>0.64253147119145892</v>
      </c>
      <c r="L138" s="11">
        <v>692908131</v>
      </c>
      <c r="M138" s="11">
        <v>1104835905</v>
      </c>
      <c r="N138" s="10">
        <f t="shared" si="5"/>
        <v>7.0989183946479698E-2</v>
      </c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</row>
    <row r="139" spans="1:28" x14ac:dyDescent="0.2">
      <c r="A139" s="15" t="s">
        <v>94</v>
      </c>
      <c r="B139" s="15" t="s">
        <v>93</v>
      </c>
      <c r="C139" s="14">
        <v>46191510000</v>
      </c>
      <c r="D139" s="14">
        <v>0</v>
      </c>
      <c r="E139" s="14">
        <v>51567722391</v>
      </c>
      <c r="F139" s="14">
        <v>97759232391</v>
      </c>
      <c r="G139" s="14">
        <v>0</v>
      </c>
      <c r="H139" s="14">
        <v>97759232391</v>
      </c>
      <c r="I139" s="14">
        <v>3332100</v>
      </c>
      <c r="J139" s="14">
        <v>53071054491</v>
      </c>
      <c r="K139" s="13">
        <f t="shared" ref="K139:K201" si="6">IF(J139=0,0,J139/H139)</f>
        <v>0.54287511463608706</v>
      </c>
      <c r="L139" s="14">
        <v>3332100</v>
      </c>
      <c r="M139" s="14">
        <v>3332100</v>
      </c>
      <c r="N139" s="13">
        <f t="shared" ref="N139:N201" si="7">IF(M139=0,0,M139/H139)</f>
        <v>3.4084760267683553E-5</v>
      </c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</row>
    <row r="140" spans="1:28" x14ac:dyDescent="0.2">
      <c r="A140" s="12" t="s">
        <v>92</v>
      </c>
      <c r="B140" s="12" t="s">
        <v>356</v>
      </c>
      <c r="C140" s="11">
        <v>0</v>
      </c>
      <c r="D140" s="11">
        <v>0</v>
      </c>
      <c r="E140" s="11">
        <v>13445062000</v>
      </c>
      <c r="F140" s="11">
        <v>13445062000</v>
      </c>
      <c r="G140" s="11">
        <v>0</v>
      </c>
      <c r="H140" s="11">
        <v>13445062000</v>
      </c>
      <c r="I140" s="11">
        <v>0</v>
      </c>
      <c r="J140" s="11">
        <v>13445062000</v>
      </c>
      <c r="K140" s="10">
        <f t="shared" si="6"/>
        <v>1</v>
      </c>
      <c r="L140" s="11">
        <v>0</v>
      </c>
      <c r="M140" s="11">
        <v>0</v>
      </c>
      <c r="N140" s="10">
        <f t="shared" si="7"/>
        <v>0</v>
      </c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</row>
    <row r="141" spans="1:28" x14ac:dyDescent="0.2">
      <c r="A141" s="12" t="s">
        <v>91</v>
      </c>
      <c r="B141" s="12" t="s">
        <v>90</v>
      </c>
      <c r="C141" s="11">
        <v>47045000</v>
      </c>
      <c r="D141" s="11">
        <v>0</v>
      </c>
      <c r="E141" s="11">
        <v>0</v>
      </c>
      <c r="F141" s="11">
        <v>47045000</v>
      </c>
      <c r="G141" s="11">
        <v>0</v>
      </c>
      <c r="H141" s="11">
        <v>47045000</v>
      </c>
      <c r="I141" s="11">
        <v>3332100</v>
      </c>
      <c r="J141" s="11">
        <v>3332100</v>
      </c>
      <c r="K141" s="10">
        <f t="shared" si="6"/>
        <v>7.0827930704644493E-2</v>
      </c>
      <c r="L141" s="11">
        <v>3332100</v>
      </c>
      <c r="M141" s="11">
        <v>3332100</v>
      </c>
      <c r="N141" s="10">
        <f t="shared" si="7"/>
        <v>7.0827930704644493E-2</v>
      </c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</row>
    <row r="142" spans="1:28" x14ac:dyDescent="0.2">
      <c r="A142" s="12" t="s">
        <v>89</v>
      </c>
      <c r="B142" s="12" t="s">
        <v>88</v>
      </c>
      <c r="C142" s="11">
        <v>35235409000</v>
      </c>
      <c r="D142" s="11">
        <v>0</v>
      </c>
      <c r="E142" s="11">
        <v>39622660391</v>
      </c>
      <c r="F142" s="11">
        <v>74858069391</v>
      </c>
      <c r="G142" s="11">
        <v>0</v>
      </c>
      <c r="H142" s="11">
        <v>74858069391</v>
      </c>
      <c r="I142" s="11">
        <v>0</v>
      </c>
      <c r="J142" s="11">
        <v>39622660391</v>
      </c>
      <c r="K142" s="10">
        <f t="shared" si="6"/>
        <v>0.52930379735071997</v>
      </c>
      <c r="L142" s="11">
        <v>0</v>
      </c>
      <c r="M142" s="11">
        <v>0</v>
      </c>
      <c r="N142" s="10">
        <f t="shared" si="7"/>
        <v>0</v>
      </c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</row>
    <row r="143" spans="1:28" x14ac:dyDescent="0.2">
      <c r="A143" s="12" t="s">
        <v>87</v>
      </c>
      <c r="B143" s="12" t="s">
        <v>86</v>
      </c>
      <c r="C143" s="11">
        <v>10909056000</v>
      </c>
      <c r="D143" s="11">
        <v>0</v>
      </c>
      <c r="E143" s="11">
        <v>-1500000000</v>
      </c>
      <c r="F143" s="11">
        <v>9409056000</v>
      </c>
      <c r="G143" s="11">
        <v>0</v>
      </c>
      <c r="H143" s="11">
        <v>9409056000</v>
      </c>
      <c r="I143" s="11">
        <v>0</v>
      </c>
      <c r="J143" s="11">
        <v>0</v>
      </c>
      <c r="K143" s="10">
        <f t="shared" si="6"/>
        <v>0</v>
      </c>
      <c r="L143" s="11">
        <v>0</v>
      </c>
      <c r="M143" s="11">
        <v>0</v>
      </c>
      <c r="N143" s="10">
        <f t="shared" si="7"/>
        <v>0</v>
      </c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</row>
    <row r="144" spans="1:28" x14ac:dyDescent="0.2">
      <c r="A144" s="15" t="s">
        <v>85</v>
      </c>
      <c r="B144" s="15" t="s">
        <v>84</v>
      </c>
      <c r="C144" s="14">
        <v>17087564000</v>
      </c>
      <c r="D144" s="14">
        <v>0</v>
      </c>
      <c r="E144" s="14">
        <v>0</v>
      </c>
      <c r="F144" s="14">
        <v>17087564000</v>
      </c>
      <c r="G144" s="14">
        <v>0</v>
      </c>
      <c r="H144" s="14">
        <v>17087564000</v>
      </c>
      <c r="I144" s="14">
        <v>1593478454</v>
      </c>
      <c r="J144" s="14">
        <v>4922563454</v>
      </c>
      <c r="K144" s="13">
        <f t="shared" si="6"/>
        <v>0.28807871350181924</v>
      </c>
      <c r="L144" s="14">
        <v>1593478454</v>
      </c>
      <c r="M144" s="14">
        <v>4910358454</v>
      </c>
      <c r="N144" s="13">
        <f t="shared" si="7"/>
        <v>0.28736445136357647</v>
      </c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</row>
    <row r="145" spans="1:28" ht="22.5" x14ac:dyDescent="0.2">
      <c r="A145" s="12" t="s">
        <v>83</v>
      </c>
      <c r="B145" s="12" t="s">
        <v>357</v>
      </c>
      <c r="C145" s="11">
        <v>13075372000</v>
      </c>
      <c r="D145" s="11">
        <v>0</v>
      </c>
      <c r="E145" s="11">
        <v>0</v>
      </c>
      <c r="F145" s="11">
        <v>13075372000</v>
      </c>
      <c r="G145" s="11">
        <v>0</v>
      </c>
      <c r="H145" s="11">
        <v>13075372000</v>
      </c>
      <c r="I145" s="11">
        <v>0</v>
      </c>
      <c r="J145" s="11">
        <v>3329085000</v>
      </c>
      <c r="K145" s="10">
        <f t="shared" si="6"/>
        <v>0.25460728765498986</v>
      </c>
      <c r="L145" s="11">
        <v>0</v>
      </c>
      <c r="M145" s="11">
        <v>3316880000</v>
      </c>
      <c r="N145" s="10">
        <f t="shared" si="7"/>
        <v>0.25367385340929499</v>
      </c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</row>
    <row r="146" spans="1:28" ht="22.5" x14ac:dyDescent="0.2">
      <c r="A146" s="12" t="s">
        <v>82</v>
      </c>
      <c r="B146" s="12" t="s">
        <v>358</v>
      </c>
      <c r="C146" s="11">
        <v>3012192000</v>
      </c>
      <c r="D146" s="11">
        <v>0</v>
      </c>
      <c r="E146" s="11">
        <v>0</v>
      </c>
      <c r="F146" s="11">
        <v>3012192000</v>
      </c>
      <c r="G146" s="11">
        <v>0</v>
      </c>
      <c r="H146" s="11">
        <v>3012192000</v>
      </c>
      <c r="I146" s="11">
        <v>1593478454</v>
      </c>
      <c r="J146" s="11">
        <v>1593478454</v>
      </c>
      <c r="K146" s="10">
        <f t="shared" si="6"/>
        <v>0.52900958969414968</v>
      </c>
      <c r="L146" s="11">
        <v>1593478454</v>
      </c>
      <c r="M146" s="11">
        <v>1593478454</v>
      </c>
      <c r="N146" s="10">
        <f t="shared" si="7"/>
        <v>0.52900958969414968</v>
      </c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</row>
    <row r="147" spans="1:28" x14ac:dyDescent="0.2">
      <c r="A147" s="12" t="s">
        <v>81</v>
      </c>
      <c r="B147" s="12" t="s">
        <v>80</v>
      </c>
      <c r="C147" s="11">
        <v>1000000000</v>
      </c>
      <c r="D147" s="11">
        <v>0</v>
      </c>
      <c r="E147" s="11">
        <v>0</v>
      </c>
      <c r="F147" s="11">
        <v>1000000000</v>
      </c>
      <c r="G147" s="11">
        <v>0</v>
      </c>
      <c r="H147" s="11">
        <v>1000000000</v>
      </c>
      <c r="I147" s="11">
        <v>0</v>
      </c>
      <c r="J147" s="11">
        <v>0</v>
      </c>
      <c r="K147" s="10">
        <f t="shared" si="6"/>
        <v>0</v>
      </c>
      <c r="L147" s="11">
        <v>0</v>
      </c>
      <c r="M147" s="11">
        <v>0</v>
      </c>
      <c r="N147" s="10">
        <f t="shared" si="7"/>
        <v>0</v>
      </c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</row>
    <row r="148" spans="1:28" x14ac:dyDescent="0.2">
      <c r="A148" s="15" t="s">
        <v>79</v>
      </c>
      <c r="B148" s="15" t="s">
        <v>78</v>
      </c>
      <c r="C148" s="14">
        <v>250000000</v>
      </c>
      <c r="D148" s="14">
        <v>6779000</v>
      </c>
      <c r="E148" s="14">
        <v>205201000</v>
      </c>
      <c r="F148" s="14">
        <v>455201000</v>
      </c>
      <c r="G148" s="14">
        <v>0</v>
      </c>
      <c r="H148" s="14">
        <v>455201000</v>
      </c>
      <c r="I148" s="14">
        <v>0</v>
      </c>
      <c r="J148" s="14">
        <v>201933209</v>
      </c>
      <c r="K148" s="13">
        <f t="shared" si="6"/>
        <v>0.44361328072653616</v>
      </c>
      <c r="L148" s="14">
        <v>0</v>
      </c>
      <c r="M148" s="14">
        <v>3511209</v>
      </c>
      <c r="N148" s="13">
        <f t="shared" si="7"/>
        <v>7.713535339333613E-3</v>
      </c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</row>
    <row r="149" spans="1:28" x14ac:dyDescent="0.2">
      <c r="A149" s="15" t="s">
        <v>77</v>
      </c>
      <c r="B149" s="15" t="s">
        <v>76</v>
      </c>
      <c r="C149" s="14">
        <v>250000000</v>
      </c>
      <c r="D149" s="14">
        <v>5279000</v>
      </c>
      <c r="E149" s="14">
        <v>68057000</v>
      </c>
      <c r="F149" s="14">
        <v>318057000</v>
      </c>
      <c r="G149" s="14">
        <v>0</v>
      </c>
      <c r="H149" s="14">
        <v>318057000</v>
      </c>
      <c r="I149" s="14">
        <v>0</v>
      </c>
      <c r="J149" s="14">
        <v>66289209</v>
      </c>
      <c r="K149" s="13">
        <f t="shared" si="6"/>
        <v>0.20841927390373424</v>
      </c>
      <c r="L149" s="14">
        <v>0</v>
      </c>
      <c r="M149" s="14">
        <v>3511209</v>
      </c>
      <c r="N149" s="13">
        <f t="shared" si="7"/>
        <v>1.1039558946981201E-2</v>
      </c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</row>
    <row r="150" spans="1:28" x14ac:dyDescent="0.2">
      <c r="A150" s="12" t="s">
        <v>75</v>
      </c>
      <c r="B150" s="12" t="s">
        <v>74</v>
      </c>
      <c r="C150" s="11">
        <v>250000000</v>
      </c>
      <c r="D150" s="11">
        <v>0</v>
      </c>
      <c r="E150" s="11">
        <v>0</v>
      </c>
      <c r="F150" s="11">
        <v>250000000</v>
      </c>
      <c r="G150" s="11">
        <v>0</v>
      </c>
      <c r="H150" s="11">
        <v>250000000</v>
      </c>
      <c r="I150" s="11">
        <v>0</v>
      </c>
      <c r="J150" s="11">
        <v>3511209</v>
      </c>
      <c r="K150" s="10">
        <f t="shared" si="6"/>
        <v>1.4044836E-2</v>
      </c>
      <c r="L150" s="11">
        <v>0</v>
      </c>
      <c r="M150" s="11">
        <v>3511209</v>
      </c>
      <c r="N150" s="10">
        <f t="shared" si="7"/>
        <v>1.4044836E-2</v>
      </c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</row>
    <row r="151" spans="1:28" x14ac:dyDescent="0.2">
      <c r="A151" s="12" t="s">
        <v>73</v>
      </c>
      <c r="B151" s="12" t="s">
        <v>72</v>
      </c>
      <c r="C151" s="11">
        <v>0</v>
      </c>
      <c r="D151" s="11">
        <v>5279000</v>
      </c>
      <c r="E151" s="11">
        <v>68057000</v>
      </c>
      <c r="F151" s="11">
        <v>68057000</v>
      </c>
      <c r="G151" s="11">
        <v>0</v>
      </c>
      <c r="H151" s="11">
        <v>68057000</v>
      </c>
      <c r="I151" s="11">
        <v>0</v>
      </c>
      <c r="J151" s="11">
        <v>62778000</v>
      </c>
      <c r="K151" s="10">
        <f t="shared" si="6"/>
        <v>0.92243266673523661</v>
      </c>
      <c r="L151" s="11">
        <v>0</v>
      </c>
      <c r="M151" s="11">
        <v>0</v>
      </c>
      <c r="N151" s="10">
        <f t="shared" si="7"/>
        <v>0</v>
      </c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</row>
    <row r="152" spans="1:28" x14ac:dyDescent="0.2">
      <c r="A152" s="28" t="s">
        <v>71</v>
      </c>
      <c r="B152" s="28" t="s">
        <v>70</v>
      </c>
      <c r="C152" s="29">
        <v>0</v>
      </c>
      <c r="D152" s="29">
        <v>1500000</v>
      </c>
      <c r="E152" s="29">
        <v>137144000</v>
      </c>
      <c r="F152" s="29">
        <v>137144000</v>
      </c>
      <c r="G152" s="29">
        <v>0</v>
      </c>
      <c r="H152" s="29">
        <v>137144000</v>
      </c>
      <c r="I152" s="29">
        <v>0</v>
      </c>
      <c r="J152" s="29">
        <v>135644000</v>
      </c>
      <c r="K152" s="30">
        <f t="shared" si="6"/>
        <v>0.98906259114507378</v>
      </c>
      <c r="L152" s="29">
        <v>0</v>
      </c>
      <c r="M152" s="29">
        <v>0</v>
      </c>
      <c r="N152" s="30">
        <f t="shared" si="7"/>
        <v>0</v>
      </c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</row>
    <row r="153" spans="1:28" x14ac:dyDescent="0.2">
      <c r="A153" s="15" t="s">
        <v>69</v>
      </c>
      <c r="B153" s="15" t="s">
        <v>68</v>
      </c>
      <c r="C153" s="14">
        <v>58288756000</v>
      </c>
      <c r="D153" s="14">
        <v>0</v>
      </c>
      <c r="E153" s="14">
        <v>0</v>
      </c>
      <c r="F153" s="14">
        <v>58288756000</v>
      </c>
      <c r="G153" s="14">
        <v>0</v>
      </c>
      <c r="H153" s="14">
        <v>58288756000</v>
      </c>
      <c r="I153" s="14">
        <v>343171000</v>
      </c>
      <c r="J153" s="14">
        <v>12326059890</v>
      </c>
      <c r="K153" s="13">
        <f t="shared" si="6"/>
        <v>0.21146548212488872</v>
      </c>
      <c r="L153" s="14">
        <v>10745784858</v>
      </c>
      <c r="M153" s="14">
        <v>10745784858</v>
      </c>
      <c r="N153" s="13">
        <f t="shared" si="7"/>
        <v>0.1843543351311186</v>
      </c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</row>
    <row r="154" spans="1:28" x14ac:dyDescent="0.2">
      <c r="A154" s="15" t="s">
        <v>67</v>
      </c>
      <c r="B154" s="15" t="s">
        <v>66</v>
      </c>
      <c r="C154" s="14">
        <v>58288756000</v>
      </c>
      <c r="D154" s="14">
        <v>0</v>
      </c>
      <c r="E154" s="14">
        <v>0</v>
      </c>
      <c r="F154" s="14">
        <v>58288756000</v>
      </c>
      <c r="G154" s="14">
        <v>0</v>
      </c>
      <c r="H154" s="14">
        <v>58288756000</v>
      </c>
      <c r="I154" s="14">
        <v>343171000</v>
      </c>
      <c r="J154" s="14">
        <v>12326059890</v>
      </c>
      <c r="K154" s="13">
        <f t="shared" si="6"/>
        <v>0.21146548212488872</v>
      </c>
      <c r="L154" s="14">
        <v>10745784858</v>
      </c>
      <c r="M154" s="14">
        <v>10745784858</v>
      </c>
      <c r="N154" s="13">
        <f t="shared" si="7"/>
        <v>0.1843543351311186</v>
      </c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</row>
    <row r="155" spans="1:28" x14ac:dyDescent="0.2">
      <c r="A155" s="15" t="s">
        <v>65</v>
      </c>
      <c r="B155" s="15" t="s">
        <v>64</v>
      </c>
      <c r="C155" s="14">
        <v>12221890000</v>
      </c>
      <c r="D155" s="14">
        <v>0</v>
      </c>
      <c r="E155" s="14">
        <v>0</v>
      </c>
      <c r="F155" s="14">
        <v>12221890000</v>
      </c>
      <c r="G155" s="14">
        <v>0</v>
      </c>
      <c r="H155" s="14">
        <v>12221890000</v>
      </c>
      <c r="I155" s="14">
        <v>0</v>
      </c>
      <c r="J155" s="14">
        <v>8888888890</v>
      </c>
      <c r="K155" s="13">
        <f t="shared" si="6"/>
        <v>0.72729249649604111</v>
      </c>
      <c r="L155" s="14">
        <v>8888888888</v>
      </c>
      <c r="M155" s="14">
        <v>8888888888</v>
      </c>
      <c r="N155" s="13">
        <f t="shared" si="7"/>
        <v>0.72729249633240034</v>
      </c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</row>
    <row r="156" spans="1:28" x14ac:dyDescent="0.2">
      <c r="A156" s="15" t="s">
        <v>63</v>
      </c>
      <c r="B156" s="15" t="s">
        <v>56</v>
      </c>
      <c r="C156" s="14">
        <v>12221890000</v>
      </c>
      <c r="D156" s="14">
        <v>0</v>
      </c>
      <c r="E156" s="14">
        <v>0</v>
      </c>
      <c r="F156" s="14">
        <v>12221890000</v>
      </c>
      <c r="G156" s="14">
        <v>0</v>
      </c>
      <c r="H156" s="14">
        <v>12221890000</v>
      </c>
      <c r="I156" s="14">
        <v>0</v>
      </c>
      <c r="J156" s="14">
        <v>8888888890</v>
      </c>
      <c r="K156" s="13">
        <f t="shared" si="6"/>
        <v>0.72729249649604111</v>
      </c>
      <c r="L156" s="14">
        <v>8888888888</v>
      </c>
      <c r="M156" s="14">
        <v>8888888888</v>
      </c>
      <c r="N156" s="13">
        <f t="shared" si="7"/>
        <v>0.72729249633240034</v>
      </c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</row>
    <row r="157" spans="1:28" x14ac:dyDescent="0.2">
      <c r="A157" s="15" t="s">
        <v>62</v>
      </c>
      <c r="B157" s="15" t="s">
        <v>54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8888888890</v>
      </c>
      <c r="K157" s="13">
        <f t="shared" si="6"/>
        <v>0.72729249649604111</v>
      </c>
      <c r="L157" s="14">
        <v>8888888888</v>
      </c>
      <c r="M157" s="14">
        <v>8888888888</v>
      </c>
      <c r="N157" s="13">
        <f t="shared" si="7"/>
        <v>0.72729249633240034</v>
      </c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</row>
    <row r="158" spans="1:28" x14ac:dyDescent="0.2">
      <c r="A158" s="15" t="s">
        <v>61</v>
      </c>
      <c r="B158" s="15" t="s">
        <v>52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8888888890</v>
      </c>
      <c r="K158" s="13">
        <f t="shared" si="6"/>
        <v>0.72729249649604111</v>
      </c>
      <c r="L158" s="14">
        <v>8888888888</v>
      </c>
      <c r="M158" s="14">
        <v>8888888888</v>
      </c>
      <c r="N158" s="13">
        <f t="shared" si="7"/>
        <v>0.72729249633240034</v>
      </c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</row>
    <row r="159" spans="1:28" x14ac:dyDescent="0.2">
      <c r="A159" s="12" t="s">
        <v>60</v>
      </c>
      <c r="B159" s="12" t="s">
        <v>50</v>
      </c>
      <c r="C159" s="11">
        <v>12221890000</v>
      </c>
      <c r="D159" s="11">
        <v>0</v>
      </c>
      <c r="E159" s="11">
        <v>0</v>
      </c>
      <c r="F159" s="11">
        <v>12221890000</v>
      </c>
      <c r="G159" s="11">
        <v>0</v>
      </c>
      <c r="H159" s="11">
        <v>12221890000</v>
      </c>
      <c r="I159" s="11">
        <v>0</v>
      </c>
      <c r="J159" s="11">
        <v>8888888890</v>
      </c>
      <c r="K159" s="10">
        <f t="shared" si="6"/>
        <v>0.72729249649604111</v>
      </c>
      <c r="L159" s="11">
        <v>8888888888</v>
      </c>
      <c r="M159" s="11">
        <v>8888888888</v>
      </c>
      <c r="N159" s="10">
        <f t="shared" si="7"/>
        <v>0.72729249633240034</v>
      </c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</row>
    <row r="160" spans="1:28" x14ac:dyDescent="0.2">
      <c r="A160" s="15" t="s">
        <v>59</v>
      </c>
      <c r="B160" s="15" t="s">
        <v>58</v>
      </c>
      <c r="C160" s="14">
        <v>18037115000</v>
      </c>
      <c r="D160" s="14">
        <v>0</v>
      </c>
      <c r="E160" s="14">
        <v>0</v>
      </c>
      <c r="F160" s="14">
        <v>18037115000</v>
      </c>
      <c r="G160" s="14">
        <v>0</v>
      </c>
      <c r="H160" s="14">
        <v>18037115000</v>
      </c>
      <c r="I160" s="14">
        <v>0</v>
      </c>
      <c r="J160" s="14">
        <v>3094000000</v>
      </c>
      <c r="K160" s="13">
        <f t="shared" si="6"/>
        <v>0.17153519285096314</v>
      </c>
      <c r="L160" s="14">
        <v>1513724970</v>
      </c>
      <c r="M160" s="14">
        <v>1513724970</v>
      </c>
      <c r="N160" s="13">
        <f t="shared" si="7"/>
        <v>8.3922787541133928E-2</v>
      </c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</row>
    <row r="161" spans="1:28" x14ac:dyDescent="0.2">
      <c r="A161" s="15" t="s">
        <v>57</v>
      </c>
      <c r="B161" s="15" t="s">
        <v>56</v>
      </c>
      <c r="C161" s="14">
        <v>18037115000</v>
      </c>
      <c r="D161" s="14">
        <v>0</v>
      </c>
      <c r="E161" s="14">
        <v>0</v>
      </c>
      <c r="F161" s="14">
        <v>18037115000</v>
      </c>
      <c r="G161" s="14">
        <v>0</v>
      </c>
      <c r="H161" s="14">
        <v>18037115000</v>
      </c>
      <c r="I161" s="14">
        <v>0</v>
      </c>
      <c r="J161" s="14">
        <v>3094000000</v>
      </c>
      <c r="K161" s="13">
        <f t="shared" si="6"/>
        <v>0.17153519285096314</v>
      </c>
      <c r="L161" s="14">
        <v>1513724970</v>
      </c>
      <c r="M161" s="14">
        <v>1513724970</v>
      </c>
      <c r="N161" s="13">
        <f t="shared" si="7"/>
        <v>8.3922787541133928E-2</v>
      </c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</row>
    <row r="162" spans="1:28" x14ac:dyDescent="0.2">
      <c r="A162" s="15" t="s">
        <v>55</v>
      </c>
      <c r="B162" s="15" t="s">
        <v>54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6"/>
        <v>0.17153519285096314</v>
      </c>
      <c r="L162" s="14">
        <v>1513724970</v>
      </c>
      <c r="M162" s="14">
        <v>1513724970</v>
      </c>
      <c r="N162" s="13">
        <f t="shared" si="7"/>
        <v>8.3922787541133928E-2</v>
      </c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</row>
    <row r="163" spans="1:28" x14ac:dyDescent="0.2">
      <c r="A163" s="15" t="s">
        <v>53</v>
      </c>
      <c r="B163" s="15" t="s">
        <v>52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6"/>
        <v>0.17153519285096314</v>
      </c>
      <c r="L163" s="14">
        <v>1513724970</v>
      </c>
      <c r="M163" s="14">
        <v>1513724970</v>
      </c>
      <c r="N163" s="13">
        <f t="shared" si="7"/>
        <v>8.3922787541133928E-2</v>
      </c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</row>
    <row r="164" spans="1:28" x14ac:dyDescent="0.2">
      <c r="A164" s="12" t="s">
        <v>51</v>
      </c>
      <c r="B164" s="12" t="s">
        <v>50</v>
      </c>
      <c r="C164" s="11">
        <v>18037115000</v>
      </c>
      <c r="D164" s="11">
        <v>0</v>
      </c>
      <c r="E164" s="11">
        <v>0</v>
      </c>
      <c r="F164" s="11">
        <v>18037115000</v>
      </c>
      <c r="G164" s="11">
        <v>0</v>
      </c>
      <c r="H164" s="11">
        <v>18037115000</v>
      </c>
      <c r="I164" s="11">
        <v>0</v>
      </c>
      <c r="J164" s="11">
        <v>3094000000</v>
      </c>
      <c r="K164" s="10">
        <f t="shared" si="6"/>
        <v>0.17153519285096314</v>
      </c>
      <c r="L164" s="11">
        <v>1513724970</v>
      </c>
      <c r="M164" s="11">
        <v>1513724970</v>
      </c>
      <c r="N164" s="10">
        <f t="shared" si="7"/>
        <v>8.3922787541133928E-2</v>
      </c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</row>
    <row r="165" spans="1:28" x14ac:dyDescent="0.2">
      <c r="A165" s="15" t="s">
        <v>49</v>
      </c>
      <c r="B165" s="15" t="s">
        <v>48</v>
      </c>
      <c r="C165" s="14">
        <v>29750000</v>
      </c>
      <c r="D165" s="14">
        <v>0</v>
      </c>
      <c r="E165" s="14">
        <v>0</v>
      </c>
      <c r="F165" s="14">
        <v>29750000</v>
      </c>
      <c r="G165" s="14">
        <v>0</v>
      </c>
      <c r="H165" s="14">
        <v>29750000</v>
      </c>
      <c r="I165" s="14">
        <v>0</v>
      </c>
      <c r="J165" s="14">
        <v>0</v>
      </c>
      <c r="K165" s="13">
        <f t="shared" si="6"/>
        <v>0</v>
      </c>
      <c r="L165" s="14">
        <v>0</v>
      </c>
      <c r="M165" s="14">
        <v>0</v>
      </c>
      <c r="N165" s="13">
        <f t="shared" si="7"/>
        <v>0</v>
      </c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</row>
    <row r="166" spans="1:28" x14ac:dyDescent="0.2">
      <c r="A166" s="15" t="s">
        <v>47</v>
      </c>
      <c r="B166" s="15" t="s">
        <v>46</v>
      </c>
      <c r="C166" s="14">
        <v>29750000</v>
      </c>
      <c r="D166" s="14">
        <v>0</v>
      </c>
      <c r="E166" s="14">
        <v>0</v>
      </c>
      <c r="F166" s="14">
        <v>29750000</v>
      </c>
      <c r="G166" s="14">
        <v>0</v>
      </c>
      <c r="H166" s="14">
        <v>29750000</v>
      </c>
      <c r="I166" s="14">
        <v>0</v>
      </c>
      <c r="J166" s="14">
        <v>0</v>
      </c>
      <c r="K166" s="13">
        <f t="shared" si="6"/>
        <v>0</v>
      </c>
      <c r="L166" s="14">
        <v>0</v>
      </c>
      <c r="M166" s="14">
        <v>0</v>
      </c>
      <c r="N166" s="13">
        <f t="shared" si="7"/>
        <v>0</v>
      </c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</row>
    <row r="167" spans="1:28" x14ac:dyDescent="0.2">
      <c r="A167" s="15" t="s">
        <v>45</v>
      </c>
      <c r="B167" s="15" t="s">
        <v>44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6"/>
        <v>0</v>
      </c>
      <c r="L167" s="14">
        <v>0</v>
      </c>
      <c r="M167" s="14">
        <v>0</v>
      </c>
      <c r="N167" s="13">
        <f t="shared" si="7"/>
        <v>0</v>
      </c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</row>
    <row r="168" spans="1:28" x14ac:dyDescent="0.2">
      <c r="A168" s="12" t="s">
        <v>43</v>
      </c>
      <c r="B168" s="12" t="s">
        <v>42</v>
      </c>
      <c r="C168" s="11">
        <v>29750000</v>
      </c>
      <c r="D168" s="11">
        <v>0</v>
      </c>
      <c r="E168" s="11">
        <v>0</v>
      </c>
      <c r="F168" s="11">
        <v>29750000</v>
      </c>
      <c r="G168" s="11">
        <v>0</v>
      </c>
      <c r="H168" s="11">
        <v>29750000</v>
      </c>
      <c r="I168" s="11">
        <v>0</v>
      </c>
      <c r="J168" s="11">
        <v>0</v>
      </c>
      <c r="K168" s="10">
        <f t="shared" si="6"/>
        <v>0</v>
      </c>
      <c r="L168" s="11">
        <v>0</v>
      </c>
      <c r="M168" s="11">
        <v>0</v>
      </c>
      <c r="N168" s="10">
        <f t="shared" si="7"/>
        <v>0</v>
      </c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</row>
    <row r="169" spans="1:28" x14ac:dyDescent="0.2">
      <c r="A169" s="12" t="s">
        <v>41</v>
      </c>
      <c r="B169" s="12" t="s">
        <v>40</v>
      </c>
      <c r="C169" s="11">
        <v>20000000000</v>
      </c>
      <c r="D169" s="11">
        <v>0</v>
      </c>
      <c r="E169" s="11">
        <v>0</v>
      </c>
      <c r="F169" s="11">
        <v>20000000000</v>
      </c>
      <c r="G169" s="11">
        <v>0</v>
      </c>
      <c r="H169" s="11">
        <v>20000000000</v>
      </c>
      <c r="I169" s="11">
        <v>0</v>
      </c>
      <c r="J169" s="11">
        <v>0</v>
      </c>
      <c r="K169" s="10">
        <f t="shared" si="6"/>
        <v>0</v>
      </c>
      <c r="L169" s="11">
        <v>0</v>
      </c>
      <c r="M169" s="11">
        <v>0</v>
      </c>
      <c r="N169" s="10">
        <f t="shared" si="7"/>
        <v>0</v>
      </c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</row>
    <row r="170" spans="1:28" x14ac:dyDescent="0.2">
      <c r="A170" s="15" t="s">
        <v>39</v>
      </c>
      <c r="B170" s="15" t="s">
        <v>38</v>
      </c>
      <c r="C170" s="14">
        <v>8000001000</v>
      </c>
      <c r="D170" s="14">
        <v>0</v>
      </c>
      <c r="E170" s="14">
        <v>0</v>
      </c>
      <c r="F170" s="14">
        <v>8000001000</v>
      </c>
      <c r="G170" s="14">
        <v>0</v>
      </c>
      <c r="H170" s="14">
        <v>8000001000</v>
      </c>
      <c r="I170" s="14">
        <v>343171000</v>
      </c>
      <c r="J170" s="14">
        <v>343171000</v>
      </c>
      <c r="K170" s="13">
        <f t="shared" si="6"/>
        <v>4.2896369637953798E-2</v>
      </c>
      <c r="L170" s="14">
        <v>343171000</v>
      </c>
      <c r="M170" s="14">
        <v>343171000</v>
      </c>
      <c r="N170" s="13">
        <f t="shared" si="7"/>
        <v>4.2896369637953798E-2</v>
      </c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</row>
    <row r="171" spans="1:28" x14ac:dyDescent="0.2">
      <c r="A171" s="12" t="s">
        <v>37</v>
      </c>
      <c r="B171" s="12" t="s">
        <v>359</v>
      </c>
      <c r="C171" s="11">
        <v>8000001000</v>
      </c>
      <c r="D171" s="11">
        <v>-4800000600</v>
      </c>
      <c r="E171" s="11">
        <v>-4800000600</v>
      </c>
      <c r="F171" s="11">
        <v>3200000400</v>
      </c>
      <c r="G171" s="11">
        <v>0</v>
      </c>
      <c r="H171" s="11">
        <v>3200000400</v>
      </c>
      <c r="I171" s="11">
        <v>343171000</v>
      </c>
      <c r="J171" s="11">
        <v>343171000</v>
      </c>
      <c r="K171" s="10">
        <f t="shared" si="6"/>
        <v>0.10724092409488449</v>
      </c>
      <c r="L171" s="11">
        <v>343171000</v>
      </c>
      <c r="M171" s="11">
        <v>343171000</v>
      </c>
      <c r="N171" s="10">
        <f t="shared" si="7"/>
        <v>0.10724092409488449</v>
      </c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</row>
    <row r="172" spans="1:28" x14ac:dyDescent="0.2">
      <c r="A172" s="44" t="s">
        <v>472</v>
      </c>
      <c r="B172" s="44" t="s">
        <v>473</v>
      </c>
      <c r="C172" s="11">
        <v>0</v>
      </c>
      <c r="D172" s="11">
        <v>4800000600</v>
      </c>
      <c r="E172" s="11">
        <v>4800000600</v>
      </c>
      <c r="F172" s="11">
        <v>4800000600</v>
      </c>
      <c r="G172" s="11">
        <v>0</v>
      </c>
      <c r="H172" s="11">
        <v>4800000600</v>
      </c>
      <c r="I172" s="11">
        <v>0</v>
      </c>
      <c r="J172" s="11">
        <v>0</v>
      </c>
      <c r="K172" s="10">
        <f t="shared" si="6"/>
        <v>0</v>
      </c>
      <c r="L172" s="11">
        <v>0</v>
      </c>
      <c r="M172" s="11">
        <v>0</v>
      </c>
      <c r="N172" s="10">
        <f t="shared" si="7"/>
        <v>0</v>
      </c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</row>
    <row r="173" spans="1:28" x14ac:dyDescent="0.2">
      <c r="A173" s="15" t="s">
        <v>36</v>
      </c>
      <c r="B173" s="15" t="s">
        <v>360</v>
      </c>
      <c r="C173" s="14">
        <v>2687256188000</v>
      </c>
      <c r="D173" s="14">
        <v>0</v>
      </c>
      <c r="E173" s="14">
        <v>0</v>
      </c>
      <c r="F173" s="14">
        <v>2687256188000</v>
      </c>
      <c r="G173" s="14">
        <v>0</v>
      </c>
      <c r="H173" s="14">
        <v>2687256188000</v>
      </c>
      <c r="I173" s="14">
        <v>6770395144</v>
      </c>
      <c r="J173" s="14">
        <v>1738270959991</v>
      </c>
      <c r="K173" s="13">
        <f t="shared" si="6"/>
        <v>0.64685718010559845</v>
      </c>
      <c r="L173" s="14">
        <v>32360693398</v>
      </c>
      <c r="M173" s="14">
        <v>32773723101</v>
      </c>
      <c r="N173" s="13">
        <f t="shared" si="7"/>
        <v>1.2195980140394415E-2</v>
      </c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</row>
    <row r="174" spans="1:28" x14ac:dyDescent="0.2">
      <c r="A174" s="15" t="s">
        <v>35</v>
      </c>
      <c r="B174" s="15" t="s">
        <v>361</v>
      </c>
      <c r="C174" s="14">
        <v>1142469235000</v>
      </c>
      <c r="D174" s="14">
        <v>553721943</v>
      </c>
      <c r="E174" s="14">
        <v>-154229685057</v>
      </c>
      <c r="F174" s="14">
        <v>988239549943</v>
      </c>
      <c r="G174" s="14">
        <v>0</v>
      </c>
      <c r="H174" s="14">
        <v>988239549943</v>
      </c>
      <c r="I174" s="14">
        <v>2301301216</v>
      </c>
      <c r="J174" s="14">
        <v>388851447562</v>
      </c>
      <c r="K174" s="13">
        <f t="shared" si="6"/>
        <v>0.39347893694846386</v>
      </c>
      <c r="L174" s="14">
        <v>2654079186</v>
      </c>
      <c r="M174" s="14">
        <v>2654079186</v>
      </c>
      <c r="N174" s="13">
        <f t="shared" si="7"/>
        <v>2.685663801001572E-3</v>
      </c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</row>
    <row r="175" spans="1:28" ht="22.5" x14ac:dyDescent="0.2">
      <c r="A175" s="15" t="s">
        <v>34</v>
      </c>
      <c r="B175" s="15" t="s">
        <v>362</v>
      </c>
      <c r="C175" s="14">
        <v>1142469235000</v>
      </c>
      <c r="D175" s="14">
        <v>553721943</v>
      </c>
      <c r="E175" s="14">
        <v>-154229685057</v>
      </c>
      <c r="F175" s="14">
        <v>988239549943</v>
      </c>
      <c r="G175" s="14">
        <v>0</v>
      </c>
      <c r="H175" s="14">
        <v>988239549943</v>
      </c>
      <c r="I175" s="14">
        <v>2301301216</v>
      </c>
      <c r="J175" s="14">
        <v>388851447562</v>
      </c>
      <c r="K175" s="13">
        <f t="shared" si="6"/>
        <v>0.39347893694846386</v>
      </c>
      <c r="L175" s="14">
        <v>2654079186</v>
      </c>
      <c r="M175" s="14">
        <v>2654079186</v>
      </c>
      <c r="N175" s="13">
        <f t="shared" si="7"/>
        <v>2.685663801001572E-3</v>
      </c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</row>
    <row r="176" spans="1:28" ht="33.75" x14ac:dyDescent="0.2">
      <c r="A176" s="15" t="s">
        <v>33</v>
      </c>
      <c r="B176" s="15" t="s">
        <v>363</v>
      </c>
      <c r="C176" s="14">
        <v>1045833323000</v>
      </c>
      <c r="D176" s="14">
        <v>528752343</v>
      </c>
      <c r="E176" s="14">
        <v>-153873013456</v>
      </c>
      <c r="F176" s="14">
        <v>891960309544</v>
      </c>
      <c r="G176" s="14">
        <v>0</v>
      </c>
      <c r="H176" s="14">
        <v>891960309544</v>
      </c>
      <c r="I176" s="14">
        <v>1104536358</v>
      </c>
      <c r="J176" s="14">
        <v>387654682704</v>
      </c>
      <c r="K176" s="13">
        <f t="shared" si="6"/>
        <v>0.43460978987078702</v>
      </c>
      <c r="L176" s="14">
        <v>2629109586</v>
      </c>
      <c r="M176" s="14">
        <v>2629109586</v>
      </c>
      <c r="N176" s="13">
        <f t="shared" si="7"/>
        <v>2.9475634261619654E-3</v>
      </c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</row>
    <row r="177" spans="1:28" ht="22.5" x14ac:dyDescent="0.2">
      <c r="A177" s="15" t="s">
        <v>32</v>
      </c>
      <c r="B177" s="15" t="s">
        <v>364</v>
      </c>
      <c r="C177" s="14">
        <v>28303911000</v>
      </c>
      <c r="D177" s="14">
        <v>522555704</v>
      </c>
      <c r="E177" s="14">
        <v>-8415208470</v>
      </c>
      <c r="F177" s="14">
        <v>19888702530</v>
      </c>
      <c r="G177" s="14">
        <v>0</v>
      </c>
      <c r="H177" s="14">
        <v>19888702530</v>
      </c>
      <c r="I177" s="14">
        <v>903041964</v>
      </c>
      <c r="J177" s="14">
        <v>1959945721</v>
      </c>
      <c r="K177" s="13">
        <f t="shared" si="6"/>
        <v>9.8545680294812074E-2</v>
      </c>
      <c r="L177" s="14">
        <v>13617205</v>
      </c>
      <c r="M177" s="14">
        <v>13617205</v>
      </c>
      <c r="N177" s="13">
        <f t="shared" si="7"/>
        <v>6.8467035390870211E-4</v>
      </c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</row>
    <row r="178" spans="1:28" x14ac:dyDescent="0.2">
      <c r="A178" s="12" t="s">
        <v>31</v>
      </c>
      <c r="B178" s="12" t="s">
        <v>365</v>
      </c>
      <c r="C178" s="11">
        <v>696939000</v>
      </c>
      <c r="D178" s="11">
        <v>6163538</v>
      </c>
      <c r="E178" s="11">
        <v>6163538</v>
      </c>
      <c r="F178" s="11">
        <v>703102538</v>
      </c>
      <c r="G178" s="11">
        <v>0</v>
      </c>
      <c r="H178" s="11">
        <v>703102538</v>
      </c>
      <c r="I178" s="11">
        <v>97848341</v>
      </c>
      <c r="J178" s="11">
        <v>390740341</v>
      </c>
      <c r="K178" s="10">
        <f t="shared" si="6"/>
        <v>0.55573734964956134</v>
      </c>
      <c r="L178" s="11">
        <v>13617205</v>
      </c>
      <c r="M178" s="11">
        <v>13617205</v>
      </c>
      <c r="N178" s="10">
        <f t="shared" si="7"/>
        <v>1.9367310262788442E-2</v>
      </c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</row>
    <row r="179" spans="1:28" ht="22.5" x14ac:dyDescent="0.2">
      <c r="A179" s="12" t="s">
        <v>30</v>
      </c>
      <c r="B179" s="12" t="s">
        <v>366</v>
      </c>
      <c r="C179" s="11">
        <v>27606972000</v>
      </c>
      <c r="D179" s="11">
        <v>516392166</v>
      </c>
      <c r="E179" s="11">
        <v>-8421372008</v>
      </c>
      <c r="F179" s="11">
        <v>19185599992</v>
      </c>
      <c r="G179" s="11">
        <v>0</v>
      </c>
      <c r="H179" s="11">
        <v>19185599992</v>
      </c>
      <c r="I179" s="11">
        <v>805193623</v>
      </c>
      <c r="J179" s="11">
        <v>1569205380</v>
      </c>
      <c r="K179" s="10">
        <f t="shared" si="6"/>
        <v>8.1790790001580682E-2</v>
      </c>
      <c r="L179" s="11">
        <v>0</v>
      </c>
      <c r="M179" s="11">
        <v>0</v>
      </c>
      <c r="N179" s="10">
        <f t="shared" si="7"/>
        <v>0</v>
      </c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</row>
    <row r="180" spans="1:28" ht="22.5" x14ac:dyDescent="0.2">
      <c r="A180" s="15" t="s">
        <v>29</v>
      </c>
      <c r="B180" s="15" t="s">
        <v>367</v>
      </c>
      <c r="C180" s="14">
        <v>305688881000</v>
      </c>
      <c r="D180" s="14">
        <v>0</v>
      </c>
      <c r="E180" s="14">
        <v>-39915936000</v>
      </c>
      <c r="F180" s="14">
        <v>265772945000</v>
      </c>
      <c r="G180" s="14">
        <v>0</v>
      </c>
      <c r="H180" s="14">
        <v>265772945000</v>
      </c>
      <c r="I180" s="14">
        <v>0</v>
      </c>
      <c r="J180" s="14">
        <v>56703682222</v>
      </c>
      <c r="K180" s="13">
        <f t="shared" si="6"/>
        <v>0.21335385444142932</v>
      </c>
      <c r="L180" s="14">
        <v>0</v>
      </c>
      <c r="M180" s="14">
        <v>0</v>
      </c>
      <c r="N180" s="13">
        <f t="shared" si="7"/>
        <v>0</v>
      </c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</row>
    <row r="181" spans="1:28" ht="22.5" x14ac:dyDescent="0.2">
      <c r="A181" s="12" t="s">
        <v>28</v>
      </c>
      <c r="B181" s="12" t="s">
        <v>368</v>
      </c>
      <c r="C181" s="11">
        <v>159997891000</v>
      </c>
      <c r="D181" s="11">
        <v>0</v>
      </c>
      <c r="E181" s="11">
        <v>-15970758000</v>
      </c>
      <c r="F181" s="11">
        <v>144027133000</v>
      </c>
      <c r="G181" s="11">
        <v>0</v>
      </c>
      <c r="H181" s="11">
        <v>144027133000</v>
      </c>
      <c r="I181" s="11">
        <v>0</v>
      </c>
      <c r="J181" s="11">
        <v>37539925496</v>
      </c>
      <c r="K181" s="10">
        <f t="shared" si="6"/>
        <v>0.26064481541821705</v>
      </c>
      <c r="L181" s="11">
        <v>0</v>
      </c>
      <c r="M181" s="11">
        <v>0</v>
      </c>
      <c r="N181" s="10">
        <f t="shared" si="7"/>
        <v>0</v>
      </c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</row>
    <row r="182" spans="1:28" ht="22.5" x14ac:dyDescent="0.2">
      <c r="A182" s="12" t="s">
        <v>27</v>
      </c>
      <c r="B182" s="12" t="s">
        <v>369</v>
      </c>
      <c r="C182" s="11">
        <v>66755083000</v>
      </c>
      <c r="D182" s="11">
        <v>0</v>
      </c>
      <c r="E182" s="11">
        <v>-10014132000</v>
      </c>
      <c r="F182" s="11">
        <v>56740951000</v>
      </c>
      <c r="G182" s="11">
        <v>0</v>
      </c>
      <c r="H182" s="11">
        <v>56740951000</v>
      </c>
      <c r="I182" s="11">
        <v>0</v>
      </c>
      <c r="J182" s="11">
        <v>14185264442</v>
      </c>
      <c r="K182" s="10">
        <f t="shared" si="6"/>
        <v>0.25000047041862233</v>
      </c>
      <c r="L182" s="11">
        <v>0</v>
      </c>
      <c r="M182" s="11">
        <v>0</v>
      </c>
      <c r="N182" s="10">
        <f t="shared" si="7"/>
        <v>0</v>
      </c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</row>
    <row r="183" spans="1:28" ht="22.5" x14ac:dyDescent="0.2">
      <c r="A183" s="12" t="s">
        <v>26</v>
      </c>
      <c r="B183" s="12" t="s">
        <v>370</v>
      </c>
      <c r="C183" s="11">
        <v>18303720000</v>
      </c>
      <c r="D183" s="11">
        <v>0</v>
      </c>
      <c r="E183" s="11">
        <v>-9643446000</v>
      </c>
      <c r="F183" s="11">
        <v>8660274000</v>
      </c>
      <c r="G183" s="11">
        <v>0</v>
      </c>
      <c r="H183" s="11">
        <v>8660274000</v>
      </c>
      <c r="I183" s="11">
        <v>0</v>
      </c>
      <c r="J183" s="11">
        <v>0</v>
      </c>
      <c r="K183" s="10">
        <f t="shared" si="6"/>
        <v>0</v>
      </c>
      <c r="L183" s="11">
        <v>0</v>
      </c>
      <c r="M183" s="11">
        <v>0</v>
      </c>
      <c r="N183" s="10">
        <f t="shared" si="7"/>
        <v>0</v>
      </c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</row>
    <row r="184" spans="1:28" ht="22.5" x14ac:dyDescent="0.2">
      <c r="A184" s="12" t="s">
        <v>25</v>
      </c>
      <c r="B184" s="12" t="s">
        <v>371</v>
      </c>
      <c r="C184" s="11">
        <v>60632187000</v>
      </c>
      <c r="D184" s="11">
        <v>0</v>
      </c>
      <c r="E184" s="11">
        <v>-4287600000</v>
      </c>
      <c r="F184" s="11">
        <v>56344587000</v>
      </c>
      <c r="G184" s="11">
        <v>0</v>
      </c>
      <c r="H184" s="11">
        <v>56344587000</v>
      </c>
      <c r="I184" s="11">
        <v>0</v>
      </c>
      <c r="J184" s="11">
        <v>4978492284</v>
      </c>
      <c r="K184" s="10">
        <f t="shared" si="6"/>
        <v>8.83579514745578E-2</v>
      </c>
      <c r="L184" s="11">
        <v>0</v>
      </c>
      <c r="M184" s="11">
        <v>0</v>
      </c>
      <c r="N184" s="10">
        <f t="shared" si="7"/>
        <v>0</v>
      </c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</row>
    <row r="185" spans="1:28" ht="22.5" x14ac:dyDescent="0.2">
      <c r="A185" s="15" t="s">
        <v>24</v>
      </c>
      <c r="B185" s="15" t="s">
        <v>372</v>
      </c>
      <c r="C185" s="14">
        <v>711840531000</v>
      </c>
      <c r="D185" s="14">
        <v>6196639</v>
      </c>
      <c r="E185" s="14">
        <v>-105541868986</v>
      </c>
      <c r="F185" s="14">
        <v>606298662014</v>
      </c>
      <c r="G185" s="14">
        <v>0</v>
      </c>
      <c r="H185" s="14">
        <v>606298662014</v>
      </c>
      <c r="I185" s="14">
        <v>201494394</v>
      </c>
      <c r="J185" s="14">
        <v>328991054761</v>
      </c>
      <c r="K185" s="13">
        <f t="shared" si="6"/>
        <v>0.54262210255942023</v>
      </c>
      <c r="L185" s="14">
        <v>2615492381</v>
      </c>
      <c r="M185" s="14">
        <v>2615492381</v>
      </c>
      <c r="N185" s="13">
        <f t="shared" si="7"/>
        <v>4.3138679744267779E-3</v>
      </c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</row>
    <row r="186" spans="1:28" ht="22.5" x14ac:dyDescent="0.2">
      <c r="A186" s="12" t="s">
        <v>23</v>
      </c>
      <c r="B186" s="12" t="s">
        <v>373</v>
      </c>
      <c r="C186" s="11">
        <v>38134474000</v>
      </c>
      <c r="D186" s="11">
        <v>0</v>
      </c>
      <c r="E186" s="11">
        <v>0</v>
      </c>
      <c r="F186" s="11">
        <v>38134474000</v>
      </c>
      <c r="G186" s="11">
        <v>0</v>
      </c>
      <c r="H186" s="11">
        <v>38134474000</v>
      </c>
      <c r="I186" s="11">
        <v>0</v>
      </c>
      <c r="J186" s="11">
        <v>11156590792</v>
      </c>
      <c r="K186" s="10">
        <f t="shared" si="6"/>
        <v>0.29255918914733164</v>
      </c>
      <c r="L186" s="11">
        <v>1869207238</v>
      </c>
      <c r="M186" s="11">
        <v>1869207238</v>
      </c>
      <c r="N186" s="10">
        <f t="shared" si="7"/>
        <v>4.901620612362452E-2</v>
      </c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</row>
    <row r="187" spans="1:28" ht="22.5" x14ac:dyDescent="0.2">
      <c r="A187" s="12" t="s">
        <v>22</v>
      </c>
      <c r="B187" s="12" t="s">
        <v>374</v>
      </c>
      <c r="C187" s="11">
        <v>27996191000</v>
      </c>
      <c r="D187" s="11">
        <v>0</v>
      </c>
      <c r="E187" s="11">
        <v>0</v>
      </c>
      <c r="F187" s="11">
        <v>27996191000</v>
      </c>
      <c r="G187" s="11">
        <v>0</v>
      </c>
      <c r="H187" s="11">
        <v>27996191000</v>
      </c>
      <c r="I187" s="11">
        <v>0</v>
      </c>
      <c r="J187" s="11">
        <v>14102337334</v>
      </c>
      <c r="K187" s="10">
        <f t="shared" si="6"/>
        <v>0.50372342916220281</v>
      </c>
      <c r="L187" s="11">
        <v>746285143</v>
      </c>
      <c r="M187" s="11">
        <v>746285143</v>
      </c>
      <c r="N187" s="10">
        <f t="shared" si="7"/>
        <v>2.6656667080175299E-2</v>
      </c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</row>
    <row r="188" spans="1:28" ht="22.5" x14ac:dyDescent="0.2">
      <c r="A188" s="12" t="s">
        <v>21</v>
      </c>
      <c r="B188" s="12" t="s">
        <v>375</v>
      </c>
      <c r="C188" s="11">
        <v>2438771000</v>
      </c>
      <c r="D188" s="11">
        <v>0</v>
      </c>
      <c r="E188" s="11">
        <v>-2438771000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0">
        <f t="shared" si="6"/>
        <v>0</v>
      </c>
      <c r="L188" s="11">
        <v>0</v>
      </c>
      <c r="M188" s="11">
        <v>0</v>
      </c>
      <c r="N188" s="10">
        <f t="shared" si="7"/>
        <v>0</v>
      </c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</row>
    <row r="189" spans="1:28" ht="22.5" x14ac:dyDescent="0.2">
      <c r="A189" s="12" t="s">
        <v>20</v>
      </c>
      <c r="B189" s="12" t="s">
        <v>376</v>
      </c>
      <c r="C189" s="11">
        <v>338616000</v>
      </c>
      <c r="D189" s="11">
        <v>0</v>
      </c>
      <c r="E189" s="11">
        <v>-338616000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0">
        <f t="shared" si="6"/>
        <v>0</v>
      </c>
      <c r="L189" s="11">
        <v>0</v>
      </c>
      <c r="M189" s="11">
        <v>0</v>
      </c>
      <c r="N189" s="10">
        <f t="shared" si="7"/>
        <v>0</v>
      </c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</row>
    <row r="190" spans="1:28" ht="22.5" x14ac:dyDescent="0.2">
      <c r="A190" s="12" t="s">
        <v>19</v>
      </c>
      <c r="B190" s="12" t="s">
        <v>377</v>
      </c>
      <c r="C190" s="11">
        <v>431421539000</v>
      </c>
      <c r="D190" s="11">
        <v>-148738294</v>
      </c>
      <c r="E190" s="11">
        <v>-72380412919</v>
      </c>
      <c r="F190" s="11">
        <v>359041126081</v>
      </c>
      <c r="G190" s="11">
        <v>0</v>
      </c>
      <c r="H190" s="11">
        <v>359041126081</v>
      </c>
      <c r="I190" s="11">
        <v>58919638</v>
      </c>
      <c r="J190" s="11">
        <v>207661418339</v>
      </c>
      <c r="K190" s="10">
        <f t="shared" si="6"/>
        <v>0.57837780480933376</v>
      </c>
      <c r="L190" s="11">
        <v>0</v>
      </c>
      <c r="M190" s="11">
        <v>0</v>
      </c>
      <c r="N190" s="10">
        <f t="shared" si="7"/>
        <v>0</v>
      </c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</row>
    <row r="191" spans="1:28" ht="22.5" x14ac:dyDescent="0.2">
      <c r="A191" s="12" t="s">
        <v>18</v>
      </c>
      <c r="B191" s="12" t="s">
        <v>378</v>
      </c>
      <c r="C191" s="11">
        <v>90236773000</v>
      </c>
      <c r="D191" s="11">
        <v>12360177</v>
      </c>
      <c r="E191" s="11">
        <v>12360177</v>
      </c>
      <c r="F191" s="11">
        <v>90249133177</v>
      </c>
      <c r="G191" s="11">
        <v>0</v>
      </c>
      <c r="H191" s="11">
        <v>90249133177</v>
      </c>
      <c r="I191" s="11">
        <v>0</v>
      </c>
      <c r="J191" s="11">
        <v>67942513073</v>
      </c>
      <c r="K191" s="10">
        <f t="shared" si="6"/>
        <v>0.75283286034170083</v>
      </c>
      <c r="L191" s="11">
        <v>0</v>
      </c>
      <c r="M191" s="11">
        <v>0</v>
      </c>
      <c r="N191" s="10">
        <f t="shared" si="7"/>
        <v>0</v>
      </c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</row>
    <row r="192" spans="1:28" ht="22.5" x14ac:dyDescent="0.2">
      <c r="A192" s="12" t="s">
        <v>17</v>
      </c>
      <c r="B192" s="12" t="s">
        <v>379</v>
      </c>
      <c r="C192" s="11">
        <v>48681079000</v>
      </c>
      <c r="D192" s="11">
        <v>0</v>
      </c>
      <c r="E192" s="11">
        <v>0</v>
      </c>
      <c r="F192" s="11">
        <v>48681079000</v>
      </c>
      <c r="G192" s="11">
        <v>0</v>
      </c>
      <c r="H192" s="11">
        <v>48681079000</v>
      </c>
      <c r="I192" s="11">
        <v>0</v>
      </c>
      <c r="J192" s="11">
        <v>10754705083</v>
      </c>
      <c r="K192" s="10">
        <f t="shared" si="6"/>
        <v>0.22092166615698883</v>
      </c>
      <c r="L192" s="11">
        <v>0</v>
      </c>
      <c r="M192" s="11">
        <v>0</v>
      </c>
      <c r="N192" s="10">
        <f t="shared" si="7"/>
        <v>0</v>
      </c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</row>
    <row r="193" spans="1:28" ht="22.5" x14ac:dyDescent="0.2">
      <c r="A193" s="12" t="s">
        <v>16</v>
      </c>
      <c r="B193" s="12" t="s">
        <v>380</v>
      </c>
      <c r="C193" s="11">
        <v>53413463000</v>
      </c>
      <c r="D193" s="11">
        <v>142574756</v>
      </c>
      <c r="E193" s="11">
        <v>-30396429244</v>
      </c>
      <c r="F193" s="11">
        <v>23017033756</v>
      </c>
      <c r="G193" s="11">
        <v>0</v>
      </c>
      <c r="H193" s="11">
        <v>23017033756</v>
      </c>
      <c r="I193" s="11">
        <v>142574756</v>
      </c>
      <c r="J193" s="11">
        <v>13575745116</v>
      </c>
      <c r="K193" s="10">
        <f t="shared" si="6"/>
        <v>0.58981297329249138</v>
      </c>
      <c r="L193" s="11">
        <v>0</v>
      </c>
      <c r="M193" s="11">
        <v>0</v>
      </c>
      <c r="N193" s="10">
        <f t="shared" si="7"/>
        <v>0</v>
      </c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</row>
    <row r="194" spans="1:28" ht="22.5" x14ac:dyDescent="0.2">
      <c r="A194" s="12" t="s">
        <v>15</v>
      </c>
      <c r="B194" s="12" t="s">
        <v>381</v>
      </c>
      <c r="C194" s="11">
        <v>19179625000</v>
      </c>
      <c r="D194" s="11">
        <v>0</v>
      </c>
      <c r="E194" s="11">
        <v>0</v>
      </c>
      <c r="F194" s="11">
        <v>19179625000</v>
      </c>
      <c r="G194" s="11">
        <v>0</v>
      </c>
      <c r="H194" s="11">
        <v>19179625000</v>
      </c>
      <c r="I194" s="11">
        <v>0</v>
      </c>
      <c r="J194" s="11">
        <v>3797745024</v>
      </c>
      <c r="K194" s="10">
        <f t="shared" si="6"/>
        <v>0.1980093471066301</v>
      </c>
      <c r="L194" s="11">
        <v>0</v>
      </c>
      <c r="M194" s="11">
        <v>0</v>
      </c>
      <c r="N194" s="10">
        <f t="shared" si="7"/>
        <v>0</v>
      </c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</row>
    <row r="195" spans="1:28" ht="22.5" x14ac:dyDescent="0.2">
      <c r="A195" s="15" t="s">
        <v>14</v>
      </c>
      <c r="B195" s="15" t="s">
        <v>382</v>
      </c>
      <c r="C195" s="14">
        <v>96635912000</v>
      </c>
      <c r="D195" s="14">
        <v>24969600</v>
      </c>
      <c r="E195" s="14">
        <v>-356671601</v>
      </c>
      <c r="F195" s="14">
        <v>96279240399</v>
      </c>
      <c r="G195" s="14">
        <v>0</v>
      </c>
      <c r="H195" s="14">
        <v>96279240399</v>
      </c>
      <c r="I195" s="14">
        <v>1196764858</v>
      </c>
      <c r="J195" s="14">
        <v>1196764858</v>
      </c>
      <c r="K195" s="13">
        <f t="shared" si="6"/>
        <v>1.2430144370067446E-2</v>
      </c>
      <c r="L195" s="14">
        <v>24969600</v>
      </c>
      <c r="M195" s="14">
        <v>24969600</v>
      </c>
      <c r="N195" s="13">
        <f t="shared" si="7"/>
        <v>2.5934562732860266E-4</v>
      </c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</row>
    <row r="196" spans="1:28" ht="22.5" x14ac:dyDescent="0.2">
      <c r="A196" s="15" t="s">
        <v>13</v>
      </c>
      <c r="B196" s="15" t="s">
        <v>383</v>
      </c>
      <c r="C196" s="14">
        <v>96635912000</v>
      </c>
      <c r="D196" s="14">
        <v>24969600</v>
      </c>
      <c r="E196" s="14">
        <v>-356671601</v>
      </c>
      <c r="F196" s="14">
        <v>96279240399</v>
      </c>
      <c r="G196" s="14">
        <v>0</v>
      </c>
      <c r="H196" s="14">
        <v>96279240399</v>
      </c>
      <c r="I196" s="14">
        <v>1196764858</v>
      </c>
      <c r="J196" s="14">
        <v>1196764858</v>
      </c>
      <c r="K196" s="13">
        <f t="shared" si="6"/>
        <v>1.2430144370067446E-2</v>
      </c>
      <c r="L196" s="14">
        <v>24969600</v>
      </c>
      <c r="M196" s="14">
        <v>24969600</v>
      </c>
      <c r="N196" s="13">
        <f t="shared" si="7"/>
        <v>2.5934562732860266E-4</v>
      </c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</row>
    <row r="197" spans="1:28" ht="22.5" x14ac:dyDescent="0.2">
      <c r="A197" s="12" t="s">
        <v>12</v>
      </c>
      <c r="B197" s="12" t="s">
        <v>384</v>
      </c>
      <c r="C197" s="11">
        <v>96635912000</v>
      </c>
      <c r="D197" s="11">
        <v>24969600</v>
      </c>
      <c r="E197" s="11">
        <v>-356671601</v>
      </c>
      <c r="F197" s="11">
        <v>96279240399</v>
      </c>
      <c r="G197" s="11">
        <v>0</v>
      </c>
      <c r="H197" s="11">
        <v>96279240399</v>
      </c>
      <c r="I197" s="11">
        <v>1196764858</v>
      </c>
      <c r="J197" s="11">
        <v>1196764858</v>
      </c>
      <c r="K197" s="10">
        <f t="shared" si="6"/>
        <v>1.2430144370067446E-2</v>
      </c>
      <c r="L197" s="11">
        <v>24969600</v>
      </c>
      <c r="M197" s="11">
        <v>24969600</v>
      </c>
      <c r="N197" s="10">
        <f t="shared" si="7"/>
        <v>2.5934562732860266E-4</v>
      </c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</row>
    <row r="198" spans="1:28" x14ac:dyDescent="0.2">
      <c r="A198" s="15" t="s">
        <v>11</v>
      </c>
      <c r="B198" s="15" t="s">
        <v>10</v>
      </c>
      <c r="C198" s="14">
        <v>424619986000</v>
      </c>
      <c r="D198" s="14">
        <v>-102000799</v>
      </c>
      <c r="E198" s="14">
        <v>-119235662942</v>
      </c>
      <c r="F198" s="14">
        <v>305384323058</v>
      </c>
      <c r="G198" s="14">
        <v>0</v>
      </c>
      <c r="H198" s="14">
        <v>305384323058</v>
      </c>
      <c r="I198" s="14">
        <v>5000000000</v>
      </c>
      <c r="J198" s="14">
        <v>5154700000</v>
      </c>
      <c r="K198" s="13">
        <f t="shared" si="6"/>
        <v>1.6879386434715562E-2</v>
      </c>
      <c r="L198" s="14">
        <v>5000000000</v>
      </c>
      <c r="M198" s="14">
        <v>5000000000</v>
      </c>
      <c r="N198" s="13">
        <f t="shared" si="7"/>
        <v>1.6372811642496713E-2</v>
      </c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</row>
    <row r="199" spans="1:28" x14ac:dyDescent="0.2">
      <c r="A199" s="12" t="s">
        <v>9</v>
      </c>
      <c r="B199" s="12" t="s">
        <v>8</v>
      </c>
      <c r="C199" s="11">
        <v>424619986000</v>
      </c>
      <c r="D199" s="11">
        <v>-102000799</v>
      </c>
      <c r="E199" s="11">
        <v>-119235662942</v>
      </c>
      <c r="F199" s="11">
        <v>305384323058</v>
      </c>
      <c r="G199" s="11">
        <v>0</v>
      </c>
      <c r="H199" s="11">
        <v>305384323058</v>
      </c>
      <c r="I199" s="11">
        <v>5000000000</v>
      </c>
      <c r="J199" s="11">
        <v>5154700000</v>
      </c>
      <c r="K199" s="10">
        <f t="shared" si="6"/>
        <v>1.6879386434715562E-2</v>
      </c>
      <c r="L199" s="11">
        <v>5000000000</v>
      </c>
      <c r="M199" s="11">
        <v>5000000000</v>
      </c>
      <c r="N199" s="10">
        <f t="shared" si="7"/>
        <v>1.6372811642496713E-2</v>
      </c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</row>
    <row r="200" spans="1:28" x14ac:dyDescent="0.2">
      <c r="A200" s="12" t="s">
        <v>7</v>
      </c>
      <c r="B200" s="12" t="s">
        <v>6</v>
      </c>
      <c r="C200" s="11">
        <v>1120166967000</v>
      </c>
      <c r="D200" s="11">
        <v>-451721144</v>
      </c>
      <c r="E200" s="11">
        <v>273465347999</v>
      </c>
      <c r="F200" s="11">
        <v>1393632314999</v>
      </c>
      <c r="G200" s="11">
        <v>0</v>
      </c>
      <c r="H200" s="11">
        <v>1393632314999</v>
      </c>
      <c r="I200" s="11">
        <v>-530906072</v>
      </c>
      <c r="J200" s="11">
        <v>1344264812429</v>
      </c>
      <c r="K200" s="10">
        <f t="shared" si="6"/>
        <v>0.96457637926540518</v>
      </c>
      <c r="L200" s="11">
        <v>24706614212</v>
      </c>
      <c r="M200" s="11">
        <v>25119643915</v>
      </c>
      <c r="N200" s="10">
        <f t="shared" si="7"/>
        <v>1.8024584852582171E-2</v>
      </c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</row>
    <row r="201" spans="1:28" x14ac:dyDescent="0.2">
      <c r="A201" s="15" t="s">
        <v>5</v>
      </c>
      <c r="B201" s="15" t="s">
        <v>4</v>
      </c>
      <c r="C201" s="14">
        <v>750903646000</v>
      </c>
      <c r="D201" s="14">
        <v>0</v>
      </c>
      <c r="E201" s="14">
        <v>0</v>
      </c>
      <c r="F201" s="14">
        <v>750903646000</v>
      </c>
      <c r="G201" s="14">
        <v>0</v>
      </c>
      <c r="H201" s="14">
        <v>750903646000</v>
      </c>
      <c r="I201" s="14">
        <v>0</v>
      </c>
      <c r="J201" s="14">
        <v>0</v>
      </c>
      <c r="K201" s="13">
        <f t="shared" si="6"/>
        <v>0</v>
      </c>
      <c r="L201" s="14">
        <v>0</v>
      </c>
      <c r="M201" s="14">
        <v>0</v>
      </c>
      <c r="N201" s="13">
        <f t="shared" si="7"/>
        <v>0</v>
      </c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</row>
    <row r="202" spans="1:28" x14ac:dyDescent="0.2">
      <c r="S202" s="39"/>
    </row>
    <row r="203" spans="1:28" x14ac:dyDescent="0.2"/>
    <row r="204" spans="1:28" x14ac:dyDescent="0.2"/>
    <row r="205" spans="1:28" x14ac:dyDescent="0.2"/>
    <row r="206" spans="1:28" x14ac:dyDescent="0.2"/>
    <row r="207" spans="1:28" x14ac:dyDescent="0.2"/>
    <row r="208" spans="1:28" ht="12.75" x14ac:dyDescent="0.2">
      <c r="B208" s="9"/>
      <c r="C208" s="8"/>
      <c r="D208" s="8"/>
      <c r="E208" s="8"/>
      <c r="F208" s="7"/>
      <c r="G208" s="6"/>
      <c r="H208" s="5"/>
      <c r="I208" s="5"/>
    </row>
    <row r="209" spans="2:9" ht="12.75" x14ac:dyDescent="0.2">
      <c r="B209" s="4" t="s">
        <v>3</v>
      </c>
      <c r="C209" s="3"/>
      <c r="D209" s="3"/>
      <c r="E209" s="3"/>
      <c r="G209" s="69" t="s">
        <v>2</v>
      </c>
      <c r="H209" s="69"/>
      <c r="I209" s="69"/>
    </row>
    <row r="210" spans="2:9" ht="12.75" x14ac:dyDescent="0.2">
      <c r="B210" s="4" t="s">
        <v>1</v>
      </c>
      <c r="C210" s="3"/>
      <c r="D210" s="3"/>
      <c r="E210" s="2"/>
      <c r="F210" s="2"/>
      <c r="G210" s="70" t="s">
        <v>0</v>
      </c>
      <c r="H210" s="70"/>
      <c r="I210" s="70"/>
    </row>
    <row r="211" spans="2:9" hidden="1" x14ac:dyDescent="0.2"/>
    <row r="212" spans="2:9" hidden="1" x14ac:dyDescent="0.2"/>
  </sheetData>
  <autoFilter ref="A9:N201" xr:uid="{AB8F4F91-D1DA-479A-B3AC-F7EAFAA0199F}"/>
  <mergeCells count="2">
    <mergeCell ref="G209:I209"/>
    <mergeCell ref="G210:I210"/>
  </mergeCells>
  <printOptions horizontalCentered="1" verticalCentered="1"/>
  <pageMargins left="7.874015748031496E-2" right="7.874015748031496E-2" top="7.874015748031496E-2" bottom="7.874015748031496E-2" header="0.31496062992125984" footer="0.31496062992125984"/>
  <pageSetup scale="63" orientation="landscape" verticalDpi="0" r:id="rId1"/>
  <rowBreaks count="3" manualBreakCount="3">
    <brk id="69" max="13" man="1"/>
    <brk id="121" max="13" man="1"/>
    <brk id="17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64-7829-4B03-AD1C-29EF6F4D37A6}">
  <dimension ref="A1:AK41"/>
  <sheetViews>
    <sheetView showGridLines="0" zoomScaleNormal="100" zoomScaleSheetLayoutView="100" workbookViewId="0">
      <pane ySplit="9" topLeftCell="A10" activePane="bottomLeft" state="frozen"/>
      <selection pane="bottomLeft" activeCell="A9" sqref="A9"/>
    </sheetView>
  </sheetViews>
  <sheetFormatPr baseColWidth="10" defaultColWidth="0" defaultRowHeight="11.25" zeroHeight="1" x14ac:dyDescent="0.2"/>
  <cols>
    <col min="1" max="1" width="16.5703125" style="57" customWidth="1"/>
    <col min="2" max="2" width="45.7109375" style="46" customWidth="1"/>
    <col min="3" max="8" width="15.28515625" style="46" customWidth="1"/>
    <col min="9" max="9" width="6.7109375" style="46" customWidth="1"/>
    <col min="10" max="10" width="16.5703125" style="57" customWidth="1"/>
    <col min="11" max="11" width="45.7109375" style="46" customWidth="1"/>
    <col min="12" max="17" width="15.28515625" style="46" customWidth="1"/>
    <col min="18" max="18" width="6.7109375" style="46" customWidth="1"/>
    <col min="19" max="19" width="16.5703125" style="57" customWidth="1"/>
    <col min="20" max="20" width="45.7109375" style="46" customWidth="1"/>
    <col min="21" max="26" width="15.28515625" style="46" customWidth="1"/>
    <col min="27" max="27" width="6.7109375" style="46" customWidth="1"/>
    <col min="28" max="28" width="16.5703125" style="57" customWidth="1"/>
    <col min="29" max="29" width="50.7109375" style="46" customWidth="1"/>
    <col min="30" max="35" width="15.28515625" style="46" customWidth="1"/>
    <col min="36" max="36" width="6.7109375" style="46" customWidth="1"/>
    <col min="37" max="37" width="1.7109375" style="46" customWidth="1"/>
    <col min="38" max="16384" width="11.42578125" style="46" hidden="1"/>
  </cols>
  <sheetData>
    <row r="1" spans="1:36" x14ac:dyDescent="0.2"/>
    <row r="2" spans="1:36" x14ac:dyDescent="0.2"/>
    <row r="3" spans="1:36" x14ac:dyDescent="0.2"/>
    <row r="4" spans="1:36" x14ac:dyDescent="0.2"/>
    <row r="5" spans="1:36" x14ac:dyDescent="0.2">
      <c r="A5" s="45" t="s">
        <v>337</v>
      </c>
      <c r="J5" s="45" t="s">
        <v>337</v>
      </c>
      <c r="S5" s="45" t="s">
        <v>337</v>
      </c>
      <c r="AB5" s="45" t="s">
        <v>337</v>
      </c>
    </row>
    <row r="6" spans="1:36" x14ac:dyDescent="0.2">
      <c r="A6" s="45" t="s">
        <v>338</v>
      </c>
      <c r="C6" s="47"/>
      <c r="D6" s="47"/>
      <c r="E6" s="48"/>
      <c r="F6" s="48"/>
      <c r="G6" s="48"/>
      <c r="H6" s="48"/>
      <c r="J6" s="45" t="s">
        <v>338</v>
      </c>
      <c r="L6" s="47"/>
      <c r="M6" s="47"/>
      <c r="N6" s="48"/>
      <c r="O6" s="48"/>
      <c r="P6" s="48"/>
      <c r="Q6" s="48"/>
      <c r="S6" s="45" t="s">
        <v>338</v>
      </c>
      <c r="U6" s="47"/>
      <c r="V6" s="47"/>
      <c r="W6" s="48"/>
      <c r="X6" s="48"/>
      <c r="Y6" s="48"/>
      <c r="Z6" s="48"/>
      <c r="AB6" s="45" t="s">
        <v>338</v>
      </c>
      <c r="AD6" s="47"/>
      <c r="AE6" s="47"/>
      <c r="AF6" s="48"/>
      <c r="AG6" s="48"/>
      <c r="AH6" s="48"/>
      <c r="AI6" s="48"/>
    </row>
    <row r="7" spans="1:36" x14ac:dyDescent="0.2">
      <c r="A7" s="45" t="s">
        <v>474</v>
      </c>
      <c r="B7" s="49"/>
      <c r="C7" s="48"/>
      <c r="D7" s="48"/>
      <c r="E7" s="48"/>
      <c r="F7" s="48"/>
      <c r="G7" s="48"/>
      <c r="H7" s="48"/>
      <c r="J7" s="45" t="str">
        <f>A7</f>
        <v>A 28 DE FEBRERO DE 2021</v>
      </c>
      <c r="K7" s="50"/>
      <c r="L7" s="48"/>
      <c r="M7" s="48"/>
      <c r="N7" s="48"/>
      <c r="O7" s="48"/>
      <c r="P7" s="48"/>
      <c r="Q7" s="48"/>
      <c r="S7" s="45" t="str">
        <f>J7</f>
        <v>A 28 DE FEBRERO DE 2021</v>
      </c>
      <c r="T7" s="50"/>
      <c r="U7" s="48"/>
      <c r="V7" s="48"/>
      <c r="W7" s="48"/>
      <c r="X7" s="48"/>
      <c r="Y7" s="48"/>
      <c r="Z7" s="48"/>
      <c r="AB7" s="45" t="str">
        <f>S7</f>
        <v>A 28 DE FEBRERO DE 2021</v>
      </c>
      <c r="AC7" s="50"/>
      <c r="AD7" s="48"/>
      <c r="AE7" s="48"/>
      <c r="AF7" s="48"/>
      <c r="AG7" s="48"/>
      <c r="AH7" s="48"/>
      <c r="AI7" s="48"/>
    </row>
    <row r="8" spans="1:36" ht="15" x14ac:dyDescent="0.25">
      <c r="A8" s="71" t="s">
        <v>339</v>
      </c>
      <c r="B8" s="71"/>
      <c r="C8" s="71"/>
      <c r="D8" s="71"/>
      <c r="E8" s="71"/>
      <c r="F8" s="71"/>
      <c r="G8" s="71"/>
      <c r="H8" s="71"/>
      <c r="I8" s="71"/>
      <c r="J8" s="71" t="s">
        <v>340</v>
      </c>
      <c r="K8" s="71"/>
      <c r="L8" s="71"/>
      <c r="M8" s="71"/>
      <c r="N8" s="71"/>
      <c r="O8" s="71"/>
      <c r="P8" s="71"/>
      <c r="Q8" s="71"/>
      <c r="R8" s="71"/>
      <c r="S8" s="71" t="s">
        <v>341</v>
      </c>
      <c r="T8" s="71"/>
      <c r="U8" s="71"/>
      <c r="V8" s="71"/>
      <c r="W8" s="71"/>
      <c r="X8" s="71"/>
      <c r="Y8" s="71"/>
      <c r="Z8" s="71"/>
      <c r="AA8" s="71"/>
      <c r="AB8" s="71" t="s">
        <v>342</v>
      </c>
      <c r="AC8" s="71"/>
      <c r="AD8" s="71"/>
      <c r="AE8" s="71"/>
      <c r="AF8" s="71"/>
      <c r="AG8" s="71"/>
      <c r="AH8" s="71"/>
      <c r="AI8" s="71"/>
      <c r="AJ8" s="71"/>
    </row>
    <row r="9" spans="1:36" ht="33.75" customHeight="1" x14ac:dyDescent="0.2">
      <c r="A9" s="51" t="s">
        <v>323</v>
      </c>
      <c r="B9" s="51" t="s">
        <v>322</v>
      </c>
      <c r="C9" s="52" t="s">
        <v>321</v>
      </c>
      <c r="D9" s="52" t="s">
        <v>320</v>
      </c>
      <c r="E9" s="52" t="s">
        <v>319</v>
      </c>
      <c r="F9" s="52" t="s">
        <v>343</v>
      </c>
      <c r="G9" s="52" t="s">
        <v>315</v>
      </c>
      <c r="H9" s="52" t="s">
        <v>314</v>
      </c>
      <c r="I9" s="52" t="s">
        <v>313</v>
      </c>
      <c r="J9" s="51" t="s">
        <v>323</v>
      </c>
      <c r="K9" s="52" t="s">
        <v>322</v>
      </c>
      <c r="L9" s="52" t="s">
        <v>321</v>
      </c>
      <c r="M9" s="52" t="s">
        <v>320</v>
      </c>
      <c r="N9" s="52" t="s">
        <v>319</v>
      </c>
      <c r="O9" s="52" t="s">
        <v>343</v>
      </c>
      <c r="P9" s="52" t="s">
        <v>315</v>
      </c>
      <c r="Q9" s="52" t="s">
        <v>314</v>
      </c>
      <c r="R9" s="52" t="s">
        <v>313</v>
      </c>
      <c r="S9" s="51" t="s">
        <v>323</v>
      </c>
      <c r="T9" s="52" t="s">
        <v>322</v>
      </c>
      <c r="U9" s="52" t="s">
        <v>321</v>
      </c>
      <c r="V9" s="52" t="s">
        <v>320</v>
      </c>
      <c r="W9" s="52" t="s">
        <v>319</v>
      </c>
      <c r="X9" s="52" t="s">
        <v>343</v>
      </c>
      <c r="Y9" s="52" t="s">
        <v>315</v>
      </c>
      <c r="Z9" s="52" t="s">
        <v>314</v>
      </c>
      <c r="AA9" s="52" t="s">
        <v>313</v>
      </c>
      <c r="AB9" s="51" t="s">
        <v>323</v>
      </c>
      <c r="AC9" s="52" t="s">
        <v>322</v>
      </c>
      <c r="AD9" s="52" t="s">
        <v>321</v>
      </c>
      <c r="AE9" s="52" t="s">
        <v>320</v>
      </c>
      <c r="AF9" s="52" t="s">
        <v>319</v>
      </c>
      <c r="AG9" s="52" t="s">
        <v>343</v>
      </c>
      <c r="AH9" s="52" t="s">
        <v>315</v>
      </c>
      <c r="AI9" s="52" t="s">
        <v>314</v>
      </c>
      <c r="AJ9" s="52" t="s">
        <v>313</v>
      </c>
    </row>
    <row r="10" spans="1:36" x14ac:dyDescent="0.2">
      <c r="A10" s="23" t="s">
        <v>308</v>
      </c>
      <c r="B10" s="31" t="s">
        <v>344</v>
      </c>
      <c r="C10" s="53">
        <v>290524318320</v>
      </c>
      <c r="D10" s="53">
        <v>0</v>
      </c>
      <c r="E10" s="53">
        <v>31456342247</v>
      </c>
      <c r="F10" s="53">
        <v>321980660567</v>
      </c>
      <c r="G10" s="53">
        <v>-4038225595</v>
      </c>
      <c r="H10" s="53">
        <v>186466301910</v>
      </c>
      <c r="I10" s="54">
        <v>0.5791226764416143</v>
      </c>
      <c r="J10" s="23" t="s">
        <v>308</v>
      </c>
      <c r="K10" s="31" t="s">
        <v>344</v>
      </c>
      <c r="L10" s="53">
        <v>126859476984</v>
      </c>
      <c r="M10" s="53">
        <v>0</v>
      </c>
      <c r="N10" s="53">
        <v>30592805390</v>
      </c>
      <c r="O10" s="53">
        <v>157452282374</v>
      </c>
      <c r="P10" s="53">
        <v>0</v>
      </c>
      <c r="Q10" s="53">
        <v>86961414338</v>
      </c>
      <c r="R10" s="54">
        <v>0.55230329485754015</v>
      </c>
      <c r="S10" s="23" t="s">
        <v>308</v>
      </c>
      <c r="T10" s="31" t="s">
        <v>344</v>
      </c>
      <c r="U10" s="53">
        <v>76559266441</v>
      </c>
      <c r="V10" s="53">
        <v>0</v>
      </c>
      <c r="W10" s="53">
        <v>0</v>
      </c>
      <c r="X10" s="53">
        <v>76559266441</v>
      </c>
      <c r="Y10" s="53">
        <v>0</v>
      </c>
      <c r="Z10" s="53">
        <v>76559266441</v>
      </c>
      <c r="AA10" s="54">
        <v>1</v>
      </c>
      <c r="AB10" s="23" t="s">
        <v>308</v>
      </c>
      <c r="AC10" s="31" t="s">
        <v>344</v>
      </c>
      <c r="AD10" s="53">
        <v>493943061745</v>
      </c>
      <c r="AE10" s="53">
        <v>0</v>
      </c>
      <c r="AF10" s="53">
        <v>62049147637</v>
      </c>
      <c r="AG10" s="53">
        <v>555992209382</v>
      </c>
      <c r="AH10" s="53">
        <v>-4038225595</v>
      </c>
      <c r="AI10" s="53">
        <v>349986982689</v>
      </c>
      <c r="AJ10" s="54">
        <v>0.62948181068583631</v>
      </c>
    </row>
    <row r="11" spans="1:36" x14ac:dyDescent="0.2">
      <c r="A11" s="24" t="s">
        <v>307</v>
      </c>
      <c r="B11" s="32" t="s">
        <v>345</v>
      </c>
      <c r="C11" s="53">
        <v>145939658185</v>
      </c>
      <c r="D11" s="53">
        <v>0</v>
      </c>
      <c r="E11" s="53">
        <v>31456342247</v>
      </c>
      <c r="F11" s="53">
        <v>177396000432</v>
      </c>
      <c r="G11" s="53">
        <v>-4038225595</v>
      </c>
      <c r="H11" s="53">
        <v>143608055774</v>
      </c>
      <c r="I11" s="54">
        <v>0.80953378556608602</v>
      </c>
      <c r="J11" s="24" t="s">
        <v>307</v>
      </c>
      <c r="K11" s="32" t="s">
        <v>345</v>
      </c>
      <c r="L11" s="53">
        <v>86324658870</v>
      </c>
      <c r="M11" s="53">
        <v>0</v>
      </c>
      <c r="N11" s="53">
        <v>30592805390</v>
      </c>
      <c r="O11" s="53">
        <v>116917464260</v>
      </c>
      <c r="P11" s="53">
        <v>0</v>
      </c>
      <c r="Q11" s="53">
        <v>86324658870</v>
      </c>
      <c r="R11" s="54">
        <v>0.73833844598298848</v>
      </c>
      <c r="S11" s="24" t="s">
        <v>307</v>
      </c>
      <c r="T11" s="32" t="s">
        <v>345</v>
      </c>
      <c r="U11" s="53">
        <v>76559266441</v>
      </c>
      <c r="V11" s="53">
        <v>0</v>
      </c>
      <c r="W11" s="53">
        <v>0</v>
      </c>
      <c r="X11" s="53">
        <v>76559266441</v>
      </c>
      <c r="Y11" s="53">
        <v>0</v>
      </c>
      <c r="Z11" s="53">
        <v>76559266441</v>
      </c>
      <c r="AA11" s="54">
        <v>1</v>
      </c>
      <c r="AB11" s="24" t="s">
        <v>307</v>
      </c>
      <c r="AC11" s="32" t="s">
        <v>345</v>
      </c>
      <c r="AD11" s="53">
        <v>308823583496</v>
      </c>
      <c r="AE11" s="53">
        <v>0</v>
      </c>
      <c r="AF11" s="53">
        <v>62049147637</v>
      </c>
      <c r="AG11" s="53">
        <v>370872731133</v>
      </c>
      <c r="AH11" s="53">
        <v>-4038225595</v>
      </c>
      <c r="AI11" s="53">
        <v>306491981085</v>
      </c>
      <c r="AJ11" s="54">
        <v>0.82640743132740002</v>
      </c>
    </row>
    <row r="12" spans="1:36" x14ac:dyDescent="0.2">
      <c r="A12" s="25" t="s">
        <v>204</v>
      </c>
      <c r="B12" s="33" t="s">
        <v>203</v>
      </c>
      <c r="C12" s="53">
        <v>56502643264</v>
      </c>
      <c r="D12" s="53">
        <v>0</v>
      </c>
      <c r="E12" s="53">
        <v>31456342247</v>
      </c>
      <c r="F12" s="53">
        <v>87958985511</v>
      </c>
      <c r="G12" s="53">
        <v>-532577208</v>
      </c>
      <c r="H12" s="53">
        <v>56502643264</v>
      </c>
      <c r="I12" s="54">
        <v>0.64237488570094836</v>
      </c>
      <c r="J12" s="25" t="s">
        <v>204</v>
      </c>
      <c r="K12" s="33" t="s">
        <v>203</v>
      </c>
      <c r="L12" s="53">
        <v>388686289</v>
      </c>
      <c r="M12" s="53">
        <v>0</v>
      </c>
      <c r="N12" s="53">
        <v>30592805390</v>
      </c>
      <c r="O12" s="53">
        <v>30981491679</v>
      </c>
      <c r="P12" s="53">
        <v>0</v>
      </c>
      <c r="Q12" s="53">
        <v>388686289</v>
      </c>
      <c r="R12" s="54">
        <v>1.2545757739078164E-2</v>
      </c>
      <c r="S12" s="25" t="s">
        <v>204</v>
      </c>
      <c r="T12" s="33" t="s">
        <v>203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4">
        <v>0</v>
      </c>
      <c r="AB12" s="25" t="s">
        <v>204</v>
      </c>
      <c r="AC12" s="33" t="s">
        <v>203</v>
      </c>
      <c r="AD12" s="53">
        <v>56891329553</v>
      </c>
      <c r="AE12" s="53">
        <v>0</v>
      </c>
      <c r="AF12" s="53">
        <v>62049147637</v>
      </c>
      <c r="AG12" s="53">
        <v>118940477190</v>
      </c>
      <c r="AH12" s="53">
        <v>-532577208</v>
      </c>
      <c r="AI12" s="53">
        <v>56891329553</v>
      </c>
      <c r="AJ12" s="54">
        <v>0.4783176501143479</v>
      </c>
    </row>
    <row r="13" spans="1:36" x14ac:dyDescent="0.2">
      <c r="A13" s="26" t="s">
        <v>202</v>
      </c>
      <c r="B13" s="34" t="s">
        <v>201</v>
      </c>
      <c r="C13" s="53">
        <v>56502643264</v>
      </c>
      <c r="D13" s="53">
        <v>0</v>
      </c>
      <c r="E13" s="53">
        <v>31456342247</v>
      </c>
      <c r="F13" s="53">
        <v>87958985511</v>
      </c>
      <c r="G13" s="53">
        <v>-532577208</v>
      </c>
      <c r="H13" s="53">
        <v>56502643264</v>
      </c>
      <c r="I13" s="54">
        <v>0.64237488570094836</v>
      </c>
      <c r="J13" s="26" t="s">
        <v>202</v>
      </c>
      <c r="K13" s="34" t="s">
        <v>201</v>
      </c>
      <c r="L13" s="53">
        <v>388686289</v>
      </c>
      <c r="M13" s="53">
        <v>0</v>
      </c>
      <c r="N13" s="53">
        <v>30592805390</v>
      </c>
      <c r="O13" s="53">
        <v>30981491679</v>
      </c>
      <c r="P13" s="53">
        <v>0</v>
      </c>
      <c r="Q13" s="53">
        <v>388686289</v>
      </c>
      <c r="R13" s="54">
        <v>1.2545757739078164E-2</v>
      </c>
      <c r="S13" s="26" t="s">
        <v>202</v>
      </c>
      <c r="T13" s="34" t="s">
        <v>201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4">
        <v>0</v>
      </c>
      <c r="AB13" s="26" t="s">
        <v>202</v>
      </c>
      <c r="AC13" s="34" t="s">
        <v>201</v>
      </c>
      <c r="AD13" s="53">
        <v>56891329553</v>
      </c>
      <c r="AE13" s="53">
        <v>0</v>
      </c>
      <c r="AF13" s="53">
        <v>62049147637</v>
      </c>
      <c r="AG13" s="53">
        <v>118940477190</v>
      </c>
      <c r="AH13" s="53">
        <v>-532577208</v>
      </c>
      <c r="AI13" s="53">
        <v>56891329553</v>
      </c>
      <c r="AJ13" s="54">
        <v>0.4783176501143479</v>
      </c>
    </row>
    <row r="14" spans="1:36" x14ac:dyDescent="0.2">
      <c r="A14" s="26" t="s">
        <v>195</v>
      </c>
      <c r="B14" s="34" t="s">
        <v>134</v>
      </c>
      <c r="C14" s="53">
        <v>56502643264</v>
      </c>
      <c r="D14" s="53">
        <v>0</v>
      </c>
      <c r="E14" s="53">
        <v>31456342247</v>
      </c>
      <c r="F14" s="53">
        <v>87958985511</v>
      </c>
      <c r="G14" s="53">
        <v>-532577208</v>
      </c>
      <c r="H14" s="53">
        <v>56502643264</v>
      </c>
      <c r="I14" s="54">
        <v>0.64237488570094836</v>
      </c>
      <c r="J14" s="26" t="s">
        <v>195</v>
      </c>
      <c r="K14" s="34" t="s">
        <v>134</v>
      </c>
      <c r="L14" s="53">
        <v>388686289</v>
      </c>
      <c r="M14" s="53">
        <v>0</v>
      </c>
      <c r="N14" s="53">
        <v>30592805390</v>
      </c>
      <c r="O14" s="53">
        <v>30981491679</v>
      </c>
      <c r="P14" s="53">
        <v>0</v>
      </c>
      <c r="Q14" s="53">
        <v>388686289</v>
      </c>
      <c r="R14" s="54">
        <v>1.2545757739078164E-2</v>
      </c>
      <c r="S14" s="26" t="s">
        <v>195</v>
      </c>
      <c r="T14" s="34" t="s">
        <v>134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4">
        <v>0</v>
      </c>
      <c r="AB14" s="26" t="s">
        <v>195</v>
      </c>
      <c r="AC14" s="34" t="s">
        <v>134</v>
      </c>
      <c r="AD14" s="53">
        <v>56891329553</v>
      </c>
      <c r="AE14" s="53">
        <v>0</v>
      </c>
      <c r="AF14" s="53">
        <v>62049147637</v>
      </c>
      <c r="AG14" s="53">
        <v>118940477190</v>
      </c>
      <c r="AH14" s="53">
        <v>-532577208</v>
      </c>
      <c r="AI14" s="53">
        <v>56891329553</v>
      </c>
      <c r="AJ14" s="54">
        <v>0.4783176501143479</v>
      </c>
    </row>
    <row r="15" spans="1:36" ht="22.5" x14ac:dyDescent="0.2">
      <c r="A15" s="27" t="s">
        <v>192</v>
      </c>
      <c r="B15" s="35" t="s">
        <v>352</v>
      </c>
      <c r="C15" s="55">
        <v>31464310036</v>
      </c>
      <c r="D15" s="55">
        <v>0</v>
      </c>
      <c r="E15" s="55">
        <v>7923527351</v>
      </c>
      <c r="F15" s="55">
        <v>39387837387</v>
      </c>
      <c r="G15" s="55">
        <v>-532577208</v>
      </c>
      <c r="H15" s="55">
        <v>31464310036</v>
      </c>
      <c r="I15" s="56">
        <v>0.79883314554316787</v>
      </c>
      <c r="J15" s="27" t="s">
        <v>192</v>
      </c>
      <c r="K15" s="35" t="s">
        <v>352</v>
      </c>
      <c r="L15" s="55">
        <v>0</v>
      </c>
      <c r="M15" s="55">
        <v>0</v>
      </c>
      <c r="N15" s="55">
        <v>8390405889</v>
      </c>
      <c r="O15" s="55">
        <v>8390405889</v>
      </c>
      <c r="P15" s="55">
        <v>0</v>
      </c>
      <c r="Q15" s="55">
        <v>0</v>
      </c>
      <c r="R15" s="56">
        <v>0</v>
      </c>
      <c r="S15" s="27" t="s">
        <v>192</v>
      </c>
      <c r="T15" s="35" t="s">
        <v>352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6">
        <v>0</v>
      </c>
      <c r="AB15" s="27" t="s">
        <v>192</v>
      </c>
      <c r="AC15" s="35" t="s">
        <v>352</v>
      </c>
      <c r="AD15" s="55">
        <v>31464310036</v>
      </c>
      <c r="AE15" s="55">
        <v>0</v>
      </c>
      <c r="AF15" s="55">
        <v>16313933240</v>
      </c>
      <c r="AG15" s="55">
        <v>47778243276</v>
      </c>
      <c r="AH15" s="55">
        <v>-532577208</v>
      </c>
      <c r="AI15" s="55">
        <v>31464310036</v>
      </c>
      <c r="AJ15" s="56">
        <v>0.65854891010204164</v>
      </c>
    </row>
    <row r="16" spans="1:36" x14ac:dyDescent="0.2">
      <c r="A16" s="27" t="s">
        <v>190</v>
      </c>
      <c r="B16" s="35" t="s">
        <v>128</v>
      </c>
      <c r="C16" s="55">
        <v>25038333228</v>
      </c>
      <c r="D16" s="55">
        <v>0</v>
      </c>
      <c r="E16" s="55">
        <v>23532814896</v>
      </c>
      <c r="F16" s="55">
        <v>48571148124</v>
      </c>
      <c r="G16" s="55">
        <v>0</v>
      </c>
      <c r="H16" s="55">
        <v>25038333228</v>
      </c>
      <c r="I16" s="56">
        <v>0.51549807231400502</v>
      </c>
      <c r="J16" s="27" t="s">
        <v>190</v>
      </c>
      <c r="K16" s="35" t="s">
        <v>128</v>
      </c>
      <c r="L16" s="55">
        <v>388686289</v>
      </c>
      <c r="M16" s="55">
        <v>0</v>
      </c>
      <c r="N16" s="55">
        <v>22202399501</v>
      </c>
      <c r="O16" s="55">
        <v>22591085790</v>
      </c>
      <c r="P16" s="55">
        <v>0</v>
      </c>
      <c r="Q16" s="55">
        <v>388686289</v>
      </c>
      <c r="R16" s="56">
        <v>1.7205294717266444E-2</v>
      </c>
      <c r="S16" s="27" t="s">
        <v>190</v>
      </c>
      <c r="T16" s="35" t="s">
        <v>128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6">
        <v>0</v>
      </c>
      <c r="AB16" s="27" t="s">
        <v>190</v>
      </c>
      <c r="AC16" s="35" t="s">
        <v>128</v>
      </c>
      <c r="AD16" s="55">
        <v>25427019517</v>
      </c>
      <c r="AE16" s="55">
        <v>0</v>
      </c>
      <c r="AF16" s="55">
        <v>45735214397</v>
      </c>
      <c r="AG16" s="55">
        <v>71162233914</v>
      </c>
      <c r="AH16" s="55">
        <v>0</v>
      </c>
      <c r="AI16" s="55">
        <v>25427019517</v>
      </c>
      <c r="AJ16" s="56">
        <v>0.35731058622651884</v>
      </c>
    </row>
    <row r="17" spans="1:36" x14ac:dyDescent="0.2">
      <c r="A17" s="25" t="s">
        <v>142</v>
      </c>
      <c r="B17" s="33" t="s">
        <v>141</v>
      </c>
      <c r="C17" s="53">
        <v>89437014921</v>
      </c>
      <c r="D17" s="53">
        <v>0</v>
      </c>
      <c r="E17" s="53">
        <v>0</v>
      </c>
      <c r="F17" s="53">
        <v>89437014921</v>
      </c>
      <c r="G17" s="53">
        <v>-3505648387</v>
      </c>
      <c r="H17" s="53">
        <v>87105412510</v>
      </c>
      <c r="I17" s="54">
        <v>0.97393022997179068</v>
      </c>
      <c r="J17" s="25" t="s">
        <v>142</v>
      </c>
      <c r="K17" s="33" t="s">
        <v>141</v>
      </c>
      <c r="L17" s="53">
        <v>85935972581</v>
      </c>
      <c r="M17" s="53">
        <v>0</v>
      </c>
      <c r="N17" s="53">
        <v>0</v>
      </c>
      <c r="O17" s="53">
        <v>85935972581</v>
      </c>
      <c r="P17" s="53">
        <v>0</v>
      </c>
      <c r="Q17" s="53">
        <v>85935972581</v>
      </c>
      <c r="R17" s="54">
        <v>1</v>
      </c>
      <c r="S17" s="25" t="s">
        <v>142</v>
      </c>
      <c r="T17" s="33" t="s">
        <v>141</v>
      </c>
      <c r="U17" s="53">
        <v>76559266441</v>
      </c>
      <c r="V17" s="53">
        <v>0</v>
      </c>
      <c r="W17" s="53">
        <v>0</v>
      </c>
      <c r="X17" s="53">
        <v>76559266441</v>
      </c>
      <c r="Y17" s="53">
        <v>0</v>
      </c>
      <c r="Z17" s="53">
        <v>76559266441</v>
      </c>
      <c r="AA17" s="54">
        <v>1</v>
      </c>
      <c r="AB17" s="25" t="s">
        <v>142</v>
      </c>
      <c r="AC17" s="33" t="s">
        <v>141</v>
      </c>
      <c r="AD17" s="53">
        <v>251932253943</v>
      </c>
      <c r="AE17" s="53">
        <v>0</v>
      </c>
      <c r="AF17" s="53">
        <v>0</v>
      </c>
      <c r="AG17" s="53">
        <v>251932253943</v>
      </c>
      <c r="AH17" s="53">
        <v>-3505648387</v>
      </c>
      <c r="AI17" s="53">
        <v>249600651532</v>
      </c>
      <c r="AJ17" s="54">
        <v>0.99074512145821736</v>
      </c>
    </row>
    <row r="18" spans="1:36" x14ac:dyDescent="0.2">
      <c r="A18" s="26" t="s">
        <v>135</v>
      </c>
      <c r="B18" s="34" t="s">
        <v>134</v>
      </c>
      <c r="C18" s="53">
        <v>89437014921</v>
      </c>
      <c r="D18" s="53">
        <v>0</v>
      </c>
      <c r="E18" s="53">
        <v>0</v>
      </c>
      <c r="F18" s="53">
        <v>89437014921</v>
      </c>
      <c r="G18" s="53">
        <v>-3505648387</v>
      </c>
      <c r="H18" s="53">
        <v>87105412510</v>
      </c>
      <c r="I18" s="54">
        <v>0.97393022997179068</v>
      </c>
      <c r="J18" s="26" t="s">
        <v>135</v>
      </c>
      <c r="K18" s="34" t="s">
        <v>134</v>
      </c>
      <c r="L18" s="53">
        <v>85935972581</v>
      </c>
      <c r="M18" s="53">
        <v>0</v>
      </c>
      <c r="N18" s="53">
        <v>0</v>
      </c>
      <c r="O18" s="53">
        <v>85935972581</v>
      </c>
      <c r="P18" s="53">
        <v>0</v>
      </c>
      <c r="Q18" s="53">
        <v>85935972581</v>
      </c>
      <c r="R18" s="54">
        <v>1</v>
      </c>
      <c r="S18" s="26" t="s">
        <v>135</v>
      </c>
      <c r="T18" s="34" t="s">
        <v>134</v>
      </c>
      <c r="U18" s="53">
        <v>76559266441</v>
      </c>
      <c r="V18" s="53">
        <v>0</v>
      </c>
      <c r="W18" s="53">
        <v>0</v>
      </c>
      <c r="X18" s="53">
        <v>76559266441</v>
      </c>
      <c r="Y18" s="53">
        <v>0</v>
      </c>
      <c r="Z18" s="53">
        <v>76559266441</v>
      </c>
      <c r="AA18" s="54">
        <v>1</v>
      </c>
      <c r="AB18" s="26" t="s">
        <v>135</v>
      </c>
      <c r="AC18" s="34" t="s">
        <v>134</v>
      </c>
      <c r="AD18" s="53">
        <v>251932253943</v>
      </c>
      <c r="AE18" s="53">
        <v>0</v>
      </c>
      <c r="AF18" s="53">
        <v>0</v>
      </c>
      <c r="AG18" s="53">
        <v>251932253943</v>
      </c>
      <c r="AH18" s="53">
        <v>-3505648387</v>
      </c>
      <c r="AI18" s="53">
        <v>249600651532</v>
      </c>
      <c r="AJ18" s="54">
        <v>0.99074512145821736</v>
      </c>
    </row>
    <row r="19" spans="1:36" x14ac:dyDescent="0.2">
      <c r="A19" s="27" t="s">
        <v>133</v>
      </c>
      <c r="B19" s="35" t="s">
        <v>132</v>
      </c>
      <c r="C19" s="55">
        <v>3978396220</v>
      </c>
      <c r="D19" s="55">
        <v>0</v>
      </c>
      <c r="E19" s="55">
        <v>0</v>
      </c>
      <c r="F19" s="55">
        <v>3978396220</v>
      </c>
      <c r="G19" s="55">
        <v>-3505648387</v>
      </c>
      <c r="H19" s="55">
        <v>3505648387</v>
      </c>
      <c r="I19" s="56">
        <v>0.88117125422967546</v>
      </c>
      <c r="J19" s="27" t="s">
        <v>133</v>
      </c>
      <c r="K19" s="35" t="s">
        <v>132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6">
        <v>0</v>
      </c>
      <c r="S19" s="27" t="s">
        <v>133</v>
      </c>
      <c r="T19" s="35" t="s">
        <v>132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6">
        <v>0</v>
      </c>
      <c r="AB19" s="27" t="s">
        <v>133</v>
      </c>
      <c r="AC19" s="35" t="s">
        <v>132</v>
      </c>
      <c r="AD19" s="55">
        <v>3978396220</v>
      </c>
      <c r="AE19" s="55">
        <v>0</v>
      </c>
      <c r="AF19" s="55">
        <v>0</v>
      </c>
      <c r="AG19" s="55">
        <v>3978396220</v>
      </c>
      <c r="AH19" s="55">
        <v>-3505648387</v>
      </c>
      <c r="AI19" s="55">
        <v>3505648387</v>
      </c>
      <c r="AJ19" s="56">
        <v>0.88117125422967546</v>
      </c>
    </row>
    <row r="20" spans="1:36" ht="33.75" x14ac:dyDescent="0.2">
      <c r="A20" s="27" t="s">
        <v>131</v>
      </c>
      <c r="B20" s="35" t="s">
        <v>351</v>
      </c>
      <c r="C20" s="55">
        <v>75483482027</v>
      </c>
      <c r="D20" s="55">
        <v>0</v>
      </c>
      <c r="E20" s="55">
        <v>0</v>
      </c>
      <c r="F20" s="55">
        <v>75483482027</v>
      </c>
      <c r="G20" s="55">
        <v>0</v>
      </c>
      <c r="H20" s="55">
        <v>75483482027</v>
      </c>
      <c r="I20" s="56">
        <v>1</v>
      </c>
      <c r="J20" s="27" t="s">
        <v>131</v>
      </c>
      <c r="K20" s="35" t="s">
        <v>351</v>
      </c>
      <c r="L20" s="55">
        <v>77819690485</v>
      </c>
      <c r="M20" s="55">
        <v>0</v>
      </c>
      <c r="N20" s="55">
        <v>0</v>
      </c>
      <c r="O20" s="55">
        <v>77819690485</v>
      </c>
      <c r="P20" s="55">
        <v>0</v>
      </c>
      <c r="Q20" s="55">
        <v>77819690485</v>
      </c>
      <c r="R20" s="56">
        <v>1</v>
      </c>
      <c r="S20" s="27" t="s">
        <v>131</v>
      </c>
      <c r="T20" s="35" t="s">
        <v>351</v>
      </c>
      <c r="U20" s="55">
        <v>76559266441</v>
      </c>
      <c r="V20" s="55">
        <v>0</v>
      </c>
      <c r="W20" s="55">
        <v>0</v>
      </c>
      <c r="X20" s="55">
        <v>76559266441</v>
      </c>
      <c r="Y20" s="55">
        <v>0</v>
      </c>
      <c r="Z20" s="55">
        <v>76559266441</v>
      </c>
      <c r="AA20" s="56">
        <v>1</v>
      </c>
      <c r="AB20" s="27" t="s">
        <v>131</v>
      </c>
      <c r="AC20" s="35" t="s">
        <v>351</v>
      </c>
      <c r="AD20" s="55">
        <v>229862438953</v>
      </c>
      <c r="AE20" s="55">
        <v>0</v>
      </c>
      <c r="AF20" s="55">
        <v>0</v>
      </c>
      <c r="AG20" s="55">
        <v>229862438953</v>
      </c>
      <c r="AH20" s="55">
        <v>0</v>
      </c>
      <c r="AI20" s="55">
        <v>229862438953</v>
      </c>
      <c r="AJ20" s="56">
        <v>1</v>
      </c>
    </row>
    <row r="21" spans="1:36" x14ac:dyDescent="0.2">
      <c r="A21" s="27" t="s">
        <v>129</v>
      </c>
      <c r="B21" s="35" t="s">
        <v>128</v>
      </c>
      <c r="C21" s="55">
        <v>9975136674</v>
      </c>
      <c r="D21" s="55">
        <v>0</v>
      </c>
      <c r="E21" s="55">
        <v>0</v>
      </c>
      <c r="F21" s="55">
        <v>9975136674</v>
      </c>
      <c r="G21" s="55">
        <v>0</v>
      </c>
      <c r="H21" s="55">
        <v>8116282096</v>
      </c>
      <c r="I21" s="56">
        <v>0.81365121714622035</v>
      </c>
      <c r="J21" s="27" t="s">
        <v>129</v>
      </c>
      <c r="K21" s="35" t="s">
        <v>128</v>
      </c>
      <c r="L21" s="55">
        <v>8116282096</v>
      </c>
      <c r="M21" s="55">
        <v>0</v>
      </c>
      <c r="N21" s="55">
        <v>0</v>
      </c>
      <c r="O21" s="55">
        <v>8116282096</v>
      </c>
      <c r="P21" s="55">
        <v>0</v>
      </c>
      <c r="Q21" s="55">
        <v>8116282096</v>
      </c>
      <c r="R21" s="56">
        <v>1</v>
      </c>
      <c r="S21" s="27" t="s">
        <v>129</v>
      </c>
      <c r="T21" s="35" t="s">
        <v>128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6">
        <v>0</v>
      </c>
      <c r="AB21" s="27" t="s">
        <v>129</v>
      </c>
      <c r="AC21" s="35" t="s">
        <v>128</v>
      </c>
      <c r="AD21" s="55">
        <v>18091418770</v>
      </c>
      <c r="AE21" s="55">
        <v>0</v>
      </c>
      <c r="AF21" s="55">
        <v>0</v>
      </c>
      <c r="AG21" s="55">
        <v>18091418770</v>
      </c>
      <c r="AH21" s="55">
        <v>0</v>
      </c>
      <c r="AI21" s="55">
        <v>16232564192</v>
      </c>
      <c r="AJ21" s="56">
        <v>0.89725213916984581</v>
      </c>
    </row>
    <row r="22" spans="1:36" x14ac:dyDescent="0.2">
      <c r="A22" s="24" t="s">
        <v>36</v>
      </c>
      <c r="B22" s="32" t="s">
        <v>360</v>
      </c>
      <c r="C22" s="53">
        <v>144584660135</v>
      </c>
      <c r="D22" s="53">
        <v>0</v>
      </c>
      <c r="E22" s="53">
        <v>0</v>
      </c>
      <c r="F22" s="53">
        <v>144584660135</v>
      </c>
      <c r="G22" s="53">
        <v>0</v>
      </c>
      <c r="H22" s="53">
        <v>42858246136</v>
      </c>
      <c r="I22" s="54">
        <v>0.29642318967989323</v>
      </c>
      <c r="J22" s="24" t="s">
        <v>36</v>
      </c>
      <c r="K22" s="32" t="s">
        <v>360</v>
      </c>
      <c r="L22" s="53">
        <v>40534818114</v>
      </c>
      <c r="M22" s="53">
        <v>0</v>
      </c>
      <c r="N22" s="53">
        <v>0</v>
      </c>
      <c r="O22" s="53">
        <v>40534818114</v>
      </c>
      <c r="P22" s="53">
        <v>0</v>
      </c>
      <c r="Q22" s="53">
        <v>636755468</v>
      </c>
      <c r="R22" s="54">
        <v>1.5708852231905688E-2</v>
      </c>
      <c r="S22" s="24" t="s">
        <v>36</v>
      </c>
      <c r="T22" s="32" t="s">
        <v>360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4">
        <v>0</v>
      </c>
      <c r="AB22" s="24" t="s">
        <v>36</v>
      </c>
      <c r="AC22" s="32" t="s">
        <v>360</v>
      </c>
      <c r="AD22" s="53">
        <v>185119478249</v>
      </c>
      <c r="AE22" s="53">
        <v>0</v>
      </c>
      <c r="AF22" s="53">
        <v>0</v>
      </c>
      <c r="AG22" s="53">
        <v>185119478249</v>
      </c>
      <c r="AH22" s="53">
        <v>0</v>
      </c>
      <c r="AI22" s="53">
        <v>43495001604</v>
      </c>
      <c r="AJ22" s="54">
        <v>0.23495637528480856</v>
      </c>
    </row>
    <row r="23" spans="1:36" x14ac:dyDescent="0.2">
      <c r="A23" s="25" t="s">
        <v>35</v>
      </c>
      <c r="B23" s="33" t="s">
        <v>361</v>
      </c>
      <c r="C23" s="53">
        <v>144429960135</v>
      </c>
      <c r="D23" s="53">
        <v>0</v>
      </c>
      <c r="E23" s="53">
        <v>0</v>
      </c>
      <c r="F23" s="53">
        <v>144429960135</v>
      </c>
      <c r="G23" s="53">
        <v>0</v>
      </c>
      <c r="H23" s="53">
        <v>42703546136</v>
      </c>
      <c r="I23" s="54">
        <v>0.29566958334742049</v>
      </c>
      <c r="J23" s="25" t="s">
        <v>35</v>
      </c>
      <c r="K23" s="33" t="s">
        <v>361</v>
      </c>
      <c r="L23" s="53">
        <v>40534818114</v>
      </c>
      <c r="M23" s="53">
        <v>0</v>
      </c>
      <c r="N23" s="53">
        <v>0</v>
      </c>
      <c r="O23" s="53">
        <v>40534818114</v>
      </c>
      <c r="P23" s="53">
        <v>0</v>
      </c>
      <c r="Q23" s="53">
        <v>636755468</v>
      </c>
      <c r="R23" s="54">
        <v>1.5708852231905688E-2</v>
      </c>
      <c r="S23" s="25" t="s">
        <v>35</v>
      </c>
      <c r="T23" s="33" t="s">
        <v>361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4">
        <v>0</v>
      </c>
      <c r="AB23" s="25" t="s">
        <v>35</v>
      </c>
      <c r="AC23" s="33" t="s">
        <v>361</v>
      </c>
      <c r="AD23" s="53">
        <v>184964778249</v>
      </c>
      <c r="AE23" s="53">
        <v>0</v>
      </c>
      <c r="AF23" s="53">
        <v>0</v>
      </c>
      <c r="AG23" s="53">
        <v>184964778249</v>
      </c>
      <c r="AH23" s="53">
        <v>0</v>
      </c>
      <c r="AI23" s="53">
        <v>43340301604</v>
      </c>
      <c r="AJ23" s="54">
        <v>0.23431651157743766</v>
      </c>
    </row>
    <row r="24" spans="1:36" ht="22.5" x14ac:dyDescent="0.2">
      <c r="A24" s="26" t="s">
        <v>34</v>
      </c>
      <c r="B24" s="34" t="s">
        <v>362</v>
      </c>
      <c r="C24" s="53">
        <v>144429960135</v>
      </c>
      <c r="D24" s="53">
        <v>0</v>
      </c>
      <c r="E24" s="53">
        <v>0</v>
      </c>
      <c r="F24" s="53">
        <v>144429960135</v>
      </c>
      <c r="G24" s="53">
        <v>0</v>
      </c>
      <c r="H24" s="53">
        <v>42703546136</v>
      </c>
      <c r="I24" s="54">
        <v>0.29566958334742049</v>
      </c>
      <c r="J24" s="26" t="s">
        <v>34</v>
      </c>
      <c r="K24" s="34" t="s">
        <v>362</v>
      </c>
      <c r="L24" s="53">
        <v>40534818114</v>
      </c>
      <c r="M24" s="53">
        <v>0</v>
      </c>
      <c r="N24" s="53">
        <v>0</v>
      </c>
      <c r="O24" s="53">
        <v>40534818114</v>
      </c>
      <c r="P24" s="53">
        <v>0</v>
      </c>
      <c r="Q24" s="53">
        <v>636755468</v>
      </c>
      <c r="R24" s="54">
        <v>1.5708852231905688E-2</v>
      </c>
      <c r="S24" s="26" t="s">
        <v>34</v>
      </c>
      <c r="T24" s="34" t="s">
        <v>362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4">
        <v>0</v>
      </c>
      <c r="AB24" s="26" t="s">
        <v>34</v>
      </c>
      <c r="AC24" s="34" t="s">
        <v>362</v>
      </c>
      <c r="AD24" s="53">
        <v>184964778249</v>
      </c>
      <c r="AE24" s="53">
        <v>0</v>
      </c>
      <c r="AF24" s="53">
        <v>0</v>
      </c>
      <c r="AG24" s="53">
        <v>184964778249</v>
      </c>
      <c r="AH24" s="53">
        <v>0</v>
      </c>
      <c r="AI24" s="53">
        <v>43340301604</v>
      </c>
      <c r="AJ24" s="54">
        <v>0.23431651157743766</v>
      </c>
    </row>
    <row r="25" spans="1:36" ht="33.75" x14ac:dyDescent="0.2">
      <c r="A25" s="26" t="s">
        <v>33</v>
      </c>
      <c r="B25" s="34" t="s">
        <v>363</v>
      </c>
      <c r="C25" s="53">
        <v>144429960135</v>
      </c>
      <c r="D25" s="53">
        <v>0</v>
      </c>
      <c r="E25" s="53">
        <v>0</v>
      </c>
      <c r="F25" s="53">
        <v>144429960135</v>
      </c>
      <c r="G25" s="53">
        <v>0</v>
      </c>
      <c r="H25" s="53">
        <v>42703546136</v>
      </c>
      <c r="I25" s="54">
        <v>0.29566958334742049</v>
      </c>
      <c r="J25" s="26" t="s">
        <v>33</v>
      </c>
      <c r="K25" s="34" t="s">
        <v>363</v>
      </c>
      <c r="L25" s="53">
        <v>40534818114</v>
      </c>
      <c r="M25" s="53">
        <v>0</v>
      </c>
      <c r="N25" s="53">
        <v>0</v>
      </c>
      <c r="O25" s="53">
        <v>40534818114</v>
      </c>
      <c r="P25" s="53">
        <v>0</v>
      </c>
      <c r="Q25" s="53">
        <v>636755468</v>
      </c>
      <c r="R25" s="54">
        <v>1.5708852231905688E-2</v>
      </c>
      <c r="S25" s="26" t="s">
        <v>33</v>
      </c>
      <c r="T25" s="34" t="s">
        <v>363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4">
        <v>0</v>
      </c>
      <c r="AB25" s="26" t="s">
        <v>33</v>
      </c>
      <c r="AC25" s="34" t="s">
        <v>363</v>
      </c>
      <c r="AD25" s="53">
        <v>184964778249</v>
      </c>
      <c r="AE25" s="53">
        <v>0</v>
      </c>
      <c r="AF25" s="53">
        <v>0</v>
      </c>
      <c r="AG25" s="53">
        <v>184964778249</v>
      </c>
      <c r="AH25" s="53">
        <v>0</v>
      </c>
      <c r="AI25" s="53">
        <v>43340301604</v>
      </c>
      <c r="AJ25" s="54">
        <v>0.23431651157743766</v>
      </c>
    </row>
    <row r="26" spans="1:36" ht="22.5" x14ac:dyDescent="0.2">
      <c r="A26" s="26" t="s">
        <v>32</v>
      </c>
      <c r="B26" s="34" t="s">
        <v>364</v>
      </c>
      <c r="C26" s="53">
        <v>1438937013</v>
      </c>
      <c r="D26" s="53">
        <v>0</v>
      </c>
      <c r="E26" s="53">
        <v>0</v>
      </c>
      <c r="F26" s="53">
        <v>1438937013</v>
      </c>
      <c r="G26" s="53">
        <v>0</v>
      </c>
      <c r="H26" s="53">
        <v>0</v>
      </c>
      <c r="I26" s="54">
        <v>0</v>
      </c>
      <c r="J26" s="26" t="s">
        <v>32</v>
      </c>
      <c r="K26" s="34" t="s">
        <v>364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4">
        <v>0</v>
      </c>
      <c r="S26" s="26" t="s">
        <v>32</v>
      </c>
      <c r="T26" s="34" t="s">
        <v>364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4">
        <v>0</v>
      </c>
      <c r="AB26" s="26" t="s">
        <v>32</v>
      </c>
      <c r="AC26" s="34" t="s">
        <v>364</v>
      </c>
      <c r="AD26" s="53">
        <v>1438937013</v>
      </c>
      <c r="AE26" s="53">
        <v>0</v>
      </c>
      <c r="AF26" s="53">
        <v>0</v>
      </c>
      <c r="AG26" s="53">
        <v>1438937013</v>
      </c>
      <c r="AH26" s="53">
        <v>0</v>
      </c>
      <c r="AI26" s="53">
        <v>0</v>
      </c>
      <c r="AJ26" s="54">
        <v>0</v>
      </c>
    </row>
    <row r="27" spans="1:36" ht="22.5" x14ac:dyDescent="0.2">
      <c r="A27" s="27" t="s">
        <v>30</v>
      </c>
      <c r="B27" s="35" t="s">
        <v>366</v>
      </c>
      <c r="C27" s="55">
        <v>1438937013</v>
      </c>
      <c r="D27" s="55">
        <v>0</v>
      </c>
      <c r="E27" s="55">
        <v>0</v>
      </c>
      <c r="F27" s="55">
        <v>1438937013</v>
      </c>
      <c r="G27" s="55">
        <v>0</v>
      </c>
      <c r="H27" s="55">
        <v>0</v>
      </c>
      <c r="I27" s="56">
        <v>0</v>
      </c>
      <c r="J27" s="27" t="s">
        <v>30</v>
      </c>
      <c r="K27" s="35" t="s">
        <v>366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6">
        <v>0</v>
      </c>
      <c r="S27" s="27" t="s">
        <v>30</v>
      </c>
      <c r="T27" s="35" t="s">
        <v>366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6">
        <v>0</v>
      </c>
      <c r="AB27" s="27" t="s">
        <v>30</v>
      </c>
      <c r="AC27" s="35" t="s">
        <v>366</v>
      </c>
      <c r="AD27" s="55">
        <v>1438937013</v>
      </c>
      <c r="AE27" s="55">
        <v>0</v>
      </c>
      <c r="AF27" s="55">
        <v>0</v>
      </c>
      <c r="AG27" s="55">
        <v>1438937013</v>
      </c>
      <c r="AH27" s="55">
        <v>0</v>
      </c>
      <c r="AI27" s="55">
        <v>0</v>
      </c>
      <c r="AJ27" s="56">
        <v>0</v>
      </c>
    </row>
    <row r="28" spans="1:36" ht="22.5" x14ac:dyDescent="0.2">
      <c r="A28" s="26" t="s">
        <v>29</v>
      </c>
      <c r="B28" s="34" t="s">
        <v>367</v>
      </c>
      <c r="C28" s="53">
        <v>44838185086</v>
      </c>
      <c r="D28" s="53">
        <v>0</v>
      </c>
      <c r="E28" s="53">
        <v>0</v>
      </c>
      <c r="F28" s="53">
        <v>44838185086</v>
      </c>
      <c r="G28" s="53">
        <v>0</v>
      </c>
      <c r="H28" s="53">
        <v>51377465</v>
      </c>
      <c r="I28" s="54">
        <v>1.1458417619147074E-3</v>
      </c>
      <c r="J28" s="26" t="s">
        <v>29</v>
      </c>
      <c r="K28" s="34" t="s">
        <v>367</v>
      </c>
      <c r="L28" s="53">
        <v>30264168854</v>
      </c>
      <c r="M28" s="53">
        <v>0</v>
      </c>
      <c r="N28" s="53">
        <v>0</v>
      </c>
      <c r="O28" s="53">
        <v>30264168854</v>
      </c>
      <c r="P28" s="53">
        <v>0</v>
      </c>
      <c r="Q28" s="53">
        <v>0</v>
      </c>
      <c r="R28" s="54">
        <v>0</v>
      </c>
      <c r="S28" s="26" t="s">
        <v>29</v>
      </c>
      <c r="T28" s="34" t="s">
        <v>367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4">
        <v>0</v>
      </c>
      <c r="AB28" s="26" t="s">
        <v>29</v>
      </c>
      <c r="AC28" s="34" t="s">
        <v>367</v>
      </c>
      <c r="AD28" s="53">
        <v>75102353940</v>
      </c>
      <c r="AE28" s="53">
        <v>0</v>
      </c>
      <c r="AF28" s="53">
        <v>0</v>
      </c>
      <c r="AG28" s="53">
        <v>75102353940</v>
      </c>
      <c r="AH28" s="53">
        <v>0</v>
      </c>
      <c r="AI28" s="53">
        <v>51377465</v>
      </c>
      <c r="AJ28" s="54">
        <v>6.8409926326737987E-4</v>
      </c>
    </row>
    <row r="29" spans="1:36" ht="22.5" x14ac:dyDescent="0.2">
      <c r="A29" s="27" t="s">
        <v>28</v>
      </c>
      <c r="B29" s="35" t="s">
        <v>368</v>
      </c>
      <c r="C29" s="55">
        <v>28033747200</v>
      </c>
      <c r="D29" s="55">
        <v>0</v>
      </c>
      <c r="E29" s="55">
        <v>0</v>
      </c>
      <c r="F29" s="55">
        <v>28033747200</v>
      </c>
      <c r="G29" s="55">
        <v>0</v>
      </c>
      <c r="H29" s="55">
        <v>0</v>
      </c>
      <c r="I29" s="56">
        <v>0</v>
      </c>
      <c r="J29" s="27" t="s">
        <v>28</v>
      </c>
      <c r="K29" s="35" t="s">
        <v>368</v>
      </c>
      <c r="L29" s="55">
        <v>20744046248</v>
      </c>
      <c r="M29" s="55">
        <v>0</v>
      </c>
      <c r="N29" s="55">
        <v>0</v>
      </c>
      <c r="O29" s="55">
        <v>20744046248</v>
      </c>
      <c r="P29" s="55">
        <v>0</v>
      </c>
      <c r="Q29" s="55">
        <v>0</v>
      </c>
      <c r="R29" s="56">
        <v>0</v>
      </c>
      <c r="S29" s="27" t="s">
        <v>28</v>
      </c>
      <c r="T29" s="35" t="s">
        <v>368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6">
        <v>0</v>
      </c>
      <c r="AB29" s="27" t="s">
        <v>28</v>
      </c>
      <c r="AC29" s="35" t="s">
        <v>368</v>
      </c>
      <c r="AD29" s="55">
        <v>48777793448</v>
      </c>
      <c r="AE29" s="55">
        <v>0</v>
      </c>
      <c r="AF29" s="55">
        <v>0</v>
      </c>
      <c r="AG29" s="55">
        <v>48777793448</v>
      </c>
      <c r="AH29" s="55">
        <v>0</v>
      </c>
      <c r="AI29" s="55">
        <v>0</v>
      </c>
      <c r="AJ29" s="56">
        <v>0</v>
      </c>
    </row>
    <row r="30" spans="1:36" ht="22.5" x14ac:dyDescent="0.2">
      <c r="A30" s="27" t="s">
        <v>27</v>
      </c>
      <c r="B30" s="35" t="s">
        <v>369</v>
      </c>
      <c r="C30" s="55">
        <v>12456826512</v>
      </c>
      <c r="D30" s="55">
        <v>0</v>
      </c>
      <c r="E30" s="55">
        <v>0</v>
      </c>
      <c r="F30" s="55">
        <v>12456826512</v>
      </c>
      <c r="G30" s="55">
        <v>0</v>
      </c>
      <c r="H30" s="55">
        <v>0</v>
      </c>
      <c r="I30" s="56">
        <v>0</v>
      </c>
      <c r="J30" s="27" t="s">
        <v>27</v>
      </c>
      <c r="K30" s="35" t="s">
        <v>369</v>
      </c>
      <c r="L30" s="55">
        <v>9520122606</v>
      </c>
      <c r="M30" s="55">
        <v>0</v>
      </c>
      <c r="N30" s="55">
        <v>0</v>
      </c>
      <c r="O30" s="55">
        <v>9520122606</v>
      </c>
      <c r="P30" s="55">
        <v>0</v>
      </c>
      <c r="Q30" s="55">
        <v>0</v>
      </c>
      <c r="R30" s="56">
        <v>0</v>
      </c>
      <c r="S30" s="27" t="s">
        <v>27</v>
      </c>
      <c r="T30" s="35" t="s">
        <v>369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6">
        <v>0</v>
      </c>
      <c r="AB30" s="27" t="s">
        <v>27</v>
      </c>
      <c r="AC30" s="35" t="s">
        <v>369</v>
      </c>
      <c r="AD30" s="55">
        <v>21976949118</v>
      </c>
      <c r="AE30" s="55">
        <v>0</v>
      </c>
      <c r="AF30" s="55">
        <v>0</v>
      </c>
      <c r="AG30" s="55">
        <v>21976949118</v>
      </c>
      <c r="AH30" s="55">
        <v>0</v>
      </c>
      <c r="AI30" s="55">
        <v>0</v>
      </c>
      <c r="AJ30" s="56">
        <v>0</v>
      </c>
    </row>
    <row r="31" spans="1:36" ht="22.5" x14ac:dyDescent="0.2">
      <c r="A31" s="27" t="s">
        <v>25</v>
      </c>
      <c r="B31" s="35" t="s">
        <v>371</v>
      </c>
      <c r="C31" s="55">
        <v>4347611374</v>
      </c>
      <c r="D31" s="55">
        <v>0</v>
      </c>
      <c r="E31" s="55">
        <v>0</v>
      </c>
      <c r="F31" s="55">
        <v>4347611374</v>
      </c>
      <c r="G31" s="55">
        <v>0</v>
      </c>
      <c r="H31" s="55">
        <v>51377465</v>
      </c>
      <c r="I31" s="56">
        <v>1.1817400540271934E-2</v>
      </c>
      <c r="J31" s="27" t="s">
        <v>25</v>
      </c>
      <c r="K31" s="35" t="s">
        <v>371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6">
        <v>0</v>
      </c>
      <c r="S31" s="27" t="s">
        <v>25</v>
      </c>
      <c r="T31" s="35" t="s">
        <v>371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6">
        <v>0</v>
      </c>
      <c r="AB31" s="27" t="s">
        <v>25</v>
      </c>
      <c r="AC31" s="35" t="s">
        <v>371</v>
      </c>
      <c r="AD31" s="55">
        <v>4347611374</v>
      </c>
      <c r="AE31" s="55">
        <v>0</v>
      </c>
      <c r="AF31" s="55">
        <v>0</v>
      </c>
      <c r="AG31" s="55">
        <v>4347611374</v>
      </c>
      <c r="AH31" s="55">
        <v>0</v>
      </c>
      <c r="AI31" s="55">
        <v>51377465</v>
      </c>
      <c r="AJ31" s="56">
        <v>1.1817400540271934E-2</v>
      </c>
    </row>
    <row r="32" spans="1:36" ht="22.5" x14ac:dyDescent="0.2">
      <c r="A32" s="26" t="s">
        <v>24</v>
      </c>
      <c r="B32" s="34" t="s">
        <v>372</v>
      </c>
      <c r="C32" s="53">
        <v>98152838036</v>
      </c>
      <c r="D32" s="53">
        <v>0</v>
      </c>
      <c r="E32" s="53">
        <v>0</v>
      </c>
      <c r="F32" s="53">
        <v>98152838036</v>
      </c>
      <c r="G32" s="53">
        <v>0</v>
      </c>
      <c r="H32" s="53">
        <v>42652168671</v>
      </c>
      <c r="I32" s="54">
        <v>0.43454850134191997</v>
      </c>
      <c r="J32" s="26" t="s">
        <v>24</v>
      </c>
      <c r="K32" s="34" t="s">
        <v>372</v>
      </c>
      <c r="L32" s="53">
        <v>10270649260</v>
      </c>
      <c r="M32" s="53">
        <v>0</v>
      </c>
      <c r="N32" s="53">
        <v>0</v>
      </c>
      <c r="O32" s="53">
        <v>10270649260</v>
      </c>
      <c r="P32" s="53">
        <v>0</v>
      </c>
      <c r="Q32" s="53">
        <v>636755468</v>
      </c>
      <c r="R32" s="54">
        <v>6.1997586703686151E-2</v>
      </c>
      <c r="S32" s="26" t="s">
        <v>24</v>
      </c>
      <c r="T32" s="34" t="s">
        <v>372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4">
        <v>0</v>
      </c>
      <c r="AB32" s="26" t="s">
        <v>24</v>
      </c>
      <c r="AC32" s="34" t="s">
        <v>372</v>
      </c>
      <c r="AD32" s="53">
        <v>108423487296</v>
      </c>
      <c r="AE32" s="53">
        <v>0</v>
      </c>
      <c r="AF32" s="53">
        <v>0</v>
      </c>
      <c r="AG32" s="53">
        <v>108423487296</v>
      </c>
      <c r="AH32" s="53">
        <v>0</v>
      </c>
      <c r="AI32" s="53">
        <v>43288924139</v>
      </c>
      <c r="AJ32" s="54">
        <v>0.39925781044857639</v>
      </c>
    </row>
    <row r="33" spans="1:36" ht="22.5" x14ac:dyDescent="0.2">
      <c r="A33" s="27" t="s">
        <v>23</v>
      </c>
      <c r="B33" s="35" t="s">
        <v>373</v>
      </c>
      <c r="C33" s="55">
        <v>10945903586</v>
      </c>
      <c r="D33" s="55">
        <v>0</v>
      </c>
      <c r="E33" s="55">
        <v>0</v>
      </c>
      <c r="F33" s="55">
        <v>10945903586</v>
      </c>
      <c r="G33" s="55">
        <v>0</v>
      </c>
      <c r="H33" s="55">
        <v>5275090598</v>
      </c>
      <c r="I33" s="56">
        <v>0.48192372210796119</v>
      </c>
      <c r="J33" s="27" t="s">
        <v>23</v>
      </c>
      <c r="K33" s="35" t="s">
        <v>373</v>
      </c>
      <c r="L33" s="55">
        <v>3753648676</v>
      </c>
      <c r="M33" s="55">
        <v>0</v>
      </c>
      <c r="N33" s="55">
        <v>0</v>
      </c>
      <c r="O33" s="55">
        <v>3753648676</v>
      </c>
      <c r="P33" s="55">
        <v>0</v>
      </c>
      <c r="Q33" s="55">
        <v>0</v>
      </c>
      <c r="R33" s="56">
        <v>0</v>
      </c>
      <c r="S33" s="27" t="s">
        <v>23</v>
      </c>
      <c r="T33" s="35" t="s">
        <v>373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56">
        <v>0</v>
      </c>
      <c r="AB33" s="27" t="s">
        <v>23</v>
      </c>
      <c r="AC33" s="35" t="s">
        <v>373</v>
      </c>
      <c r="AD33" s="55">
        <v>14699552262</v>
      </c>
      <c r="AE33" s="55">
        <v>0</v>
      </c>
      <c r="AF33" s="55">
        <v>0</v>
      </c>
      <c r="AG33" s="55">
        <v>14699552262</v>
      </c>
      <c r="AH33" s="55">
        <v>0</v>
      </c>
      <c r="AI33" s="55">
        <v>5275090598</v>
      </c>
      <c r="AJ33" s="56">
        <v>0.35886063085313857</v>
      </c>
    </row>
    <row r="34" spans="1:36" ht="22.5" x14ac:dyDescent="0.2">
      <c r="A34" s="27" t="s">
        <v>22</v>
      </c>
      <c r="B34" s="35" t="s">
        <v>374</v>
      </c>
      <c r="C34" s="55">
        <v>7556152072</v>
      </c>
      <c r="D34" s="55">
        <v>0</v>
      </c>
      <c r="E34" s="55">
        <v>0</v>
      </c>
      <c r="F34" s="55">
        <v>7556152072</v>
      </c>
      <c r="G34" s="55">
        <v>0</v>
      </c>
      <c r="H34" s="55">
        <v>7487307593</v>
      </c>
      <c r="I34" s="56">
        <v>0.99088895004441357</v>
      </c>
      <c r="J34" s="27" t="s">
        <v>22</v>
      </c>
      <c r="K34" s="35" t="s">
        <v>374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6">
        <v>0</v>
      </c>
      <c r="S34" s="27" t="s">
        <v>22</v>
      </c>
      <c r="T34" s="35" t="s">
        <v>374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6">
        <v>0</v>
      </c>
      <c r="AB34" s="27" t="s">
        <v>22</v>
      </c>
      <c r="AC34" s="35" t="s">
        <v>374</v>
      </c>
      <c r="AD34" s="55">
        <v>7556152072</v>
      </c>
      <c r="AE34" s="55">
        <v>0</v>
      </c>
      <c r="AF34" s="55">
        <v>0</v>
      </c>
      <c r="AG34" s="55">
        <v>7556152072</v>
      </c>
      <c r="AH34" s="55">
        <v>0</v>
      </c>
      <c r="AI34" s="55">
        <v>7487307593</v>
      </c>
      <c r="AJ34" s="56">
        <v>0.99088895004441357</v>
      </c>
    </row>
    <row r="35" spans="1:36" ht="22.5" x14ac:dyDescent="0.2">
      <c r="A35" s="27" t="s">
        <v>19</v>
      </c>
      <c r="B35" s="35" t="s">
        <v>377</v>
      </c>
      <c r="C35" s="55">
        <v>65505340193</v>
      </c>
      <c r="D35" s="55">
        <v>0</v>
      </c>
      <c r="E35" s="55">
        <v>0</v>
      </c>
      <c r="F35" s="55">
        <v>65505340193</v>
      </c>
      <c r="G35" s="55">
        <v>0</v>
      </c>
      <c r="H35" s="55">
        <v>26174971204</v>
      </c>
      <c r="I35" s="56">
        <v>0.39958530292156391</v>
      </c>
      <c r="J35" s="27" t="s">
        <v>19</v>
      </c>
      <c r="K35" s="35" t="s">
        <v>377</v>
      </c>
      <c r="L35" s="55">
        <v>6461022766</v>
      </c>
      <c r="M35" s="55">
        <v>0</v>
      </c>
      <c r="N35" s="55">
        <v>0</v>
      </c>
      <c r="O35" s="55">
        <v>6461022766</v>
      </c>
      <c r="P35" s="55">
        <v>0</v>
      </c>
      <c r="Q35" s="55">
        <v>636755468</v>
      </c>
      <c r="R35" s="56">
        <v>9.8553354640818491E-2</v>
      </c>
      <c r="S35" s="27" t="s">
        <v>19</v>
      </c>
      <c r="T35" s="35" t="s">
        <v>377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6">
        <v>0</v>
      </c>
      <c r="AB35" s="27" t="s">
        <v>19</v>
      </c>
      <c r="AC35" s="35" t="s">
        <v>377</v>
      </c>
      <c r="AD35" s="55">
        <v>71966362959</v>
      </c>
      <c r="AE35" s="55">
        <v>0</v>
      </c>
      <c r="AF35" s="55">
        <v>0</v>
      </c>
      <c r="AG35" s="55">
        <v>71966362959</v>
      </c>
      <c r="AH35" s="55">
        <v>0</v>
      </c>
      <c r="AI35" s="55">
        <v>26811726672</v>
      </c>
      <c r="AJ35" s="56">
        <v>0.37255914526728168</v>
      </c>
    </row>
    <row r="36" spans="1:36" ht="22.5" x14ac:dyDescent="0.2">
      <c r="A36" s="27" t="s">
        <v>18</v>
      </c>
      <c r="B36" s="35" t="s">
        <v>378</v>
      </c>
      <c r="C36" s="55">
        <v>845913043</v>
      </c>
      <c r="D36" s="55">
        <v>0</v>
      </c>
      <c r="E36" s="55">
        <v>0</v>
      </c>
      <c r="F36" s="55">
        <v>845913043</v>
      </c>
      <c r="G36" s="55">
        <v>0</v>
      </c>
      <c r="H36" s="55">
        <v>845913043</v>
      </c>
      <c r="I36" s="56">
        <v>1</v>
      </c>
      <c r="J36" s="27" t="s">
        <v>18</v>
      </c>
      <c r="K36" s="35" t="s">
        <v>378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6">
        <v>0</v>
      </c>
      <c r="S36" s="27" t="s">
        <v>18</v>
      </c>
      <c r="T36" s="35" t="s">
        <v>378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6">
        <v>0</v>
      </c>
      <c r="AB36" s="27" t="s">
        <v>18</v>
      </c>
      <c r="AC36" s="35" t="s">
        <v>378</v>
      </c>
      <c r="AD36" s="55">
        <v>845913043</v>
      </c>
      <c r="AE36" s="55">
        <v>0</v>
      </c>
      <c r="AF36" s="55">
        <v>0</v>
      </c>
      <c r="AG36" s="55">
        <v>845913043</v>
      </c>
      <c r="AH36" s="55">
        <v>0</v>
      </c>
      <c r="AI36" s="55">
        <v>845913043</v>
      </c>
      <c r="AJ36" s="56">
        <v>1</v>
      </c>
    </row>
    <row r="37" spans="1:36" ht="22.5" x14ac:dyDescent="0.2">
      <c r="A37" s="27" t="s">
        <v>16</v>
      </c>
      <c r="B37" s="35" t="s">
        <v>380</v>
      </c>
      <c r="C37" s="55">
        <v>5761496430</v>
      </c>
      <c r="D37" s="55">
        <v>0</v>
      </c>
      <c r="E37" s="55">
        <v>0</v>
      </c>
      <c r="F37" s="55">
        <v>5761496430</v>
      </c>
      <c r="G37" s="55">
        <v>0</v>
      </c>
      <c r="H37" s="55">
        <v>0</v>
      </c>
      <c r="I37" s="56">
        <v>0</v>
      </c>
      <c r="J37" s="27" t="s">
        <v>16</v>
      </c>
      <c r="K37" s="35" t="s">
        <v>380</v>
      </c>
      <c r="L37" s="55">
        <v>55977818</v>
      </c>
      <c r="M37" s="55">
        <v>0</v>
      </c>
      <c r="N37" s="55">
        <v>0</v>
      </c>
      <c r="O37" s="55">
        <v>55977818</v>
      </c>
      <c r="P37" s="55">
        <v>0</v>
      </c>
      <c r="Q37" s="55">
        <v>0</v>
      </c>
      <c r="R37" s="56">
        <v>0</v>
      </c>
      <c r="S37" s="27" t="s">
        <v>16</v>
      </c>
      <c r="T37" s="35" t="s">
        <v>380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6">
        <v>0</v>
      </c>
      <c r="AB37" s="27" t="s">
        <v>16</v>
      </c>
      <c r="AC37" s="35" t="s">
        <v>380</v>
      </c>
      <c r="AD37" s="55">
        <v>5817474248</v>
      </c>
      <c r="AE37" s="55">
        <v>0</v>
      </c>
      <c r="AF37" s="55">
        <v>0</v>
      </c>
      <c r="AG37" s="55">
        <v>5817474248</v>
      </c>
      <c r="AH37" s="55">
        <v>0</v>
      </c>
      <c r="AI37" s="55">
        <v>0</v>
      </c>
      <c r="AJ37" s="56">
        <v>0</v>
      </c>
    </row>
    <row r="38" spans="1:36" ht="22.5" x14ac:dyDescent="0.2">
      <c r="A38" s="27" t="s">
        <v>15</v>
      </c>
      <c r="B38" s="35" t="s">
        <v>381</v>
      </c>
      <c r="C38" s="55">
        <v>7538032712</v>
      </c>
      <c r="D38" s="55">
        <v>0</v>
      </c>
      <c r="E38" s="55">
        <v>0</v>
      </c>
      <c r="F38" s="55">
        <v>7538032712</v>
      </c>
      <c r="G38" s="55">
        <v>0</v>
      </c>
      <c r="H38" s="55">
        <v>2868886233</v>
      </c>
      <c r="I38" s="56">
        <v>0.38058819092585544</v>
      </c>
      <c r="J38" s="27" t="s">
        <v>15</v>
      </c>
      <c r="K38" s="35" t="s">
        <v>381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6">
        <v>0</v>
      </c>
      <c r="S38" s="27" t="s">
        <v>15</v>
      </c>
      <c r="T38" s="35" t="s">
        <v>381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6">
        <v>0</v>
      </c>
      <c r="AB38" s="27" t="s">
        <v>15</v>
      </c>
      <c r="AC38" s="35" t="s">
        <v>381</v>
      </c>
      <c r="AD38" s="55">
        <v>7538032712</v>
      </c>
      <c r="AE38" s="55">
        <v>0</v>
      </c>
      <c r="AF38" s="55">
        <v>0</v>
      </c>
      <c r="AG38" s="55">
        <v>7538032712</v>
      </c>
      <c r="AH38" s="55">
        <v>0</v>
      </c>
      <c r="AI38" s="55">
        <v>2868886233</v>
      </c>
      <c r="AJ38" s="56">
        <v>0.38058819092585544</v>
      </c>
    </row>
    <row r="39" spans="1:36" x14ac:dyDescent="0.2">
      <c r="A39" s="25" t="s">
        <v>11</v>
      </c>
      <c r="B39" s="33" t="s">
        <v>10</v>
      </c>
      <c r="C39" s="53">
        <v>154700000</v>
      </c>
      <c r="D39" s="53">
        <v>0</v>
      </c>
      <c r="E39" s="53">
        <v>0</v>
      </c>
      <c r="F39" s="53">
        <v>154700000</v>
      </c>
      <c r="G39" s="53">
        <v>0</v>
      </c>
      <c r="H39" s="53">
        <v>154700000</v>
      </c>
      <c r="I39" s="54">
        <v>1</v>
      </c>
      <c r="J39" s="25" t="s">
        <v>11</v>
      </c>
      <c r="K39" s="33" t="s">
        <v>10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4">
        <v>0</v>
      </c>
      <c r="S39" s="25" t="s">
        <v>11</v>
      </c>
      <c r="T39" s="33" t="s">
        <v>10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4">
        <v>0</v>
      </c>
      <c r="AB39" s="25" t="s">
        <v>11</v>
      </c>
      <c r="AC39" s="33" t="s">
        <v>10</v>
      </c>
      <c r="AD39" s="53">
        <v>154700000</v>
      </c>
      <c r="AE39" s="53">
        <v>0</v>
      </c>
      <c r="AF39" s="53">
        <v>0</v>
      </c>
      <c r="AG39" s="53">
        <v>154700000</v>
      </c>
      <c r="AH39" s="53">
        <v>0</v>
      </c>
      <c r="AI39" s="53">
        <v>154700000</v>
      </c>
      <c r="AJ39" s="54">
        <v>1</v>
      </c>
    </row>
    <row r="40" spans="1:36" x14ac:dyDescent="0.2">
      <c r="A40" s="27" t="s">
        <v>9</v>
      </c>
      <c r="B40" s="35" t="s">
        <v>8</v>
      </c>
      <c r="C40" s="55">
        <v>154700000</v>
      </c>
      <c r="D40" s="55">
        <v>0</v>
      </c>
      <c r="E40" s="55">
        <v>0</v>
      </c>
      <c r="F40" s="55">
        <v>154700000</v>
      </c>
      <c r="G40" s="55">
        <v>0</v>
      </c>
      <c r="H40" s="55">
        <v>154700000</v>
      </c>
      <c r="I40" s="56">
        <v>1</v>
      </c>
      <c r="J40" s="27" t="s">
        <v>9</v>
      </c>
      <c r="K40" s="35" t="s">
        <v>8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6">
        <v>0</v>
      </c>
      <c r="S40" s="27" t="s">
        <v>9</v>
      </c>
      <c r="T40" s="35" t="s">
        <v>8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6">
        <v>0</v>
      </c>
      <c r="AB40" s="27" t="s">
        <v>9</v>
      </c>
      <c r="AC40" s="35" t="s">
        <v>8</v>
      </c>
      <c r="AD40" s="55">
        <v>154700000</v>
      </c>
      <c r="AE40" s="55">
        <v>0</v>
      </c>
      <c r="AF40" s="55">
        <v>0</v>
      </c>
      <c r="AG40" s="55">
        <v>154700000</v>
      </c>
      <c r="AH40" s="55">
        <v>0</v>
      </c>
      <c r="AI40" s="55">
        <v>154700000</v>
      </c>
      <c r="AJ40" s="56">
        <v>1</v>
      </c>
    </row>
    <row r="41" spans="1:36" x14ac:dyDescent="0.2"/>
  </sheetData>
  <autoFilter ref="A9:AA40" xr:uid="{914972D5-7F56-40CD-882B-81B9D3A6B5E9}"/>
  <mergeCells count="4">
    <mergeCell ref="A8:I8"/>
    <mergeCell ref="J8:R8"/>
    <mergeCell ref="S8:AA8"/>
    <mergeCell ref="AB8:AJ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8" orientation="landscape" verticalDpi="0" r:id="rId1"/>
  <headerFooter>
    <oddFooter>&amp;R&amp;9&amp;P de &amp;N</oddFooter>
  </headerFooter>
  <colBreaks count="3" manualBreakCount="3">
    <brk id="9" max="41" man="1"/>
    <brk id="18" max="1048575" man="1"/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2E2F-C62D-4257-9E96-6454D7C5797B}">
  <dimension ref="A1:AD202"/>
  <sheetViews>
    <sheetView showGridLines="0" zoomScaleNormal="100" zoomScaleSheetLayoutView="100" workbookViewId="0">
      <pane ySplit="9" topLeftCell="A10" activePane="bottomLeft" state="frozen"/>
      <selection pane="bottomLeft" activeCell="A9" sqref="A9"/>
    </sheetView>
  </sheetViews>
  <sheetFormatPr baseColWidth="10" defaultColWidth="0" defaultRowHeight="0" customHeight="1" zeroHeight="1" x14ac:dyDescent="0.2"/>
  <cols>
    <col min="1" max="1" width="15.5703125" style="1" bestFit="1" customWidth="1"/>
    <col min="2" max="2" width="45.7109375" style="1" customWidth="1"/>
    <col min="3" max="6" width="14.7109375" style="1" customWidth="1"/>
    <col min="7" max="7" width="10.42578125" style="1" customWidth="1"/>
    <col min="8" max="10" width="14.7109375" style="1" customWidth="1"/>
    <col min="11" max="11" width="7.7109375" style="1" customWidth="1"/>
    <col min="12" max="14" width="14.7109375" style="1" customWidth="1"/>
    <col min="15" max="16" width="7.7109375" style="1" customWidth="1"/>
    <col min="17" max="17" width="1.42578125" style="1" customWidth="1"/>
    <col min="18" max="18" width="15.7109375" style="1" hidden="1" customWidth="1"/>
    <col min="19" max="19" width="17.28515625" style="38" hidden="1" customWidth="1"/>
    <col min="20" max="20" width="17.28515625" style="1" hidden="1" customWidth="1"/>
    <col min="21" max="21" width="15.140625" style="1" hidden="1" customWidth="1"/>
    <col min="22" max="22" width="21" style="1" hidden="1" customWidth="1"/>
    <col min="23" max="23" width="17.28515625" style="1" hidden="1" customWidth="1"/>
    <col min="24" max="24" width="9.7109375" style="1" hidden="1" customWidth="1"/>
    <col min="25" max="25" width="17.42578125" style="1" hidden="1" customWidth="1"/>
    <col min="26" max="26" width="15.85546875" style="1" hidden="1" customWidth="1"/>
    <col min="27" max="27" width="20" style="1" hidden="1" customWidth="1"/>
    <col min="28" max="30" width="15.85546875" style="1" hidden="1" customWidth="1"/>
    <col min="31" max="16384" width="15.7109375" style="1" hidden="1"/>
  </cols>
  <sheetData>
    <row r="1" spans="1:30" ht="11.25" x14ac:dyDescent="0.2"/>
    <row r="2" spans="1:30" ht="11.25" x14ac:dyDescent="0.2"/>
    <row r="3" spans="1:30" ht="11.25" x14ac:dyDescent="0.2"/>
    <row r="4" spans="1:30" ht="11.25" x14ac:dyDescent="0.2"/>
    <row r="5" spans="1:30" ht="11.25" x14ac:dyDescent="0.2">
      <c r="A5" s="22" t="s">
        <v>337</v>
      </c>
    </row>
    <row r="6" spans="1:30" ht="11.25" x14ac:dyDescent="0.2">
      <c r="A6" s="22" t="s">
        <v>336</v>
      </c>
    </row>
    <row r="7" spans="1:30" ht="11.25" x14ac:dyDescent="0.2">
      <c r="A7" s="22" t="s">
        <v>474</v>
      </c>
      <c r="C7" s="21"/>
    </row>
    <row r="8" spans="1:30" ht="11.25" x14ac:dyDescent="0.2">
      <c r="A8" s="20"/>
      <c r="B8" s="19"/>
      <c r="C8" s="18" t="s">
        <v>335</v>
      </c>
      <c r="D8" s="18" t="s">
        <v>334</v>
      </c>
      <c r="E8" s="18" t="s">
        <v>333</v>
      </c>
      <c r="F8" s="18" t="s">
        <v>332</v>
      </c>
      <c r="G8" s="18" t="s">
        <v>331</v>
      </c>
      <c r="H8" s="18" t="s">
        <v>330</v>
      </c>
      <c r="I8" s="18" t="s">
        <v>329</v>
      </c>
      <c r="J8" s="18" t="s">
        <v>328</v>
      </c>
      <c r="K8" s="43" t="s">
        <v>327</v>
      </c>
      <c r="L8" s="43" t="s">
        <v>326</v>
      </c>
      <c r="M8" s="43" t="s">
        <v>325</v>
      </c>
      <c r="N8" s="43" t="s">
        <v>477</v>
      </c>
      <c r="O8" s="43" t="s">
        <v>478</v>
      </c>
      <c r="P8" s="43" t="s">
        <v>479</v>
      </c>
    </row>
    <row r="9" spans="1:30" ht="33.75" x14ac:dyDescent="0.2">
      <c r="A9" s="17" t="s">
        <v>323</v>
      </c>
      <c r="B9" s="17" t="s">
        <v>322</v>
      </c>
      <c r="C9" s="17" t="s">
        <v>321</v>
      </c>
      <c r="D9" s="17" t="s">
        <v>320</v>
      </c>
      <c r="E9" s="17" t="s">
        <v>319</v>
      </c>
      <c r="F9" s="17" t="s">
        <v>318</v>
      </c>
      <c r="G9" s="17" t="s">
        <v>317</v>
      </c>
      <c r="H9" s="17" t="s">
        <v>316</v>
      </c>
      <c r="I9" s="17" t="s">
        <v>315</v>
      </c>
      <c r="J9" s="17" t="s">
        <v>314</v>
      </c>
      <c r="K9" s="17" t="s">
        <v>313</v>
      </c>
      <c r="L9" s="17" t="s">
        <v>475</v>
      </c>
      <c r="M9" s="17" t="s">
        <v>312</v>
      </c>
      <c r="N9" s="17" t="s">
        <v>311</v>
      </c>
      <c r="O9" s="17" t="s">
        <v>310</v>
      </c>
      <c r="P9" s="17" t="s">
        <v>476</v>
      </c>
    </row>
    <row r="10" spans="1:30" ht="11.25" x14ac:dyDescent="0.2">
      <c r="A10" s="16" t="s">
        <v>309</v>
      </c>
      <c r="B10" s="15"/>
      <c r="C10" s="14">
        <f>C11+C201</f>
        <v>5313763974000</v>
      </c>
      <c r="D10" s="14">
        <f t="shared" ref="D10:J10" si="0">D11+D201</f>
        <v>0</v>
      </c>
      <c r="E10" s="14">
        <f t="shared" si="0"/>
        <v>0</v>
      </c>
      <c r="F10" s="14">
        <f t="shared" si="0"/>
        <v>5313763974000</v>
      </c>
      <c r="G10" s="14">
        <f t="shared" si="0"/>
        <v>0</v>
      </c>
      <c r="H10" s="14">
        <f t="shared" si="0"/>
        <v>5313763974000</v>
      </c>
      <c r="I10" s="14">
        <f t="shared" si="0"/>
        <v>126593582474</v>
      </c>
      <c r="J10" s="14">
        <f t="shared" si="0"/>
        <v>2328497438665</v>
      </c>
      <c r="K10" s="13">
        <f>IF(J10=0,0,J10/H10)</f>
        <v>0.43820114142408839</v>
      </c>
      <c r="L10" s="14">
        <f t="shared" ref="L10:N10" si="1">L11+L201</f>
        <v>869224960706</v>
      </c>
      <c r="M10" s="14">
        <f t="shared" si="1"/>
        <v>147154502344</v>
      </c>
      <c r="N10" s="14">
        <f t="shared" si="1"/>
        <v>238024587195</v>
      </c>
      <c r="O10" s="13">
        <f>IF(N10=0,0,N10/H10)</f>
        <v>4.4793970594035268E-2</v>
      </c>
      <c r="P10" s="13">
        <f>IF(N10=0,0,N10/L10)</f>
        <v>0.2738354257586807</v>
      </c>
    </row>
    <row r="11" spans="1:30" ht="11.25" x14ac:dyDescent="0.2">
      <c r="A11" s="15" t="s">
        <v>308</v>
      </c>
      <c r="B11" s="15" t="s">
        <v>344</v>
      </c>
      <c r="C11" s="14">
        <v>4562860328000</v>
      </c>
      <c r="D11" s="14">
        <v>0</v>
      </c>
      <c r="E11" s="14">
        <v>0</v>
      </c>
      <c r="F11" s="14">
        <v>4562860328000</v>
      </c>
      <c r="G11" s="14">
        <v>0</v>
      </c>
      <c r="H11" s="14">
        <v>4562860328000</v>
      </c>
      <c r="I11" s="14">
        <v>126593582474</v>
      </c>
      <c r="J11" s="14">
        <v>2328497438665</v>
      </c>
      <c r="K11" s="13">
        <f t="shared" ref="K11:K74" si="2">IF(J11=0,0,J11/H11)</f>
        <v>0.51031530033390937</v>
      </c>
      <c r="L11" s="40">
        <v>869224960706</v>
      </c>
      <c r="M11" s="14">
        <v>147154502344</v>
      </c>
      <c r="N11" s="14">
        <v>238024587195</v>
      </c>
      <c r="O11" s="13">
        <f t="shared" ref="O11:O74" si="3">IF(N11=0,0,N11/H11)</f>
        <v>5.2165652701302676E-2</v>
      </c>
      <c r="P11" s="13">
        <f>IF(N11=0,0,N11/L11)</f>
        <v>0.2738354257586807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</row>
    <row r="12" spans="1:30" ht="11.25" x14ac:dyDescent="0.2">
      <c r="A12" s="15" t="s">
        <v>307</v>
      </c>
      <c r="B12" s="15" t="s">
        <v>345</v>
      </c>
      <c r="C12" s="14">
        <v>1817315384000</v>
      </c>
      <c r="D12" s="14">
        <v>0</v>
      </c>
      <c r="E12" s="14">
        <v>0</v>
      </c>
      <c r="F12" s="14">
        <v>1817315384000</v>
      </c>
      <c r="G12" s="14">
        <v>0</v>
      </c>
      <c r="H12" s="14">
        <v>1817315384000</v>
      </c>
      <c r="I12" s="14">
        <v>119480016330</v>
      </c>
      <c r="J12" s="14">
        <v>577900418784</v>
      </c>
      <c r="K12" s="13">
        <f t="shared" si="2"/>
        <v>0.31799676812948829</v>
      </c>
      <c r="L12" s="40">
        <v>488696290837</v>
      </c>
      <c r="M12" s="14">
        <v>104048024088</v>
      </c>
      <c r="N12" s="14">
        <v>194505079236</v>
      </c>
      <c r="O12" s="13">
        <f t="shared" si="3"/>
        <v>0.10702879695426602</v>
      </c>
      <c r="P12" s="13">
        <f t="shared" ref="P12:P74" si="4">IF(N12=0,0,N12/L12)</f>
        <v>0.39800809394903985</v>
      </c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30" ht="11.25" x14ac:dyDescent="0.2">
      <c r="A13" s="15" t="s">
        <v>306</v>
      </c>
      <c r="B13" s="15" t="s">
        <v>346</v>
      </c>
      <c r="C13" s="14">
        <v>335235791000</v>
      </c>
      <c r="D13" s="14">
        <v>0</v>
      </c>
      <c r="E13" s="14">
        <v>-746321300</v>
      </c>
      <c r="F13" s="14">
        <v>334489469700</v>
      </c>
      <c r="G13" s="14">
        <v>0</v>
      </c>
      <c r="H13" s="14">
        <v>334489469700</v>
      </c>
      <c r="I13" s="14">
        <v>24763414533</v>
      </c>
      <c r="J13" s="14">
        <v>50674164999</v>
      </c>
      <c r="K13" s="13">
        <f t="shared" si="2"/>
        <v>0.15149704128039998</v>
      </c>
      <c r="L13" s="40">
        <v>90392859896</v>
      </c>
      <c r="M13" s="14">
        <v>25521111824</v>
      </c>
      <c r="N13" s="14">
        <v>46440615024</v>
      </c>
      <c r="O13" s="13">
        <f t="shared" si="3"/>
        <v>0.13884029014621024</v>
      </c>
      <c r="P13" s="13">
        <f t="shared" si="4"/>
        <v>0.51376419639152338</v>
      </c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ht="11.25" x14ac:dyDescent="0.2">
      <c r="A14" s="15" t="s">
        <v>305</v>
      </c>
      <c r="B14" s="15" t="s">
        <v>347</v>
      </c>
      <c r="C14" s="14">
        <v>329694931000</v>
      </c>
      <c r="D14" s="14">
        <v>0</v>
      </c>
      <c r="E14" s="14">
        <v>-817988963</v>
      </c>
      <c r="F14" s="14">
        <v>328876942037</v>
      </c>
      <c r="G14" s="14">
        <v>0</v>
      </c>
      <c r="H14" s="14">
        <v>328876942037</v>
      </c>
      <c r="I14" s="14">
        <v>24578385764</v>
      </c>
      <c r="J14" s="14">
        <v>50017202935</v>
      </c>
      <c r="K14" s="13">
        <f t="shared" si="2"/>
        <v>0.15208485771365771</v>
      </c>
      <c r="L14" s="40">
        <v>88521302521</v>
      </c>
      <c r="M14" s="14">
        <v>25252758269</v>
      </c>
      <c r="N14" s="14">
        <v>45808514702</v>
      </c>
      <c r="O14" s="13">
        <f t="shared" si="3"/>
        <v>0.13928770566361673</v>
      </c>
      <c r="P14" s="13">
        <f t="shared" si="4"/>
        <v>0.51748577345134295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0" ht="11.25" x14ac:dyDescent="0.2">
      <c r="A15" s="15" t="s">
        <v>304</v>
      </c>
      <c r="B15" s="15" t="s">
        <v>254</v>
      </c>
      <c r="C15" s="14">
        <v>230317920000</v>
      </c>
      <c r="D15" s="14">
        <v>0</v>
      </c>
      <c r="E15" s="14">
        <v>-247170000</v>
      </c>
      <c r="F15" s="14">
        <v>230070750000</v>
      </c>
      <c r="G15" s="14">
        <v>0</v>
      </c>
      <c r="H15" s="14">
        <v>230070750000</v>
      </c>
      <c r="I15" s="14">
        <v>14128792463</v>
      </c>
      <c r="J15" s="14">
        <v>31352192111</v>
      </c>
      <c r="K15" s="13">
        <f t="shared" si="2"/>
        <v>0.13627196030351532</v>
      </c>
      <c r="L15" s="40">
        <v>54312911342</v>
      </c>
      <c r="M15" s="14">
        <v>14129568102</v>
      </c>
      <c r="N15" s="14">
        <v>31352192111</v>
      </c>
      <c r="O15" s="13">
        <f t="shared" si="3"/>
        <v>0.13627196030351532</v>
      </c>
      <c r="P15" s="13">
        <f t="shared" si="4"/>
        <v>0.57725117907195389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0" ht="11.25" x14ac:dyDescent="0.2">
      <c r="A16" s="15" t="s">
        <v>303</v>
      </c>
      <c r="B16" s="15" t="s">
        <v>252</v>
      </c>
      <c r="C16" s="14">
        <v>225664597000</v>
      </c>
      <c r="D16" s="14">
        <v>0</v>
      </c>
      <c r="E16" s="14">
        <v>-247170000</v>
      </c>
      <c r="F16" s="14">
        <v>225417427000</v>
      </c>
      <c r="G16" s="14">
        <v>0</v>
      </c>
      <c r="H16" s="14">
        <v>225417427000</v>
      </c>
      <c r="I16" s="14">
        <v>13710895319</v>
      </c>
      <c r="J16" s="14">
        <v>28884992184</v>
      </c>
      <c r="K16" s="13">
        <f t="shared" si="2"/>
        <v>0.12814001370000555</v>
      </c>
      <c r="L16" s="40">
        <v>51210682490</v>
      </c>
      <c r="M16" s="14">
        <v>13711670958</v>
      </c>
      <c r="N16" s="14">
        <v>28884992184</v>
      </c>
      <c r="O16" s="13">
        <f t="shared" si="3"/>
        <v>0.12814001370000555</v>
      </c>
      <c r="P16" s="13">
        <f t="shared" si="4"/>
        <v>0.56404232046000213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ht="11.25" x14ac:dyDescent="0.2">
      <c r="A17" s="12" t="s">
        <v>302</v>
      </c>
      <c r="B17" s="12" t="s">
        <v>250</v>
      </c>
      <c r="C17" s="11">
        <v>133391004000</v>
      </c>
      <c r="D17" s="11">
        <v>0</v>
      </c>
      <c r="E17" s="11">
        <v>0</v>
      </c>
      <c r="F17" s="11">
        <v>133391004000</v>
      </c>
      <c r="G17" s="11">
        <v>0</v>
      </c>
      <c r="H17" s="11">
        <v>133391004000</v>
      </c>
      <c r="I17" s="11">
        <v>10157114809</v>
      </c>
      <c r="J17" s="11">
        <v>19044626038</v>
      </c>
      <c r="K17" s="10">
        <f t="shared" si="2"/>
        <v>0.14277294170452454</v>
      </c>
      <c r="L17" s="41">
        <v>32563386348</v>
      </c>
      <c r="M17" s="11">
        <v>10157622062</v>
      </c>
      <c r="N17" s="11">
        <v>19044626038</v>
      </c>
      <c r="O17" s="10">
        <f t="shared" si="3"/>
        <v>0.14277294170452454</v>
      </c>
      <c r="P17" s="10">
        <f t="shared" si="4"/>
        <v>0.58484783598588164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ht="11.25" x14ac:dyDescent="0.2">
      <c r="A18" s="12" t="s">
        <v>301</v>
      </c>
      <c r="B18" s="12" t="s">
        <v>248</v>
      </c>
      <c r="C18" s="11">
        <v>18697853000</v>
      </c>
      <c r="D18" s="11">
        <v>0</v>
      </c>
      <c r="E18" s="11">
        <v>0</v>
      </c>
      <c r="F18" s="11">
        <v>18697853000</v>
      </c>
      <c r="G18" s="11">
        <v>0</v>
      </c>
      <c r="H18" s="11">
        <v>18697853000</v>
      </c>
      <c r="I18" s="11">
        <v>1452651715</v>
      </c>
      <c r="J18" s="11">
        <v>3921294792</v>
      </c>
      <c r="K18" s="10">
        <f t="shared" si="2"/>
        <v>0.20971898709440062</v>
      </c>
      <c r="L18" s="41">
        <v>7686520713</v>
      </c>
      <c r="M18" s="11">
        <v>1452651715</v>
      </c>
      <c r="N18" s="11">
        <v>3921294792</v>
      </c>
      <c r="O18" s="10">
        <f t="shared" si="3"/>
        <v>0.20971898709440062</v>
      </c>
      <c r="P18" s="10">
        <f t="shared" si="4"/>
        <v>0.51015211412466799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ht="11.25" x14ac:dyDescent="0.2">
      <c r="A19" s="12" t="s">
        <v>300</v>
      </c>
      <c r="B19" s="12" t="s">
        <v>246</v>
      </c>
      <c r="C19" s="11">
        <v>9698510000</v>
      </c>
      <c r="D19" s="11">
        <v>0</v>
      </c>
      <c r="E19" s="11">
        <v>0</v>
      </c>
      <c r="F19" s="11">
        <v>9698510000</v>
      </c>
      <c r="G19" s="11">
        <v>0</v>
      </c>
      <c r="H19" s="11">
        <v>9698510000</v>
      </c>
      <c r="I19" s="11">
        <v>858876438</v>
      </c>
      <c r="J19" s="11">
        <v>1845460599</v>
      </c>
      <c r="K19" s="10">
        <f t="shared" si="2"/>
        <v>0.19028289902263337</v>
      </c>
      <c r="L19" s="41">
        <v>2715557120</v>
      </c>
      <c r="M19" s="11">
        <v>858949588</v>
      </c>
      <c r="N19" s="11">
        <v>1845460599</v>
      </c>
      <c r="O19" s="10">
        <f t="shared" si="3"/>
        <v>0.19028289902263337</v>
      </c>
      <c r="P19" s="10">
        <f t="shared" si="4"/>
        <v>0.6795882087724231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ht="11.25" x14ac:dyDescent="0.2">
      <c r="A20" s="12" t="s">
        <v>299</v>
      </c>
      <c r="B20" s="12" t="s">
        <v>244</v>
      </c>
      <c r="C20" s="11">
        <v>2212331000</v>
      </c>
      <c r="D20" s="11">
        <v>0</v>
      </c>
      <c r="E20" s="11">
        <v>0</v>
      </c>
      <c r="F20" s="11">
        <v>2212331000</v>
      </c>
      <c r="G20" s="11">
        <v>0</v>
      </c>
      <c r="H20" s="11">
        <v>2212331000</v>
      </c>
      <c r="I20" s="11">
        <v>52647890</v>
      </c>
      <c r="J20" s="11">
        <v>145526175</v>
      </c>
      <c r="K20" s="10">
        <f t="shared" si="2"/>
        <v>6.577956689121113E-2</v>
      </c>
      <c r="L20" s="41">
        <v>619427312</v>
      </c>
      <c r="M20" s="11">
        <v>52647890</v>
      </c>
      <c r="N20" s="11">
        <v>145526175</v>
      </c>
      <c r="O20" s="10">
        <f t="shared" si="3"/>
        <v>6.577956689121113E-2</v>
      </c>
      <c r="P20" s="10">
        <f t="shared" si="4"/>
        <v>0.23493664580292192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ht="11.25" x14ac:dyDescent="0.2">
      <c r="A21" s="12" t="s">
        <v>298</v>
      </c>
      <c r="B21" s="12" t="s">
        <v>242</v>
      </c>
      <c r="C21" s="11">
        <v>17496096000</v>
      </c>
      <c r="D21" s="11">
        <v>0</v>
      </c>
      <c r="E21" s="11">
        <v>0</v>
      </c>
      <c r="F21" s="11">
        <v>17496096000</v>
      </c>
      <c r="G21" s="11">
        <v>0</v>
      </c>
      <c r="H21" s="11">
        <v>17496096000</v>
      </c>
      <c r="I21" s="11">
        <v>51866584</v>
      </c>
      <c r="J21" s="11">
        <v>171159226</v>
      </c>
      <c r="K21" s="10">
        <f t="shared" si="2"/>
        <v>9.7827095827549178E-3</v>
      </c>
      <c r="L21" s="41">
        <v>524880078</v>
      </c>
      <c r="M21" s="11">
        <v>51866584</v>
      </c>
      <c r="N21" s="11">
        <v>171159226</v>
      </c>
      <c r="O21" s="10">
        <f t="shared" si="3"/>
        <v>9.7827095827549178E-3</v>
      </c>
      <c r="P21" s="10">
        <f t="shared" si="4"/>
        <v>0.32609206021341891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11.25" x14ac:dyDescent="0.2">
      <c r="A22" s="12" t="s">
        <v>297</v>
      </c>
      <c r="B22" s="12" t="s">
        <v>348</v>
      </c>
      <c r="C22" s="11">
        <v>445968000</v>
      </c>
      <c r="D22" s="11">
        <v>0</v>
      </c>
      <c r="E22" s="11">
        <v>0</v>
      </c>
      <c r="F22" s="11">
        <v>445968000</v>
      </c>
      <c r="G22" s="11">
        <v>0</v>
      </c>
      <c r="H22" s="11">
        <v>445968000</v>
      </c>
      <c r="I22" s="11">
        <v>32501309</v>
      </c>
      <c r="J22" s="11">
        <v>46344177</v>
      </c>
      <c r="K22" s="10">
        <f t="shared" si="2"/>
        <v>0.1039181667742977</v>
      </c>
      <c r="L22" s="41">
        <v>111488724</v>
      </c>
      <c r="M22" s="11">
        <v>32501309</v>
      </c>
      <c r="N22" s="11">
        <v>46344177</v>
      </c>
      <c r="O22" s="10">
        <f t="shared" si="3"/>
        <v>0.1039181667742977</v>
      </c>
      <c r="P22" s="10">
        <f t="shared" si="4"/>
        <v>0.4156848812800118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ht="11.25" x14ac:dyDescent="0.2">
      <c r="A23" s="15" t="s">
        <v>296</v>
      </c>
      <c r="B23" s="15" t="s">
        <v>217</v>
      </c>
      <c r="C23" s="14">
        <v>38132596000</v>
      </c>
      <c r="D23" s="14">
        <v>0</v>
      </c>
      <c r="E23" s="14">
        <v>0</v>
      </c>
      <c r="F23" s="14">
        <v>38132596000</v>
      </c>
      <c r="G23" s="14">
        <v>0</v>
      </c>
      <c r="H23" s="14">
        <v>38132596000</v>
      </c>
      <c r="I23" s="14">
        <v>717164799</v>
      </c>
      <c r="J23" s="14">
        <v>2953687958</v>
      </c>
      <c r="K23" s="13">
        <f t="shared" si="2"/>
        <v>7.7458349754105385E-2</v>
      </c>
      <c r="L23" s="40">
        <v>5653669588</v>
      </c>
      <c r="M23" s="14">
        <v>717360035</v>
      </c>
      <c r="N23" s="14">
        <v>2953687958</v>
      </c>
      <c r="O23" s="13">
        <f t="shared" si="3"/>
        <v>7.7458349754105385E-2</v>
      </c>
      <c r="P23" s="13">
        <f t="shared" si="4"/>
        <v>0.52243731474319755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ht="11.25" x14ac:dyDescent="0.2">
      <c r="A24" s="12" t="s">
        <v>295</v>
      </c>
      <c r="B24" s="12" t="s">
        <v>239</v>
      </c>
      <c r="C24" s="11">
        <v>18525112000</v>
      </c>
      <c r="D24" s="11">
        <v>0</v>
      </c>
      <c r="E24" s="11">
        <v>0</v>
      </c>
      <c r="F24" s="11">
        <v>18525112000</v>
      </c>
      <c r="G24" s="11">
        <v>0</v>
      </c>
      <c r="H24" s="11">
        <v>18525112000</v>
      </c>
      <c r="I24" s="11">
        <v>24743584</v>
      </c>
      <c r="J24" s="11">
        <v>86114196</v>
      </c>
      <c r="K24" s="10">
        <f t="shared" si="2"/>
        <v>4.6485114907807304E-3</v>
      </c>
      <c r="L24" s="41">
        <v>555750414</v>
      </c>
      <c r="M24" s="11">
        <v>24770614</v>
      </c>
      <c r="N24" s="11">
        <v>86114196</v>
      </c>
      <c r="O24" s="10">
        <f t="shared" si="3"/>
        <v>4.6485114907807304E-3</v>
      </c>
      <c r="P24" s="10">
        <f t="shared" si="4"/>
        <v>0.15495120440881938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ht="11.25" x14ac:dyDescent="0.2">
      <c r="A25" s="12" t="s">
        <v>294</v>
      </c>
      <c r="B25" s="12" t="s">
        <v>237</v>
      </c>
      <c r="C25" s="11">
        <v>19607484000</v>
      </c>
      <c r="D25" s="11">
        <v>0</v>
      </c>
      <c r="E25" s="11">
        <v>0</v>
      </c>
      <c r="F25" s="11">
        <v>19607484000</v>
      </c>
      <c r="G25" s="11">
        <v>0</v>
      </c>
      <c r="H25" s="11">
        <v>19607484000</v>
      </c>
      <c r="I25" s="11">
        <v>692421215</v>
      </c>
      <c r="J25" s="11">
        <v>2867573762</v>
      </c>
      <c r="K25" s="10">
        <f t="shared" si="2"/>
        <v>0.14624894055759524</v>
      </c>
      <c r="L25" s="41">
        <v>5097919174</v>
      </c>
      <c r="M25" s="11">
        <v>692589421</v>
      </c>
      <c r="N25" s="11">
        <v>2867573762</v>
      </c>
      <c r="O25" s="10">
        <f t="shared" si="3"/>
        <v>0.14624894055759524</v>
      </c>
      <c r="P25" s="10">
        <f t="shared" si="4"/>
        <v>0.56249886750362199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ht="11.25" x14ac:dyDescent="0.2">
      <c r="A26" s="12" t="s">
        <v>293</v>
      </c>
      <c r="B26" s="12" t="s">
        <v>292</v>
      </c>
      <c r="C26" s="11">
        <v>4848729000</v>
      </c>
      <c r="D26" s="11">
        <v>0</v>
      </c>
      <c r="E26" s="11">
        <v>0</v>
      </c>
      <c r="F26" s="11">
        <v>4848729000</v>
      </c>
      <c r="G26" s="11">
        <v>0</v>
      </c>
      <c r="H26" s="11">
        <v>4848729000</v>
      </c>
      <c r="I26" s="11">
        <v>363936020</v>
      </c>
      <c r="J26" s="11">
        <v>705432158</v>
      </c>
      <c r="K26" s="10">
        <f t="shared" si="2"/>
        <v>0.14548805635456219</v>
      </c>
      <c r="L26" s="41">
        <v>1212167607</v>
      </c>
      <c r="M26" s="11">
        <v>363936020</v>
      </c>
      <c r="N26" s="11">
        <v>705432158</v>
      </c>
      <c r="O26" s="10">
        <f t="shared" si="3"/>
        <v>0.14548805635456219</v>
      </c>
      <c r="P26" s="10">
        <f t="shared" si="4"/>
        <v>0.58195925540848081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ht="11.25" x14ac:dyDescent="0.2">
      <c r="A27" s="12" t="s">
        <v>291</v>
      </c>
      <c r="B27" s="12" t="s">
        <v>186</v>
      </c>
      <c r="C27" s="11">
        <v>741510000</v>
      </c>
      <c r="D27" s="11">
        <v>0</v>
      </c>
      <c r="E27" s="11">
        <v>-247170000</v>
      </c>
      <c r="F27" s="11">
        <v>494340000</v>
      </c>
      <c r="G27" s="11">
        <v>0</v>
      </c>
      <c r="H27" s="11">
        <v>494340000</v>
      </c>
      <c r="I27" s="11">
        <v>24135755</v>
      </c>
      <c r="J27" s="11">
        <v>51461061</v>
      </c>
      <c r="K27" s="10">
        <f t="shared" si="2"/>
        <v>0.10410054011409152</v>
      </c>
      <c r="L27" s="41">
        <v>123585000</v>
      </c>
      <c r="M27" s="11">
        <v>24135755</v>
      </c>
      <c r="N27" s="11">
        <v>51461061</v>
      </c>
      <c r="O27" s="10">
        <f t="shared" si="3"/>
        <v>0.10410054011409152</v>
      </c>
      <c r="P27" s="10">
        <f t="shared" si="4"/>
        <v>0.41640216045636608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ht="11.25" x14ac:dyDescent="0.2">
      <c r="A28" s="28" t="s">
        <v>290</v>
      </c>
      <c r="B28" s="28" t="s">
        <v>289</v>
      </c>
      <c r="C28" s="29">
        <v>4653323000</v>
      </c>
      <c r="D28" s="29">
        <v>0</v>
      </c>
      <c r="E28" s="29">
        <v>0</v>
      </c>
      <c r="F28" s="29">
        <v>4653323000</v>
      </c>
      <c r="G28" s="29">
        <v>0</v>
      </c>
      <c r="H28" s="29">
        <v>4653323000</v>
      </c>
      <c r="I28" s="29">
        <v>417897144</v>
      </c>
      <c r="J28" s="29">
        <v>2467199927</v>
      </c>
      <c r="K28" s="30">
        <f t="shared" si="2"/>
        <v>0.5302017347602993</v>
      </c>
      <c r="L28" s="42">
        <v>3102228852</v>
      </c>
      <c r="M28" s="29">
        <v>417897144</v>
      </c>
      <c r="N28" s="29">
        <v>2467199927</v>
      </c>
      <c r="O28" s="30">
        <f t="shared" si="3"/>
        <v>0.5302017347602993</v>
      </c>
      <c r="P28" s="30">
        <f t="shared" si="4"/>
        <v>0.79529913642876526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ht="11.25" x14ac:dyDescent="0.2">
      <c r="A29" s="15" t="s">
        <v>288</v>
      </c>
      <c r="B29" s="15" t="s">
        <v>235</v>
      </c>
      <c r="C29" s="14">
        <v>76370504000</v>
      </c>
      <c r="D29" s="14">
        <v>0</v>
      </c>
      <c r="E29" s="14">
        <v>-35000000</v>
      </c>
      <c r="F29" s="14">
        <v>76335504000</v>
      </c>
      <c r="G29" s="14">
        <v>0</v>
      </c>
      <c r="H29" s="14">
        <v>76335504000</v>
      </c>
      <c r="I29" s="14">
        <v>9892544453</v>
      </c>
      <c r="J29" s="14">
        <v>14995955897</v>
      </c>
      <c r="K29" s="13">
        <f t="shared" si="2"/>
        <v>0.19644798437434827</v>
      </c>
      <c r="L29" s="40">
        <v>26822214351</v>
      </c>
      <c r="M29" s="14">
        <v>10566007984</v>
      </c>
      <c r="N29" s="14">
        <v>10787267664</v>
      </c>
      <c r="O29" s="13">
        <f t="shared" si="3"/>
        <v>0.14131389849734929</v>
      </c>
      <c r="P29" s="13">
        <f t="shared" si="4"/>
        <v>0.40217662579367996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ht="11.25" x14ac:dyDescent="0.2">
      <c r="A30" s="12" t="s">
        <v>287</v>
      </c>
      <c r="B30" s="12" t="s">
        <v>233</v>
      </c>
      <c r="C30" s="11">
        <v>21615497000</v>
      </c>
      <c r="D30" s="11">
        <v>0</v>
      </c>
      <c r="E30" s="11">
        <v>0</v>
      </c>
      <c r="F30" s="11">
        <v>21615497000</v>
      </c>
      <c r="G30" s="11">
        <v>0</v>
      </c>
      <c r="H30" s="11">
        <v>21615497000</v>
      </c>
      <c r="I30" s="11">
        <v>1694543391</v>
      </c>
      <c r="J30" s="11">
        <v>3502037695</v>
      </c>
      <c r="K30" s="10">
        <f t="shared" si="2"/>
        <v>0.16201513640884593</v>
      </c>
      <c r="L30" s="41">
        <v>6052283810</v>
      </c>
      <c r="M30" s="11">
        <v>1876451063</v>
      </c>
      <c r="N30" s="11">
        <v>1987080903</v>
      </c>
      <c r="O30" s="10">
        <f t="shared" si="3"/>
        <v>9.1928531784395237E-2</v>
      </c>
      <c r="P30" s="10">
        <f t="shared" si="4"/>
        <v>0.32831918749692607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ht="11.25" x14ac:dyDescent="0.2">
      <c r="A31" s="12" t="s">
        <v>286</v>
      </c>
      <c r="B31" s="12" t="s">
        <v>231</v>
      </c>
      <c r="C31" s="11">
        <v>27518080000</v>
      </c>
      <c r="D31" s="11">
        <v>0</v>
      </c>
      <c r="E31" s="11">
        <v>-10000000</v>
      </c>
      <c r="F31" s="11">
        <v>27508080000</v>
      </c>
      <c r="G31" s="11">
        <v>0</v>
      </c>
      <c r="H31" s="11">
        <v>27508080000</v>
      </c>
      <c r="I31" s="11">
        <v>1987014679</v>
      </c>
      <c r="J31" s="11">
        <v>4042168607</v>
      </c>
      <c r="K31" s="10">
        <f t="shared" si="2"/>
        <v>0.14694477429904232</v>
      </c>
      <c r="L31" s="41">
        <v>6894629742</v>
      </c>
      <c r="M31" s="11">
        <v>2123672046</v>
      </c>
      <c r="N31" s="11">
        <v>2234301886</v>
      </c>
      <c r="O31" s="10">
        <f t="shared" si="3"/>
        <v>8.122347637494147E-2</v>
      </c>
      <c r="P31" s="10">
        <f t="shared" si="4"/>
        <v>0.32406408605081549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ht="11.25" x14ac:dyDescent="0.2">
      <c r="A32" s="12" t="s">
        <v>285</v>
      </c>
      <c r="B32" s="12" t="s">
        <v>229</v>
      </c>
      <c r="C32" s="11">
        <v>9421822000</v>
      </c>
      <c r="D32" s="11">
        <v>0</v>
      </c>
      <c r="E32" s="11">
        <v>0</v>
      </c>
      <c r="F32" s="11">
        <v>9421822000</v>
      </c>
      <c r="G32" s="11">
        <v>0</v>
      </c>
      <c r="H32" s="11">
        <v>9421822000</v>
      </c>
      <c r="I32" s="11">
        <v>5349923583</v>
      </c>
      <c r="J32" s="11">
        <v>5349923583</v>
      </c>
      <c r="K32" s="10">
        <f t="shared" si="2"/>
        <v>0.56782261254776412</v>
      </c>
      <c r="L32" s="41">
        <v>9421637095</v>
      </c>
      <c r="M32" s="11">
        <v>5349158563</v>
      </c>
      <c r="N32" s="11">
        <v>5349158563</v>
      </c>
      <c r="O32" s="10">
        <f t="shared" si="3"/>
        <v>0.56774141593844585</v>
      </c>
      <c r="P32" s="10">
        <f t="shared" si="4"/>
        <v>0.56775255818744741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ht="11.25" x14ac:dyDescent="0.2">
      <c r="A33" s="12" t="s">
        <v>284</v>
      </c>
      <c r="B33" s="12" t="s">
        <v>227</v>
      </c>
      <c r="C33" s="11">
        <v>9310822000</v>
      </c>
      <c r="D33" s="11">
        <v>0</v>
      </c>
      <c r="E33" s="11">
        <v>0</v>
      </c>
      <c r="F33" s="11">
        <v>9310822000</v>
      </c>
      <c r="G33" s="11">
        <v>0</v>
      </c>
      <c r="H33" s="11">
        <v>9310822000</v>
      </c>
      <c r="I33" s="11">
        <v>554256600</v>
      </c>
      <c r="J33" s="11">
        <v>1230949851</v>
      </c>
      <c r="K33" s="10">
        <f t="shared" si="2"/>
        <v>0.13220635632385627</v>
      </c>
      <c r="L33" s="41">
        <v>2327677827</v>
      </c>
      <c r="M33" s="11">
        <v>697363351</v>
      </c>
      <c r="N33" s="11">
        <v>697363351</v>
      </c>
      <c r="O33" s="10">
        <f t="shared" si="3"/>
        <v>7.4898150882918818E-2</v>
      </c>
      <c r="P33" s="10">
        <f t="shared" si="4"/>
        <v>0.29959616529010308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ht="11.25" x14ac:dyDescent="0.2">
      <c r="A34" s="12" t="s">
        <v>283</v>
      </c>
      <c r="B34" s="12" t="s">
        <v>225</v>
      </c>
      <c r="C34" s="11">
        <v>2883991000</v>
      </c>
      <c r="D34" s="11">
        <v>0</v>
      </c>
      <c r="E34" s="11">
        <v>0</v>
      </c>
      <c r="F34" s="11">
        <v>2883991000</v>
      </c>
      <c r="G34" s="11">
        <v>0</v>
      </c>
      <c r="H34" s="11">
        <v>2883991000</v>
      </c>
      <c r="I34" s="11">
        <v>186986300</v>
      </c>
      <c r="J34" s="11">
        <v>402641661</v>
      </c>
      <c r="K34" s="10">
        <f t="shared" si="2"/>
        <v>0.13961266210608841</v>
      </c>
      <c r="L34" s="41">
        <v>720967941</v>
      </c>
      <c r="M34" s="11">
        <v>209155961</v>
      </c>
      <c r="N34" s="11">
        <v>209155961</v>
      </c>
      <c r="O34" s="10">
        <f t="shared" si="3"/>
        <v>7.2523097679569729E-2</v>
      </c>
      <c r="P34" s="10">
        <f t="shared" si="4"/>
        <v>0.29010438482173784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ht="11.25" x14ac:dyDescent="0.2">
      <c r="A35" s="12" t="s">
        <v>282</v>
      </c>
      <c r="B35" s="12" t="s">
        <v>223</v>
      </c>
      <c r="C35" s="11">
        <v>3394782000</v>
      </c>
      <c r="D35" s="11">
        <v>0</v>
      </c>
      <c r="E35" s="11">
        <v>-5000000</v>
      </c>
      <c r="F35" s="11">
        <v>3389782000</v>
      </c>
      <c r="G35" s="11">
        <v>0</v>
      </c>
      <c r="H35" s="11">
        <v>3389782000</v>
      </c>
      <c r="I35" s="11">
        <v>71890500</v>
      </c>
      <c r="J35" s="11">
        <v>280936000</v>
      </c>
      <c r="K35" s="10">
        <f t="shared" si="2"/>
        <v>8.2877305974248486E-2</v>
      </c>
      <c r="L35" s="41">
        <v>848668551</v>
      </c>
      <c r="M35" s="11">
        <v>186119600</v>
      </c>
      <c r="N35" s="11">
        <v>186119600</v>
      </c>
      <c r="O35" s="10">
        <f t="shared" si="3"/>
        <v>5.490606770582887E-2</v>
      </c>
      <c r="P35" s="10">
        <f t="shared" si="4"/>
        <v>0.21930776129348994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1:30" ht="11.25" x14ac:dyDescent="0.2">
      <c r="A36" s="12" t="s">
        <v>281</v>
      </c>
      <c r="B36" s="12" t="s">
        <v>221</v>
      </c>
      <c r="C36" s="11">
        <v>2225510000</v>
      </c>
      <c r="D36" s="11">
        <v>0</v>
      </c>
      <c r="E36" s="11">
        <v>-20000000</v>
      </c>
      <c r="F36" s="11">
        <v>2205510000</v>
      </c>
      <c r="G36" s="11">
        <v>0</v>
      </c>
      <c r="H36" s="11">
        <v>2205510000</v>
      </c>
      <c r="I36" s="11">
        <v>47929400</v>
      </c>
      <c r="J36" s="11">
        <v>187298500</v>
      </c>
      <c r="K36" s="10">
        <f t="shared" si="2"/>
        <v>8.4922988333764077E-2</v>
      </c>
      <c r="L36" s="41">
        <v>556349385</v>
      </c>
      <c r="M36" s="11">
        <v>124087400</v>
      </c>
      <c r="N36" s="11">
        <v>124087400</v>
      </c>
      <c r="O36" s="10">
        <f t="shared" si="3"/>
        <v>5.6262451768525193E-2</v>
      </c>
      <c r="P36" s="10">
        <f t="shared" si="4"/>
        <v>0.2230386216747593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1.25" x14ac:dyDescent="0.2">
      <c r="A37" s="15" t="s">
        <v>280</v>
      </c>
      <c r="B37" s="15" t="s">
        <v>219</v>
      </c>
      <c r="C37" s="14">
        <v>23006507000</v>
      </c>
      <c r="D37" s="14">
        <v>0</v>
      </c>
      <c r="E37" s="14">
        <v>-535818963</v>
      </c>
      <c r="F37" s="14">
        <v>22470688037</v>
      </c>
      <c r="G37" s="14">
        <v>0</v>
      </c>
      <c r="H37" s="14">
        <v>22470688037</v>
      </c>
      <c r="I37" s="14">
        <v>557048848</v>
      </c>
      <c r="J37" s="14">
        <v>3669054927</v>
      </c>
      <c r="K37" s="13">
        <f t="shared" si="2"/>
        <v>0.16328182390136753</v>
      </c>
      <c r="L37" s="40">
        <v>7386176828</v>
      </c>
      <c r="M37" s="14">
        <v>557182183</v>
      </c>
      <c r="N37" s="14">
        <v>3669054927</v>
      </c>
      <c r="O37" s="13">
        <f t="shared" si="3"/>
        <v>0.16328182390136753</v>
      </c>
      <c r="P37" s="13">
        <f t="shared" si="4"/>
        <v>0.49674615331318739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1.25" x14ac:dyDescent="0.2">
      <c r="A38" s="15" t="s">
        <v>279</v>
      </c>
      <c r="B38" s="15" t="s">
        <v>217</v>
      </c>
      <c r="C38" s="14">
        <v>10350018000</v>
      </c>
      <c r="D38" s="14">
        <v>0</v>
      </c>
      <c r="E38" s="14">
        <v>-6667663</v>
      </c>
      <c r="F38" s="14">
        <v>10343350337</v>
      </c>
      <c r="G38" s="14">
        <v>0</v>
      </c>
      <c r="H38" s="14">
        <v>10343350337</v>
      </c>
      <c r="I38" s="14">
        <v>336393831</v>
      </c>
      <c r="J38" s="14">
        <v>1417361883</v>
      </c>
      <c r="K38" s="13">
        <f t="shared" si="2"/>
        <v>0.13703121685145334</v>
      </c>
      <c r="L38" s="40">
        <v>2689134233</v>
      </c>
      <c r="M38" s="14">
        <v>336527166</v>
      </c>
      <c r="N38" s="14">
        <v>1417361883</v>
      </c>
      <c r="O38" s="13">
        <f t="shared" si="3"/>
        <v>0.13703121685145334</v>
      </c>
      <c r="P38" s="13">
        <f t="shared" si="4"/>
        <v>0.52706996385925675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1.25" x14ac:dyDescent="0.2">
      <c r="A39" s="12" t="s">
        <v>278</v>
      </c>
      <c r="B39" s="12" t="s">
        <v>215</v>
      </c>
      <c r="C39" s="11">
        <v>10166904000</v>
      </c>
      <c r="D39" s="11">
        <v>0</v>
      </c>
      <c r="E39" s="11">
        <v>0</v>
      </c>
      <c r="F39" s="11">
        <v>10166904000</v>
      </c>
      <c r="G39" s="11">
        <v>0</v>
      </c>
      <c r="H39" s="11">
        <v>10166904000</v>
      </c>
      <c r="I39" s="11">
        <v>332208385</v>
      </c>
      <c r="J39" s="11">
        <v>1410537738</v>
      </c>
      <c r="K39" s="10">
        <f t="shared" si="2"/>
        <v>0.13873817811203884</v>
      </c>
      <c r="L39" s="41">
        <v>2643366497</v>
      </c>
      <c r="M39" s="11">
        <v>332341720</v>
      </c>
      <c r="N39" s="11">
        <v>1410537738</v>
      </c>
      <c r="O39" s="10">
        <f t="shared" si="3"/>
        <v>0.13873817811203884</v>
      </c>
      <c r="P39" s="10">
        <f t="shared" si="4"/>
        <v>0.53361413924283385</v>
      </c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1.25" x14ac:dyDescent="0.2">
      <c r="A40" s="12" t="s">
        <v>277</v>
      </c>
      <c r="B40" s="12" t="s">
        <v>213</v>
      </c>
      <c r="C40" s="11">
        <v>80001000</v>
      </c>
      <c r="D40" s="11">
        <v>0</v>
      </c>
      <c r="E40" s="11">
        <v>-6667663</v>
      </c>
      <c r="F40" s="11">
        <v>73333337</v>
      </c>
      <c r="G40" s="11">
        <v>0</v>
      </c>
      <c r="H40" s="11">
        <v>73333337</v>
      </c>
      <c r="I40" s="11">
        <v>0</v>
      </c>
      <c r="J40" s="11">
        <v>0</v>
      </c>
      <c r="K40" s="10">
        <f t="shared" si="2"/>
        <v>0</v>
      </c>
      <c r="L40" s="41">
        <v>20000001</v>
      </c>
      <c r="M40" s="11">
        <v>0</v>
      </c>
      <c r="N40" s="11">
        <v>0</v>
      </c>
      <c r="O40" s="10">
        <f t="shared" si="3"/>
        <v>0</v>
      </c>
      <c r="P40" s="10">
        <f t="shared" si="4"/>
        <v>0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1.25" x14ac:dyDescent="0.2">
      <c r="A41" s="12" t="s">
        <v>276</v>
      </c>
      <c r="B41" s="12" t="s">
        <v>275</v>
      </c>
      <c r="C41" s="11">
        <v>103113000</v>
      </c>
      <c r="D41" s="11">
        <v>0</v>
      </c>
      <c r="E41" s="11">
        <v>0</v>
      </c>
      <c r="F41" s="11">
        <v>103113000</v>
      </c>
      <c r="G41" s="11">
        <v>0</v>
      </c>
      <c r="H41" s="11">
        <v>103113000</v>
      </c>
      <c r="I41" s="11">
        <v>4185446</v>
      </c>
      <c r="J41" s="11">
        <v>6824145</v>
      </c>
      <c r="K41" s="10">
        <f t="shared" si="2"/>
        <v>6.618122836111838E-2</v>
      </c>
      <c r="L41" s="41">
        <v>25767735</v>
      </c>
      <c r="M41" s="11">
        <v>4185446</v>
      </c>
      <c r="N41" s="11">
        <v>6824145</v>
      </c>
      <c r="O41" s="10">
        <f t="shared" si="3"/>
        <v>6.618122836111838E-2</v>
      </c>
      <c r="P41" s="10">
        <f t="shared" si="4"/>
        <v>0.26483293933285174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1.25" x14ac:dyDescent="0.2">
      <c r="A42" s="12" t="s">
        <v>274</v>
      </c>
      <c r="B42" s="12" t="s">
        <v>273</v>
      </c>
      <c r="C42" s="11">
        <v>1097401000</v>
      </c>
      <c r="D42" s="11">
        <v>0</v>
      </c>
      <c r="E42" s="11">
        <v>0</v>
      </c>
      <c r="F42" s="11">
        <v>1097401000</v>
      </c>
      <c r="G42" s="11">
        <v>0</v>
      </c>
      <c r="H42" s="11">
        <v>1097401000</v>
      </c>
      <c r="I42" s="11">
        <v>50599622</v>
      </c>
      <c r="J42" s="11">
        <v>170768542</v>
      </c>
      <c r="K42" s="10">
        <f t="shared" si="2"/>
        <v>0.15561179732841504</v>
      </c>
      <c r="L42" s="41">
        <v>274350249</v>
      </c>
      <c r="M42" s="11">
        <v>50599622</v>
      </c>
      <c r="N42" s="11">
        <v>170768542</v>
      </c>
      <c r="O42" s="10">
        <f t="shared" si="3"/>
        <v>0.15561179732841504</v>
      </c>
      <c r="P42" s="10">
        <f t="shared" si="4"/>
        <v>0.62244719158246509</v>
      </c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1.25" x14ac:dyDescent="0.2">
      <c r="A43" s="12" t="s">
        <v>272</v>
      </c>
      <c r="B43" s="12" t="s">
        <v>211</v>
      </c>
      <c r="C43" s="11">
        <v>181472000</v>
      </c>
      <c r="D43" s="11">
        <v>0</v>
      </c>
      <c r="E43" s="11">
        <v>0</v>
      </c>
      <c r="F43" s="11">
        <v>181472000</v>
      </c>
      <c r="G43" s="11">
        <v>0</v>
      </c>
      <c r="H43" s="11">
        <v>181472000</v>
      </c>
      <c r="I43" s="11">
        <v>11407752</v>
      </c>
      <c r="J43" s="11">
        <v>22634975</v>
      </c>
      <c r="K43" s="10">
        <f t="shared" si="2"/>
        <v>0.12472984813084112</v>
      </c>
      <c r="L43" s="41">
        <v>45350835</v>
      </c>
      <c r="M43" s="11">
        <v>11407752</v>
      </c>
      <c r="N43" s="11">
        <v>22634975</v>
      </c>
      <c r="O43" s="10">
        <f t="shared" si="3"/>
        <v>0.12472984813084112</v>
      </c>
      <c r="P43" s="10">
        <f t="shared" si="4"/>
        <v>0.49910823031152568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1.25" x14ac:dyDescent="0.2">
      <c r="A44" s="12" t="s">
        <v>271</v>
      </c>
      <c r="B44" s="12" t="s">
        <v>270</v>
      </c>
      <c r="C44" s="11">
        <v>2058600000</v>
      </c>
      <c r="D44" s="11">
        <v>0</v>
      </c>
      <c r="E44" s="11">
        <v>0</v>
      </c>
      <c r="F44" s="11">
        <v>2058600000</v>
      </c>
      <c r="G44" s="11">
        <v>0</v>
      </c>
      <c r="H44" s="11">
        <v>2058600000</v>
      </c>
      <c r="I44" s="11">
        <v>79344637</v>
      </c>
      <c r="J44" s="11">
        <v>170434793</v>
      </c>
      <c r="K44" s="10">
        <f t="shared" si="2"/>
        <v>8.2791602545419216E-2</v>
      </c>
      <c r="L44" s="41">
        <v>514645641</v>
      </c>
      <c r="M44" s="11">
        <v>79344637</v>
      </c>
      <c r="N44" s="11">
        <v>170434793</v>
      </c>
      <c r="O44" s="10">
        <f t="shared" si="3"/>
        <v>8.2791602545419216E-2</v>
      </c>
      <c r="P44" s="10">
        <f t="shared" si="4"/>
        <v>0.3311692151299111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1.25" x14ac:dyDescent="0.2">
      <c r="A45" s="12" t="s">
        <v>269</v>
      </c>
      <c r="B45" s="12" t="s">
        <v>268</v>
      </c>
      <c r="C45" s="11">
        <v>76274000</v>
      </c>
      <c r="D45" s="11">
        <v>0</v>
      </c>
      <c r="E45" s="11">
        <v>0</v>
      </c>
      <c r="F45" s="11">
        <v>76274000</v>
      </c>
      <c r="G45" s="11">
        <v>0</v>
      </c>
      <c r="H45" s="11">
        <v>76274000</v>
      </c>
      <c r="I45" s="11">
        <v>6390206</v>
      </c>
      <c r="J45" s="11">
        <v>12780412</v>
      </c>
      <c r="K45" s="10">
        <f t="shared" si="2"/>
        <v>0.1675592207043029</v>
      </c>
      <c r="L45" s="41">
        <v>19068315</v>
      </c>
      <c r="M45" s="11">
        <v>6390206</v>
      </c>
      <c r="N45" s="11">
        <v>12780412</v>
      </c>
      <c r="O45" s="10">
        <f t="shared" si="3"/>
        <v>0.1675592207043029</v>
      </c>
      <c r="P45" s="10">
        <f t="shared" si="4"/>
        <v>0.67024338542760598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1.25" x14ac:dyDescent="0.2">
      <c r="A46" s="12" t="s">
        <v>267</v>
      </c>
      <c r="B46" s="12" t="s">
        <v>266</v>
      </c>
      <c r="C46" s="11">
        <v>611329000</v>
      </c>
      <c r="D46" s="11">
        <v>0</v>
      </c>
      <c r="E46" s="11">
        <v>0</v>
      </c>
      <c r="F46" s="11">
        <v>611329000</v>
      </c>
      <c r="G46" s="11">
        <v>0</v>
      </c>
      <c r="H46" s="11">
        <v>611329000</v>
      </c>
      <c r="I46" s="11">
        <v>32629719</v>
      </c>
      <c r="J46" s="11">
        <v>73122348</v>
      </c>
      <c r="K46" s="10">
        <f t="shared" si="2"/>
        <v>0.11961210412069442</v>
      </c>
      <c r="L46" s="41">
        <v>152832126</v>
      </c>
      <c r="M46" s="11">
        <v>32629719</v>
      </c>
      <c r="N46" s="11">
        <v>73122348</v>
      </c>
      <c r="O46" s="10">
        <f t="shared" si="3"/>
        <v>0.11961210412069442</v>
      </c>
      <c r="P46" s="10">
        <f t="shared" si="4"/>
        <v>0.47844880467081902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1.25" x14ac:dyDescent="0.2">
      <c r="A47" s="12" t="s">
        <v>265</v>
      </c>
      <c r="B47" s="12" t="s">
        <v>264</v>
      </c>
      <c r="C47" s="11">
        <v>1924956000</v>
      </c>
      <c r="D47" s="11">
        <v>0</v>
      </c>
      <c r="E47" s="11">
        <v>0</v>
      </c>
      <c r="F47" s="11">
        <v>1924956000</v>
      </c>
      <c r="G47" s="11">
        <v>0</v>
      </c>
      <c r="H47" s="11">
        <v>1924956000</v>
      </c>
      <c r="I47" s="11">
        <v>-1211368</v>
      </c>
      <c r="J47" s="11">
        <v>1668659420</v>
      </c>
      <c r="K47" s="10">
        <f t="shared" si="2"/>
        <v>0.86685587618626092</v>
      </c>
      <c r="L47" s="41">
        <v>1924867560</v>
      </c>
      <c r="M47" s="11">
        <v>-1211368</v>
      </c>
      <c r="N47" s="11">
        <v>1668659420</v>
      </c>
      <c r="O47" s="10">
        <f t="shared" si="3"/>
        <v>0.86685587618626092</v>
      </c>
      <c r="P47" s="10">
        <f t="shared" si="4"/>
        <v>0.86689570476214994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1.25" x14ac:dyDescent="0.2">
      <c r="A48" s="12" t="s">
        <v>263</v>
      </c>
      <c r="B48" s="12" t="s">
        <v>262</v>
      </c>
      <c r="C48" s="11">
        <v>4233814000</v>
      </c>
      <c r="D48" s="11">
        <v>0</v>
      </c>
      <c r="E48" s="11">
        <v>0</v>
      </c>
      <c r="F48" s="11">
        <v>4233814000</v>
      </c>
      <c r="G48" s="11">
        <v>0</v>
      </c>
      <c r="H48" s="11">
        <v>4233814000</v>
      </c>
      <c r="I48" s="11">
        <v>0</v>
      </c>
      <c r="J48" s="11">
        <v>0</v>
      </c>
      <c r="K48" s="10">
        <f t="shared" si="2"/>
        <v>0</v>
      </c>
      <c r="L48" s="41">
        <v>1058425695</v>
      </c>
      <c r="M48" s="11">
        <v>0</v>
      </c>
      <c r="N48" s="11">
        <v>0</v>
      </c>
      <c r="O48" s="10">
        <f t="shared" si="3"/>
        <v>0</v>
      </c>
      <c r="P48" s="10">
        <f t="shared" si="4"/>
        <v>0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1.25" x14ac:dyDescent="0.2">
      <c r="A49" s="12" t="s">
        <v>261</v>
      </c>
      <c r="B49" s="12" t="s">
        <v>260</v>
      </c>
      <c r="C49" s="11">
        <v>79065000</v>
      </c>
      <c r="D49" s="11">
        <v>0</v>
      </c>
      <c r="E49" s="11">
        <v>0</v>
      </c>
      <c r="F49" s="11">
        <v>79065000</v>
      </c>
      <c r="G49" s="11">
        <v>0</v>
      </c>
      <c r="H49" s="11">
        <v>79065000</v>
      </c>
      <c r="I49" s="11">
        <v>0</v>
      </c>
      <c r="J49" s="11">
        <v>0</v>
      </c>
      <c r="K49" s="10">
        <f t="shared" si="2"/>
        <v>0</v>
      </c>
      <c r="L49" s="41">
        <v>39532200</v>
      </c>
      <c r="M49" s="11">
        <v>0</v>
      </c>
      <c r="N49" s="11">
        <v>0</v>
      </c>
      <c r="O49" s="10">
        <f t="shared" si="3"/>
        <v>0</v>
      </c>
      <c r="P49" s="10">
        <f t="shared" si="4"/>
        <v>0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1.25" x14ac:dyDescent="0.2">
      <c r="A50" s="12" t="s">
        <v>259</v>
      </c>
      <c r="B50" s="12" t="s">
        <v>258</v>
      </c>
      <c r="C50" s="11">
        <v>2393578000</v>
      </c>
      <c r="D50" s="11">
        <v>0</v>
      </c>
      <c r="E50" s="11">
        <v>-529151300</v>
      </c>
      <c r="F50" s="11">
        <v>1864426700</v>
      </c>
      <c r="G50" s="11">
        <v>0</v>
      </c>
      <c r="H50" s="11">
        <v>1864426700</v>
      </c>
      <c r="I50" s="11">
        <v>41494449</v>
      </c>
      <c r="J50" s="11">
        <v>133292554</v>
      </c>
      <c r="K50" s="10">
        <f t="shared" si="2"/>
        <v>7.1492515098609127E-2</v>
      </c>
      <c r="L50" s="41">
        <v>667969974</v>
      </c>
      <c r="M50" s="11">
        <v>41494449</v>
      </c>
      <c r="N50" s="11">
        <v>133292554</v>
      </c>
      <c r="O50" s="10">
        <f t="shared" si="3"/>
        <v>7.1492515098609127E-2</v>
      </c>
      <c r="P50" s="10">
        <f t="shared" si="4"/>
        <v>0.19954872103278104</v>
      </c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1.25" x14ac:dyDescent="0.2">
      <c r="A51" s="15" t="s">
        <v>257</v>
      </c>
      <c r="B51" s="15" t="s">
        <v>256</v>
      </c>
      <c r="C51" s="14">
        <v>5540860000</v>
      </c>
      <c r="D51" s="14">
        <v>0</v>
      </c>
      <c r="E51" s="14">
        <v>71667663</v>
      </c>
      <c r="F51" s="14">
        <v>5612527663</v>
      </c>
      <c r="G51" s="14">
        <v>0</v>
      </c>
      <c r="H51" s="14">
        <v>5612527663</v>
      </c>
      <c r="I51" s="14">
        <v>185028769</v>
      </c>
      <c r="J51" s="14">
        <v>656962064</v>
      </c>
      <c r="K51" s="13">
        <f t="shared" si="2"/>
        <v>0.11705279749994882</v>
      </c>
      <c r="L51" s="40">
        <v>1871557375</v>
      </c>
      <c r="M51" s="14">
        <v>268353555</v>
      </c>
      <c r="N51" s="14">
        <v>632100322</v>
      </c>
      <c r="O51" s="13">
        <f t="shared" si="3"/>
        <v>0.11262311029076169</v>
      </c>
      <c r="P51" s="13">
        <f t="shared" si="4"/>
        <v>0.33774028541337131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1.25" x14ac:dyDescent="0.2">
      <c r="A52" s="15" t="s">
        <v>255</v>
      </c>
      <c r="B52" s="15" t="s">
        <v>254</v>
      </c>
      <c r="C52" s="14">
        <v>4109355000</v>
      </c>
      <c r="D52" s="14">
        <v>0</v>
      </c>
      <c r="E52" s="14">
        <v>0</v>
      </c>
      <c r="F52" s="14">
        <v>4109355000</v>
      </c>
      <c r="G52" s="14">
        <v>0</v>
      </c>
      <c r="H52" s="14">
        <v>4109355000</v>
      </c>
      <c r="I52" s="14">
        <v>157719564</v>
      </c>
      <c r="J52" s="14">
        <v>490444236</v>
      </c>
      <c r="K52" s="13">
        <f t="shared" si="2"/>
        <v>0.11934822764156419</v>
      </c>
      <c r="L52" s="40">
        <v>1063508105</v>
      </c>
      <c r="M52" s="14">
        <v>157719564</v>
      </c>
      <c r="N52" s="14">
        <v>490444236</v>
      </c>
      <c r="O52" s="13">
        <f t="shared" si="3"/>
        <v>0.11934822764156419</v>
      </c>
      <c r="P52" s="13">
        <f t="shared" si="4"/>
        <v>0.46115702710135903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11.25" x14ac:dyDescent="0.2">
      <c r="A53" s="15" t="s">
        <v>253</v>
      </c>
      <c r="B53" s="15" t="s">
        <v>252</v>
      </c>
      <c r="C53" s="14">
        <v>4109355000</v>
      </c>
      <c r="D53" s="14">
        <v>0</v>
      </c>
      <c r="E53" s="14">
        <v>0</v>
      </c>
      <c r="F53" s="14">
        <v>4109355000</v>
      </c>
      <c r="G53" s="14">
        <v>0</v>
      </c>
      <c r="H53" s="14">
        <v>4109355000</v>
      </c>
      <c r="I53" s="14">
        <v>157719564</v>
      </c>
      <c r="J53" s="14">
        <v>490444236</v>
      </c>
      <c r="K53" s="13">
        <f t="shared" si="2"/>
        <v>0.11934822764156419</v>
      </c>
      <c r="L53" s="40">
        <v>1063508105</v>
      </c>
      <c r="M53" s="14">
        <v>157719564</v>
      </c>
      <c r="N53" s="14">
        <v>490444236</v>
      </c>
      <c r="O53" s="13">
        <f t="shared" si="3"/>
        <v>0.11934822764156419</v>
      </c>
      <c r="P53" s="13">
        <f t="shared" si="4"/>
        <v>0.46115702710135903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1.25" x14ac:dyDescent="0.2">
      <c r="A54" s="12" t="s">
        <v>251</v>
      </c>
      <c r="B54" s="12" t="s">
        <v>250</v>
      </c>
      <c r="C54" s="11">
        <v>2422979000</v>
      </c>
      <c r="D54" s="11">
        <v>0</v>
      </c>
      <c r="E54" s="11">
        <v>0</v>
      </c>
      <c r="F54" s="11">
        <v>2422979000</v>
      </c>
      <c r="G54" s="11">
        <v>0</v>
      </c>
      <c r="H54" s="11">
        <v>2422979000</v>
      </c>
      <c r="I54" s="11">
        <v>119435723</v>
      </c>
      <c r="J54" s="11">
        <v>377137729</v>
      </c>
      <c r="K54" s="10">
        <f t="shared" si="2"/>
        <v>0.15565043238096574</v>
      </c>
      <c r="L54" s="41">
        <v>605744289</v>
      </c>
      <c r="M54" s="11">
        <v>119435723</v>
      </c>
      <c r="N54" s="11">
        <v>377137729</v>
      </c>
      <c r="O54" s="10">
        <f t="shared" si="3"/>
        <v>0.15565043238096574</v>
      </c>
      <c r="P54" s="10">
        <f t="shared" si="4"/>
        <v>0.62260220335317107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0" ht="11.25" x14ac:dyDescent="0.2">
      <c r="A55" s="12" t="s">
        <v>249</v>
      </c>
      <c r="B55" s="12" t="s">
        <v>248</v>
      </c>
      <c r="C55" s="11">
        <v>408312000</v>
      </c>
      <c r="D55" s="11">
        <v>0</v>
      </c>
      <c r="E55" s="11">
        <v>0</v>
      </c>
      <c r="F55" s="11">
        <v>408312000</v>
      </c>
      <c r="G55" s="11">
        <v>0</v>
      </c>
      <c r="H55" s="11">
        <v>408312000</v>
      </c>
      <c r="I55" s="11">
        <v>17321416</v>
      </c>
      <c r="J55" s="11">
        <v>58286529</v>
      </c>
      <c r="K55" s="10">
        <f t="shared" si="2"/>
        <v>0.1427499779580321</v>
      </c>
      <c r="L55" s="41">
        <v>163542076</v>
      </c>
      <c r="M55" s="11">
        <v>17321416</v>
      </c>
      <c r="N55" s="11">
        <v>58286529</v>
      </c>
      <c r="O55" s="10">
        <f t="shared" si="3"/>
        <v>0.1427499779580321</v>
      </c>
      <c r="P55" s="10">
        <f t="shared" si="4"/>
        <v>0.3564008139409946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</row>
    <row r="56" spans="1:30" ht="11.25" x14ac:dyDescent="0.2">
      <c r="A56" s="12" t="s">
        <v>247</v>
      </c>
      <c r="B56" s="12" t="s">
        <v>246</v>
      </c>
      <c r="C56" s="11">
        <v>242642000</v>
      </c>
      <c r="D56" s="11">
        <v>0</v>
      </c>
      <c r="E56" s="11">
        <v>0</v>
      </c>
      <c r="F56" s="11">
        <v>242642000</v>
      </c>
      <c r="G56" s="11">
        <v>0</v>
      </c>
      <c r="H56" s="11">
        <v>242642000</v>
      </c>
      <c r="I56" s="11">
        <v>14021492</v>
      </c>
      <c r="J56" s="11">
        <v>36278888</v>
      </c>
      <c r="K56" s="10">
        <f t="shared" si="2"/>
        <v>0.14951611015405411</v>
      </c>
      <c r="L56" s="41">
        <v>67939346</v>
      </c>
      <c r="M56" s="11">
        <v>14021492</v>
      </c>
      <c r="N56" s="11">
        <v>36278888</v>
      </c>
      <c r="O56" s="10">
        <f t="shared" si="3"/>
        <v>0.14951611015405411</v>
      </c>
      <c r="P56" s="10">
        <f t="shared" si="4"/>
        <v>0.53398936162853261</v>
      </c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30" ht="11.25" x14ac:dyDescent="0.2">
      <c r="A57" s="12" t="s">
        <v>245</v>
      </c>
      <c r="B57" s="12" t="s">
        <v>244</v>
      </c>
      <c r="C57" s="11">
        <v>63150000</v>
      </c>
      <c r="D57" s="11">
        <v>0</v>
      </c>
      <c r="E57" s="11">
        <v>0</v>
      </c>
      <c r="F57" s="11">
        <v>63150000</v>
      </c>
      <c r="G57" s="11">
        <v>0</v>
      </c>
      <c r="H57" s="11">
        <v>63150000</v>
      </c>
      <c r="I57" s="11">
        <v>2198760</v>
      </c>
      <c r="J57" s="11">
        <v>7523840</v>
      </c>
      <c r="K57" s="10">
        <f t="shared" si="2"/>
        <v>0.11914235946159937</v>
      </c>
      <c r="L57" s="41">
        <v>17681664</v>
      </c>
      <c r="M57" s="11">
        <v>2198760</v>
      </c>
      <c r="N57" s="11">
        <v>7523840</v>
      </c>
      <c r="O57" s="10">
        <f t="shared" si="3"/>
        <v>0.11914235946159937</v>
      </c>
      <c r="P57" s="10">
        <f t="shared" si="4"/>
        <v>0.42551651247303424</v>
      </c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30" ht="11.25" x14ac:dyDescent="0.2">
      <c r="A58" s="12" t="s">
        <v>243</v>
      </c>
      <c r="B58" s="12" t="s">
        <v>242</v>
      </c>
      <c r="C58" s="11">
        <v>304572000</v>
      </c>
      <c r="D58" s="11">
        <v>0</v>
      </c>
      <c r="E58" s="11">
        <v>0</v>
      </c>
      <c r="F58" s="11">
        <v>304572000</v>
      </c>
      <c r="G58" s="11">
        <v>0</v>
      </c>
      <c r="H58" s="11">
        <v>304572000</v>
      </c>
      <c r="I58" s="11">
        <v>613959</v>
      </c>
      <c r="J58" s="11">
        <v>613959</v>
      </c>
      <c r="K58" s="10">
        <f t="shared" si="2"/>
        <v>2.0158090697766046E-3</v>
      </c>
      <c r="L58" s="41">
        <v>59137085</v>
      </c>
      <c r="M58" s="11">
        <v>613959</v>
      </c>
      <c r="N58" s="11">
        <v>613959</v>
      </c>
      <c r="O58" s="10">
        <f t="shared" si="3"/>
        <v>2.0158090697766046E-3</v>
      </c>
      <c r="P58" s="10">
        <f t="shared" si="4"/>
        <v>1.0381962519796166E-2</v>
      </c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 ht="11.25" x14ac:dyDescent="0.2">
      <c r="A59" s="15" t="s">
        <v>241</v>
      </c>
      <c r="B59" s="15" t="s">
        <v>217</v>
      </c>
      <c r="C59" s="14">
        <v>667700000</v>
      </c>
      <c r="D59" s="14">
        <v>0</v>
      </c>
      <c r="E59" s="14">
        <v>0</v>
      </c>
      <c r="F59" s="14">
        <v>667700000</v>
      </c>
      <c r="G59" s="14">
        <v>0</v>
      </c>
      <c r="H59" s="14">
        <v>667700000</v>
      </c>
      <c r="I59" s="14">
        <v>4128214</v>
      </c>
      <c r="J59" s="14">
        <v>10603291</v>
      </c>
      <c r="K59" s="13">
        <f t="shared" si="2"/>
        <v>1.5880322000898606E-2</v>
      </c>
      <c r="L59" s="40">
        <v>149463645</v>
      </c>
      <c r="M59" s="14">
        <v>4128214</v>
      </c>
      <c r="N59" s="14">
        <v>10603291</v>
      </c>
      <c r="O59" s="13">
        <f t="shared" si="3"/>
        <v>1.5880322000898606E-2</v>
      </c>
      <c r="P59" s="13">
        <f t="shared" si="4"/>
        <v>7.0942274959238411E-2</v>
      </c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 ht="11.25" x14ac:dyDescent="0.2">
      <c r="A60" s="12" t="s">
        <v>240</v>
      </c>
      <c r="B60" s="12" t="s">
        <v>239</v>
      </c>
      <c r="C60" s="11">
        <v>322338000</v>
      </c>
      <c r="D60" s="11">
        <v>0</v>
      </c>
      <c r="E60" s="11">
        <v>0</v>
      </c>
      <c r="F60" s="11">
        <v>322338000</v>
      </c>
      <c r="G60" s="11">
        <v>0</v>
      </c>
      <c r="H60" s="11">
        <v>322338000</v>
      </c>
      <c r="I60" s="11">
        <v>337697</v>
      </c>
      <c r="J60" s="11">
        <v>337697</v>
      </c>
      <c r="K60" s="10">
        <f t="shared" si="2"/>
        <v>1.0476487413832686E-3</v>
      </c>
      <c r="L60" s="41">
        <v>59670083</v>
      </c>
      <c r="M60" s="11">
        <v>337697</v>
      </c>
      <c r="N60" s="11">
        <v>337697</v>
      </c>
      <c r="O60" s="10">
        <f t="shared" si="3"/>
        <v>1.0476487413832686E-3</v>
      </c>
      <c r="P60" s="10">
        <f t="shared" si="4"/>
        <v>5.6594022166853702E-3</v>
      </c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</row>
    <row r="61" spans="1:30" ht="11.25" x14ac:dyDescent="0.2">
      <c r="A61" s="12" t="s">
        <v>238</v>
      </c>
      <c r="B61" s="12" t="s">
        <v>237</v>
      </c>
      <c r="C61" s="11">
        <v>345362000</v>
      </c>
      <c r="D61" s="11">
        <v>0</v>
      </c>
      <c r="E61" s="11">
        <v>0</v>
      </c>
      <c r="F61" s="11">
        <v>345362000</v>
      </c>
      <c r="G61" s="11">
        <v>0</v>
      </c>
      <c r="H61" s="11">
        <v>345362000</v>
      </c>
      <c r="I61" s="11">
        <v>3790517</v>
      </c>
      <c r="J61" s="11">
        <v>10265594</v>
      </c>
      <c r="K61" s="10">
        <f t="shared" si="2"/>
        <v>2.9724156102871768E-2</v>
      </c>
      <c r="L61" s="41">
        <v>89793562</v>
      </c>
      <c r="M61" s="11">
        <v>3790517</v>
      </c>
      <c r="N61" s="11">
        <v>10265594</v>
      </c>
      <c r="O61" s="10">
        <f t="shared" si="3"/>
        <v>2.9724156102871768E-2</v>
      </c>
      <c r="P61" s="10">
        <f t="shared" si="4"/>
        <v>0.11432438775510431</v>
      </c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0" ht="11.25" x14ac:dyDescent="0.2">
      <c r="A62" s="15" t="s">
        <v>236</v>
      </c>
      <c r="B62" s="15" t="s">
        <v>235</v>
      </c>
      <c r="C62" s="14">
        <v>1108014000</v>
      </c>
      <c r="D62" s="14">
        <v>0</v>
      </c>
      <c r="E62" s="14">
        <v>35000000</v>
      </c>
      <c r="F62" s="14">
        <v>1143014000</v>
      </c>
      <c r="G62" s="14">
        <v>0</v>
      </c>
      <c r="H62" s="14">
        <v>1143014000</v>
      </c>
      <c r="I62" s="14">
        <v>25362369</v>
      </c>
      <c r="J62" s="14">
        <v>133548897</v>
      </c>
      <c r="K62" s="13">
        <f t="shared" si="2"/>
        <v>0.11683924868811756</v>
      </c>
      <c r="L62" s="40">
        <v>611532511</v>
      </c>
      <c r="M62" s="14">
        <v>108687155</v>
      </c>
      <c r="N62" s="14">
        <v>108687155</v>
      </c>
      <c r="O62" s="13">
        <f t="shared" si="3"/>
        <v>9.5088209768209309E-2</v>
      </c>
      <c r="P62" s="13">
        <f t="shared" si="4"/>
        <v>0.1777291526533411</v>
      </c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 ht="11.25" x14ac:dyDescent="0.2">
      <c r="A63" s="12" t="s">
        <v>234</v>
      </c>
      <c r="B63" s="12" t="s">
        <v>233</v>
      </c>
      <c r="C63" s="11">
        <v>367830000</v>
      </c>
      <c r="D63" s="11">
        <v>0</v>
      </c>
      <c r="E63" s="11">
        <v>0</v>
      </c>
      <c r="F63" s="11">
        <v>367830000</v>
      </c>
      <c r="G63" s="11">
        <v>0</v>
      </c>
      <c r="H63" s="11">
        <v>367830000</v>
      </c>
      <c r="I63" s="11">
        <v>18525167</v>
      </c>
      <c r="J63" s="11">
        <v>57740449</v>
      </c>
      <c r="K63" s="10">
        <f t="shared" si="2"/>
        <v>0.15697591006715059</v>
      </c>
      <c r="L63" s="41">
        <v>102991895</v>
      </c>
      <c r="M63" s="11">
        <v>39441132</v>
      </c>
      <c r="N63" s="11">
        <v>39441132</v>
      </c>
      <c r="O63" s="10">
        <f t="shared" si="3"/>
        <v>0.10722652312209445</v>
      </c>
      <c r="P63" s="10">
        <f t="shared" si="4"/>
        <v>0.38295374602049997</v>
      </c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  <row r="64" spans="1:30" ht="11.25" x14ac:dyDescent="0.2">
      <c r="A64" s="12" t="s">
        <v>232</v>
      </c>
      <c r="B64" s="12" t="s">
        <v>231</v>
      </c>
      <c r="C64" s="11">
        <v>125966000</v>
      </c>
      <c r="D64" s="11">
        <v>0</v>
      </c>
      <c r="E64" s="11">
        <v>10000000</v>
      </c>
      <c r="F64" s="11">
        <v>135966000</v>
      </c>
      <c r="G64" s="11">
        <v>0</v>
      </c>
      <c r="H64" s="11">
        <v>135966000</v>
      </c>
      <c r="I64" s="11">
        <v>2402</v>
      </c>
      <c r="J64" s="11">
        <v>9753860</v>
      </c>
      <c r="K64" s="10">
        <f t="shared" si="2"/>
        <v>7.1737493196828622E-2</v>
      </c>
      <c r="L64" s="41">
        <v>41491183</v>
      </c>
      <c r="M64" s="11">
        <v>9751535</v>
      </c>
      <c r="N64" s="11">
        <v>9751535</v>
      </c>
      <c r="O64" s="10">
        <f t="shared" si="3"/>
        <v>7.1720393333627522E-2</v>
      </c>
      <c r="P64" s="10">
        <f t="shared" si="4"/>
        <v>0.23502668024674062</v>
      </c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</row>
    <row r="65" spans="1:30" ht="11.25" x14ac:dyDescent="0.2">
      <c r="A65" s="12" t="s">
        <v>230</v>
      </c>
      <c r="B65" s="12" t="s">
        <v>229</v>
      </c>
      <c r="C65" s="11">
        <v>295731000</v>
      </c>
      <c r="D65" s="11">
        <v>0</v>
      </c>
      <c r="E65" s="11">
        <v>0</v>
      </c>
      <c r="F65" s="11">
        <v>295731000</v>
      </c>
      <c r="G65" s="11">
        <v>0</v>
      </c>
      <c r="H65" s="11">
        <v>295731000</v>
      </c>
      <c r="I65" s="11">
        <v>0</v>
      </c>
      <c r="J65" s="11">
        <v>0</v>
      </c>
      <c r="K65" s="10">
        <f t="shared" si="2"/>
        <v>0</v>
      </c>
      <c r="L65" s="41">
        <v>295729236</v>
      </c>
      <c r="M65" s="11">
        <v>0</v>
      </c>
      <c r="N65" s="11">
        <v>0</v>
      </c>
      <c r="O65" s="10">
        <f t="shared" si="3"/>
        <v>0</v>
      </c>
      <c r="P65" s="10">
        <f t="shared" si="4"/>
        <v>0</v>
      </c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</row>
    <row r="66" spans="1:30" ht="11.25" x14ac:dyDescent="0.2">
      <c r="A66" s="12" t="s">
        <v>228</v>
      </c>
      <c r="B66" s="12" t="s">
        <v>227</v>
      </c>
      <c r="C66" s="11">
        <v>166379000</v>
      </c>
      <c r="D66" s="11">
        <v>0</v>
      </c>
      <c r="E66" s="11">
        <v>0</v>
      </c>
      <c r="F66" s="11">
        <v>166379000</v>
      </c>
      <c r="G66" s="11">
        <v>0</v>
      </c>
      <c r="H66" s="11">
        <v>166379000</v>
      </c>
      <c r="I66" s="11">
        <v>6097800</v>
      </c>
      <c r="J66" s="11">
        <v>37291349</v>
      </c>
      <c r="K66" s="10">
        <f t="shared" si="2"/>
        <v>0.22413495092529706</v>
      </c>
      <c r="L66" s="41">
        <v>83188200</v>
      </c>
      <c r="M66" s="11">
        <v>31458449</v>
      </c>
      <c r="N66" s="11">
        <v>31458449</v>
      </c>
      <c r="O66" s="10">
        <f t="shared" si="3"/>
        <v>0.18907704097271891</v>
      </c>
      <c r="P66" s="10">
        <f t="shared" si="4"/>
        <v>0.3781599914410938</v>
      </c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</row>
    <row r="67" spans="1:30" ht="11.25" x14ac:dyDescent="0.2">
      <c r="A67" s="12" t="s">
        <v>226</v>
      </c>
      <c r="B67" s="12" t="s">
        <v>225</v>
      </c>
      <c r="C67" s="11">
        <v>51675000</v>
      </c>
      <c r="D67" s="11">
        <v>0</v>
      </c>
      <c r="E67" s="11">
        <v>0</v>
      </c>
      <c r="F67" s="11">
        <v>51675000</v>
      </c>
      <c r="G67" s="11">
        <v>0</v>
      </c>
      <c r="H67" s="11">
        <v>51675000</v>
      </c>
      <c r="I67" s="11">
        <v>737000</v>
      </c>
      <c r="J67" s="11">
        <v>2306639</v>
      </c>
      <c r="K67" s="10">
        <f t="shared" si="2"/>
        <v>4.4637426221577167E-2</v>
      </c>
      <c r="L67" s="41">
        <v>12918471</v>
      </c>
      <c r="M67" s="11">
        <v>1579439</v>
      </c>
      <c r="N67" s="11">
        <v>1579439</v>
      </c>
      <c r="O67" s="10">
        <f t="shared" si="3"/>
        <v>3.0564857281083695E-2</v>
      </c>
      <c r="P67" s="10">
        <f t="shared" si="4"/>
        <v>0.12226206955916068</v>
      </c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</row>
    <row r="68" spans="1:30" ht="11.25" x14ac:dyDescent="0.2">
      <c r="A68" s="12" t="s">
        <v>224</v>
      </c>
      <c r="B68" s="12" t="s">
        <v>223</v>
      </c>
      <c r="C68" s="11">
        <v>60663000</v>
      </c>
      <c r="D68" s="11">
        <v>0</v>
      </c>
      <c r="E68" s="11">
        <v>5000000</v>
      </c>
      <c r="F68" s="11">
        <v>65663000</v>
      </c>
      <c r="G68" s="11">
        <v>0</v>
      </c>
      <c r="H68" s="11">
        <v>65663000</v>
      </c>
      <c r="I68" s="11">
        <v>0</v>
      </c>
      <c r="J68" s="11">
        <v>15873700</v>
      </c>
      <c r="K68" s="10">
        <f t="shared" si="2"/>
        <v>0.24174497053134947</v>
      </c>
      <c r="L68" s="41">
        <v>35330318</v>
      </c>
      <c r="M68" s="11">
        <v>15873700</v>
      </c>
      <c r="N68" s="11">
        <v>15873700</v>
      </c>
      <c r="O68" s="10">
        <f t="shared" si="3"/>
        <v>0.24174497053134947</v>
      </c>
      <c r="P68" s="10">
        <f t="shared" si="4"/>
        <v>0.44929400295802602</v>
      </c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</row>
    <row r="69" spans="1:30" ht="11.25" x14ac:dyDescent="0.2">
      <c r="A69" s="12" t="s">
        <v>222</v>
      </c>
      <c r="B69" s="12" t="s">
        <v>221</v>
      </c>
      <c r="C69" s="11">
        <v>39770000</v>
      </c>
      <c r="D69" s="11">
        <v>0</v>
      </c>
      <c r="E69" s="11">
        <v>20000000</v>
      </c>
      <c r="F69" s="11">
        <v>59770000</v>
      </c>
      <c r="G69" s="11">
        <v>0</v>
      </c>
      <c r="H69" s="11">
        <v>59770000</v>
      </c>
      <c r="I69" s="11">
        <v>0</v>
      </c>
      <c r="J69" s="11">
        <v>10582900</v>
      </c>
      <c r="K69" s="10">
        <f t="shared" si="2"/>
        <v>0.17706039819307345</v>
      </c>
      <c r="L69" s="41">
        <v>39883208</v>
      </c>
      <c r="M69" s="11">
        <v>10582900</v>
      </c>
      <c r="N69" s="11">
        <v>10582900</v>
      </c>
      <c r="O69" s="10">
        <f t="shared" si="3"/>
        <v>0.17706039819307345</v>
      </c>
      <c r="P69" s="10">
        <f t="shared" si="4"/>
        <v>0.26534726093247063</v>
      </c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</row>
    <row r="70" spans="1:30" ht="11.25" x14ac:dyDescent="0.2">
      <c r="A70" s="15" t="s">
        <v>220</v>
      </c>
      <c r="B70" s="15" t="s">
        <v>219</v>
      </c>
      <c r="C70" s="14">
        <v>323491000</v>
      </c>
      <c r="D70" s="14">
        <v>0</v>
      </c>
      <c r="E70" s="14">
        <v>36667663</v>
      </c>
      <c r="F70" s="14">
        <v>360158663</v>
      </c>
      <c r="G70" s="14">
        <v>0</v>
      </c>
      <c r="H70" s="14">
        <v>360158663</v>
      </c>
      <c r="I70" s="14">
        <v>1946836</v>
      </c>
      <c r="J70" s="14">
        <v>32968931</v>
      </c>
      <c r="K70" s="13">
        <f t="shared" si="2"/>
        <v>9.1540019405280837E-2</v>
      </c>
      <c r="L70" s="40">
        <v>196516759</v>
      </c>
      <c r="M70" s="14">
        <v>1946836</v>
      </c>
      <c r="N70" s="14">
        <v>32968931</v>
      </c>
      <c r="O70" s="13">
        <f t="shared" si="3"/>
        <v>9.1540019405280837E-2</v>
      </c>
      <c r="P70" s="13">
        <f t="shared" si="4"/>
        <v>0.16776651094678394</v>
      </c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</row>
    <row r="71" spans="1:30" ht="11.25" x14ac:dyDescent="0.2">
      <c r="A71" s="15" t="s">
        <v>218</v>
      </c>
      <c r="B71" s="15" t="s">
        <v>217</v>
      </c>
      <c r="C71" s="14">
        <v>189951000</v>
      </c>
      <c r="D71" s="14">
        <v>0</v>
      </c>
      <c r="E71" s="14">
        <v>6667663</v>
      </c>
      <c r="F71" s="14">
        <v>196618663</v>
      </c>
      <c r="G71" s="14">
        <v>0</v>
      </c>
      <c r="H71" s="14">
        <v>196618663</v>
      </c>
      <c r="I71" s="14">
        <v>1815636</v>
      </c>
      <c r="J71" s="14">
        <v>5319783</v>
      </c>
      <c r="K71" s="13">
        <f t="shared" si="2"/>
        <v>2.7056348155515633E-2</v>
      </c>
      <c r="L71" s="40">
        <v>101641630</v>
      </c>
      <c r="M71" s="14">
        <v>1815636</v>
      </c>
      <c r="N71" s="14">
        <v>5319783</v>
      </c>
      <c r="O71" s="13">
        <f t="shared" si="3"/>
        <v>2.7056348155515633E-2</v>
      </c>
      <c r="P71" s="13">
        <f t="shared" si="4"/>
        <v>5.2338623455763157E-2</v>
      </c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</row>
    <row r="72" spans="1:30" ht="11.25" x14ac:dyDescent="0.2">
      <c r="A72" s="12" t="s">
        <v>216</v>
      </c>
      <c r="B72" s="12" t="s">
        <v>215</v>
      </c>
      <c r="C72" s="11">
        <v>189951000</v>
      </c>
      <c r="D72" s="11">
        <v>0</v>
      </c>
      <c r="E72" s="11">
        <v>0</v>
      </c>
      <c r="F72" s="11">
        <v>189951000</v>
      </c>
      <c r="G72" s="11">
        <v>0</v>
      </c>
      <c r="H72" s="11">
        <v>189951000</v>
      </c>
      <c r="I72" s="11">
        <v>1815636</v>
      </c>
      <c r="J72" s="11">
        <v>5319783</v>
      </c>
      <c r="K72" s="10">
        <f t="shared" si="2"/>
        <v>2.8006080515501366E-2</v>
      </c>
      <c r="L72" s="41">
        <v>94973967</v>
      </c>
      <c r="M72" s="11">
        <v>1815636</v>
      </c>
      <c r="N72" s="11">
        <v>5319783</v>
      </c>
      <c r="O72" s="10">
        <f t="shared" si="3"/>
        <v>2.8006080515501366E-2</v>
      </c>
      <c r="P72" s="10">
        <f t="shared" si="4"/>
        <v>5.6013065138155176E-2</v>
      </c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</row>
    <row r="73" spans="1:30" ht="11.25" x14ac:dyDescent="0.2">
      <c r="A73" s="12" t="s">
        <v>214</v>
      </c>
      <c r="B73" s="12" t="s">
        <v>213</v>
      </c>
      <c r="C73" s="11">
        <v>0</v>
      </c>
      <c r="D73" s="11">
        <v>0</v>
      </c>
      <c r="E73" s="11">
        <v>6667663</v>
      </c>
      <c r="F73" s="11">
        <v>6667663</v>
      </c>
      <c r="G73" s="11">
        <v>0</v>
      </c>
      <c r="H73" s="11">
        <v>6667663</v>
      </c>
      <c r="I73" s="11">
        <v>0</v>
      </c>
      <c r="J73" s="11">
        <v>0</v>
      </c>
      <c r="K73" s="10">
        <f t="shared" si="2"/>
        <v>0</v>
      </c>
      <c r="L73" s="41">
        <v>6667663</v>
      </c>
      <c r="M73" s="11">
        <v>0</v>
      </c>
      <c r="N73" s="11">
        <v>0</v>
      </c>
      <c r="O73" s="10">
        <f t="shared" si="3"/>
        <v>0</v>
      </c>
      <c r="P73" s="10">
        <f t="shared" si="4"/>
        <v>0</v>
      </c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</row>
    <row r="74" spans="1:30" ht="11.25" x14ac:dyDescent="0.2">
      <c r="A74" s="12" t="s">
        <v>212</v>
      </c>
      <c r="B74" s="12" t="s">
        <v>211</v>
      </c>
      <c r="C74" s="11">
        <v>2422000</v>
      </c>
      <c r="D74" s="11">
        <v>0</v>
      </c>
      <c r="E74" s="11">
        <v>0</v>
      </c>
      <c r="F74" s="11">
        <v>2422000</v>
      </c>
      <c r="G74" s="11">
        <v>0</v>
      </c>
      <c r="H74" s="11">
        <v>2422000</v>
      </c>
      <c r="I74" s="11">
        <v>131200</v>
      </c>
      <c r="J74" s="11">
        <v>393368</v>
      </c>
      <c r="K74" s="10">
        <f t="shared" si="2"/>
        <v>0.16241453344343518</v>
      </c>
      <c r="L74" s="41">
        <v>605400</v>
      </c>
      <c r="M74" s="11">
        <v>131200</v>
      </c>
      <c r="N74" s="11">
        <v>393368</v>
      </c>
      <c r="O74" s="10">
        <f t="shared" si="3"/>
        <v>0.16241453344343518</v>
      </c>
      <c r="P74" s="10">
        <f t="shared" si="4"/>
        <v>0.64976544433432437</v>
      </c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</row>
    <row r="75" spans="1:30" ht="11.25" x14ac:dyDescent="0.2">
      <c r="A75" s="12" t="s">
        <v>210</v>
      </c>
      <c r="B75" s="12" t="s">
        <v>209</v>
      </c>
      <c r="C75" s="11">
        <v>41989000</v>
      </c>
      <c r="D75" s="11">
        <v>0</v>
      </c>
      <c r="E75" s="11">
        <v>0</v>
      </c>
      <c r="F75" s="11">
        <v>41989000</v>
      </c>
      <c r="G75" s="11">
        <v>0</v>
      </c>
      <c r="H75" s="11">
        <v>41989000</v>
      </c>
      <c r="I75" s="11">
        <v>0</v>
      </c>
      <c r="J75" s="11">
        <v>27255780</v>
      </c>
      <c r="K75" s="10">
        <f t="shared" ref="K75:K138" si="5">IF(J75=0,0,J75/H75)</f>
        <v>0.64911714972969115</v>
      </c>
      <c r="L75" s="41">
        <v>41988240</v>
      </c>
      <c r="M75" s="11">
        <v>0</v>
      </c>
      <c r="N75" s="11">
        <v>27255780</v>
      </c>
      <c r="O75" s="10">
        <f t="shared" ref="O75:O138" si="6">IF(N75=0,0,N75/H75)</f>
        <v>0.64911714972969115</v>
      </c>
      <c r="P75" s="10">
        <f t="shared" ref="P75:P138" si="7">IF(N75=0,0,N75/L75)</f>
        <v>0.64912889894884851</v>
      </c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</row>
    <row r="76" spans="1:30" ht="11.25" x14ac:dyDescent="0.2">
      <c r="A76" s="12" t="s">
        <v>208</v>
      </c>
      <c r="B76" s="12" t="s">
        <v>207</v>
      </c>
      <c r="C76" s="11">
        <v>89129000</v>
      </c>
      <c r="D76" s="11">
        <v>0</v>
      </c>
      <c r="E76" s="11">
        <v>0</v>
      </c>
      <c r="F76" s="11">
        <v>89129000</v>
      </c>
      <c r="G76" s="11">
        <v>0</v>
      </c>
      <c r="H76" s="11">
        <v>89129000</v>
      </c>
      <c r="I76" s="11">
        <v>0</v>
      </c>
      <c r="J76" s="11">
        <v>0</v>
      </c>
      <c r="K76" s="10">
        <f t="shared" si="5"/>
        <v>0</v>
      </c>
      <c r="L76" s="41">
        <v>22281489</v>
      </c>
      <c r="M76" s="11">
        <v>0</v>
      </c>
      <c r="N76" s="11">
        <v>0</v>
      </c>
      <c r="O76" s="10">
        <f t="shared" si="6"/>
        <v>0</v>
      </c>
      <c r="P76" s="10">
        <f t="shared" si="7"/>
        <v>0</v>
      </c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</row>
    <row r="77" spans="1:30" ht="11.25" x14ac:dyDescent="0.2">
      <c r="A77" s="12" t="s">
        <v>206</v>
      </c>
      <c r="B77" s="12" t="s">
        <v>205</v>
      </c>
      <c r="C77" s="11">
        <v>0</v>
      </c>
      <c r="D77" s="11">
        <v>0</v>
      </c>
      <c r="E77" s="11">
        <v>30000000</v>
      </c>
      <c r="F77" s="11">
        <v>30000000</v>
      </c>
      <c r="G77" s="11">
        <v>0</v>
      </c>
      <c r="H77" s="11">
        <v>30000000</v>
      </c>
      <c r="I77" s="11">
        <v>0</v>
      </c>
      <c r="J77" s="11">
        <v>0</v>
      </c>
      <c r="K77" s="10">
        <f t="shared" si="5"/>
        <v>0</v>
      </c>
      <c r="L77" s="41">
        <v>30000000</v>
      </c>
      <c r="M77" s="11">
        <v>0</v>
      </c>
      <c r="N77" s="11">
        <v>0</v>
      </c>
      <c r="O77" s="10">
        <f t="shared" si="6"/>
        <v>0</v>
      </c>
      <c r="P77" s="10">
        <f t="shared" si="7"/>
        <v>0</v>
      </c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  <row r="78" spans="1:30" ht="11.25" x14ac:dyDescent="0.2">
      <c r="A78" s="15" t="s">
        <v>204</v>
      </c>
      <c r="B78" s="15" t="s">
        <v>203</v>
      </c>
      <c r="C78" s="14">
        <v>378909944267</v>
      </c>
      <c r="D78" s="14">
        <v>898500000</v>
      </c>
      <c r="E78" s="14">
        <v>23048524940</v>
      </c>
      <c r="F78" s="14">
        <v>401958469207</v>
      </c>
      <c r="G78" s="14">
        <v>0</v>
      </c>
      <c r="H78" s="14">
        <v>401958469207</v>
      </c>
      <c r="I78" s="14">
        <v>23490781400</v>
      </c>
      <c r="J78" s="14">
        <v>191688133778</v>
      </c>
      <c r="K78" s="13">
        <f t="shared" si="5"/>
        <v>0.47688542091467845</v>
      </c>
      <c r="L78" s="40">
        <v>117651863636</v>
      </c>
      <c r="M78" s="14">
        <v>9541060284</v>
      </c>
      <c r="N78" s="14">
        <v>38296961012</v>
      </c>
      <c r="O78" s="13">
        <f t="shared" si="6"/>
        <v>9.5275915164951749E-2</v>
      </c>
      <c r="P78" s="13">
        <f t="shared" si="7"/>
        <v>0.32551087444297488</v>
      </c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</row>
    <row r="79" spans="1:30" ht="11.25" x14ac:dyDescent="0.2">
      <c r="A79" s="15" t="s">
        <v>202</v>
      </c>
      <c r="B79" s="15" t="s">
        <v>201</v>
      </c>
      <c r="C79" s="14">
        <v>378909944267</v>
      </c>
      <c r="D79" s="14">
        <v>898500000</v>
      </c>
      <c r="E79" s="14">
        <v>23048524940</v>
      </c>
      <c r="F79" s="14">
        <v>401958469207</v>
      </c>
      <c r="G79" s="14">
        <v>0</v>
      </c>
      <c r="H79" s="14">
        <v>401958469207</v>
      </c>
      <c r="I79" s="14">
        <v>23490781400</v>
      </c>
      <c r="J79" s="14">
        <v>191688133778</v>
      </c>
      <c r="K79" s="13">
        <f t="shared" si="5"/>
        <v>0.47688542091467845</v>
      </c>
      <c r="L79" s="40">
        <v>117651863636</v>
      </c>
      <c r="M79" s="14">
        <v>9541060284</v>
      </c>
      <c r="N79" s="14">
        <v>38296961012</v>
      </c>
      <c r="O79" s="13">
        <f t="shared" si="6"/>
        <v>9.5275915164951749E-2</v>
      </c>
      <c r="P79" s="13">
        <f t="shared" si="7"/>
        <v>0.32551087444297488</v>
      </c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</row>
    <row r="80" spans="1:30" ht="11.25" x14ac:dyDescent="0.2">
      <c r="A80" s="15" t="s">
        <v>200</v>
      </c>
      <c r="B80" s="15" t="s">
        <v>139</v>
      </c>
      <c r="C80" s="14">
        <v>54622737555</v>
      </c>
      <c r="D80" s="14">
        <v>-183000</v>
      </c>
      <c r="E80" s="14">
        <v>4249615382</v>
      </c>
      <c r="F80" s="14">
        <v>58872352937</v>
      </c>
      <c r="G80" s="14">
        <v>0</v>
      </c>
      <c r="H80" s="14">
        <v>58872352937</v>
      </c>
      <c r="I80" s="14">
        <v>194336915</v>
      </c>
      <c r="J80" s="14">
        <v>17925061882</v>
      </c>
      <c r="K80" s="13">
        <f t="shared" si="5"/>
        <v>0.304473339144128</v>
      </c>
      <c r="L80" s="40">
        <v>8865034426</v>
      </c>
      <c r="M80" s="14">
        <v>1126169507</v>
      </c>
      <c r="N80" s="14">
        <v>1256878762</v>
      </c>
      <c r="O80" s="13">
        <f t="shared" si="6"/>
        <v>2.1349219103659757E-2</v>
      </c>
      <c r="P80" s="13">
        <f t="shared" si="7"/>
        <v>0.14177934361018804</v>
      </c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</row>
    <row r="81" spans="1:30" ht="22.5" x14ac:dyDescent="0.2">
      <c r="A81" s="12" t="s">
        <v>199</v>
      </c>
      <c r="B81" s="12" t="s">
        <v>349</v>
      </c>
      <c r="C81" s="11">
        <v>2705811784</v>
      </c>
      <c r="D81" s="11">
        <v>0</v>
      </c>
      <c r="E81" s="11">
        <v>548961391</v>
      </c>
      <c r="F81" s="11">
        <v>3254773175</v>
      </c>
      <c r="G81" s="11">
        <v>0</v>
      </c>
      <c r="H81" s="11">
        <v>3254773175</v>
      </c>
      <c r="I81" s="11">
        <v>0</v>
      </c>
      <c r="J81" s="11">
        <v>1496968175</v>
      </c>
      <c r="K81" s="10">
        <f t="shared" si="5"/>
        <v>0.45993010711107385</v>
      </c>
      <c r="L81" s="41">
        <v>862252475</v>
      </c>
      <c r="M81" s="11">
        <v>0</v>
      </c>
      <c r="N81" s="11">
        <v>0</v>
      </c>
      <c r="O81" s="10">
        <f t="shared" si="6"/>
        <v>0</v>
      </c>
      <c r="P81" s="10">
        <f t="shared" si="7"/>
        <v>0</v>
      </c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</row>
    <row r="82" spans="1:30" ht="22.5" x14ac:dyDescent="0.2">
      <c r="A82" s="12" t="s">
        <v>198</v>
      </c>
      <c r="B82" s="12" t="s">
        <v>350</v>
      </c>
      <c r="C82" s="11">
        <v>20427489663</v>
      </c>
      <c r="D82" s="11">
        <v>-183000</v>
      </c>
      <c r="E82" s="11">
        <v>1697735780</v>
      </c>
      <c r="F82" s="11">
        <v>22125225443</v>
      </c>
      <c r="G82" s="11">
        <v>0</v>
      </c>
      <c r="H82" s="11">
        <v>22125225443</v>
      </c>
      <c r="I82" s="11">
        <v>193594700</v>
      </c>
      <c r="J82" s="11">
        <v>6386192173</v>
      </c>
      <c r="K82" s="10">
        <f t="shared" si="5"/>
        <v>0.288638513060687</v>
      </c>
      <c r="L82" s="41">
        <v>4012435130</v>
      </c>
      <c r="M82" s="11">
        <v>569675470</v>
      </c>
      <c r="N82" s="11">
        <v>700384725</v>
      </c>
      <c r="O82" s="10">
        <f t="shared" si="6"/>
        <v>3.1655484225657386E-2</v>
      </c>
      <c r="P82" s="10">
        <f t="shared" si="7"/>
        <v>0.1745535322835238</v>
      </c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</row>
    <row r="83" spans="1:30" ht="11.25" x14ac:dyDescent="0.2">
      <c r="A83" s="12" t="s">
        <v>197</v>
      </c>
      <c r="B83" s="12" t="s">
        <v>196</v>
      </c>
      <c r="C83" s="11">
        <v>31489436108</v>
      </c>
      <c r="D83" s="11">
        <v>0</v>
      </c>
      <c r="E83" s="11">
        <v>2002918211</v>
      </c>
      <c r="F83" s="11">
        <v>33492354319</v>
      </c>
      <c r="G83" s="11">
        <v>0</v>
      </c>
      <c r="H83" s="11">
        <v>33492354319</v>
      </c>
      <c r="I83" s="11">
        <v>742215</v>
      </c>
      <c r="J83" s="11">
        <v>10041901534</v>
      </c>
      <c r="K83" s="10">
        <f t="shared" si="5"/>
        <v>0.29982668397555118</v>
      </c>
      <c r="L83" s="41">
        <v>3990346821</v>
      </c>
      <c r="M83" s="11">
        <v>556494037</v>
      </c>
      <c r="N83" s="11">
        <v>556494037</v>
      </c>
      <c r="O83" s="10">
        <f t="shared" si="6"/>
        <v>1.6615554454596955E-2</v>
      </c>
      <c r="P83" s="10">
        <f t="shared" si="7"/>
        <v>0.13946006749872933</v>
      </c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  <row r="84" spans="1:30" ht="11.25" x14ac:dyDescent="0.2">
      <c r="A84" s="15" t="s">
        <v>195</v>
      </c>
      <c r="B84" s="15" t="s">
        <v>134</v>
      </c>
      <c r="C84" s="14">
        <v>324287206712</v>
      </c>
      <c r="D84" s="14">
        <v>898683000</v>
      </c>
      <c r="E84" s="14">
        <v>18798909558</v>
      </c>
      <c r="F84" s="14">
        <v>343086116270</v>
      </c>
      <c r="G84" s="14">
        <v>0</v>
      </c>
      <c r="H84" s="14">
        <v>343086116270</v>
      </c>
      <c r="I84" s="14">
        <v>23296444485</v>
      </c>
      <c r="J84" s="14">
        <v>173763071896</v>
      </c>
      <c r="K84" s="13">
        <f t="shared" si="5"/>
        <v>0.50647071873713745</v>
      </c>
      <c r="L84" s="40">
        <v>108786829210</v>
      </c>
      <c r="M84" s="14">
        <v>8414890777</v>
      </c>
      <c r="N84" s="14">
        <v>37040082250</v>
      </c>
      <c r="O84" s="13">
        <f t="shared" si="6"/>
        <v>0.10796147233439898</v>
      </c>
      <c r="P84" s="13">
        <f t="shared" si="7"/>
        <v>0.3404831496513106</v>
      </c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</row>
    <row r="85" spans="1:30" ht="11.25" x14ac:dyDescent="0.2">
      <c r="A85" s="12" t="s">
        <v>194</v>
      </c>
      <c r="B85" s="12" t="s">
        <v>132</v>
      </c>
      <c r="C85" s="11">
        <v>7164372808</v>
      </c>
      <c r="D85" s="11">
        <v>183000</v>
      </c>
      <c r="E85" s="11">
        <v>-951952335</v>
      </c>
      <c r="F85" s="11">
        <v>6212420473</v>
      </c>
      <c r="G85" s="11">
        <v>0</v>
      </c>
      <c r="H85" s="11">
        <v>6212420473</v>
      </c>
      <c r="I85" s="11">
        <v>36651</v>
      </c>
      <c r="J85" s="11">
        <v>368575687</v>
      </c>
      <c r="K85" s="10">
        <f t="shared" si="5"/>
        <v>5.9328837866316139E-2</v>
      </c>
      <c r="L85" s="41">
        <v>380844889</v>
      </c>
      <c r="M85" s="11">
        <v>10958756</v>
      </c>
      <c r="N85" s="11">
        <v>10958756</v>
      </c>
      <c r="O85" s="10">
        <f t="shared" si="6"/>
        <v>1.7640074504982721E-3</v>
      </c>
      <c r="P85" s="10">
        <f t="shared" si="7"/>
        <v>2.8774853796186824E-2</v>
      </c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</row>
    <row r="86" spans="1:30" ht="33.75" x14ac:dyDescent="0.2">
      <c r="A86" s="12" t="s">
        <v>193</v>
      </c>
      <c r="B86" s="12" t="s">
        <v>351</v>
      </c>
      <c r="C86" s="11">
        <v>19177114380</v>
      </c>
      <c r="D86" s="11">
        <v>0</v>
      </c>
      <c r="E86" s="11">
        <v>2471704861</v>
      </c>
      <c r="F86" s="11">
        <v>21648819241</v>
      </c>
      <c r="G86" s="11">
        <v>0</v>
      </c>
      <c r="H86" s="11">
        <v>21648819241</v>
      </c>
      <c r="I86" s="11">
        <v>-210680870</v>
      </c>
      <c r="J86" s="11">
        <v>12949502610</v>
      </c>
      <c r="K86" s="10">
        <f t="shared" si="5"/>
        <v>0.59816207368369334</v>
      </c>
      <c r="L86" s="41">
        <v>5969783942</v>
      </c>
      <c r="M86" s="11">
        <v>286691744</v>
      </c>
      <c r="N86" s="11">
        <v>375030324</v>
      </c>
      <c r="O86" s="10">
        <f t="shared" si="6"/>
        <v>1.7323361603469908E-2</v>
      </c>
      <c r="P86" s="10">
        <f t="shared" si="7"/>
        <v>6.2821423294987314E-2</v>
      </c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22.5" x14ac:dyDescent="0.2">
      <c r="A87" s="12" t="s">
        <v>192</v>
      </c>
      <c r="B87" s="12" t="s">
        <v>352</v>
      </c>
      <c r="C87" s="11">
        <v>69124959560</v>
      </c>
      <c r="D87" s="11">
        <v>0</v>
      </c>
      <c r="E87" s="11">
        <v>4788240325</v>
      </c>
      <c r="F87" s="11">
        <v>73913199885</v>
      </c>
      <c r="G87" s="11">
        <v>0</v>
      </c>
      <c r="H87" s="11">
        <v>73913199885</v>
      </c>
      <c r="I87" s="11">
        <v>7358547151</v>
      </c>
      <c r="J87" s="11">
        <v>54250899755</v>
      </c>
      <c r="K87" s="10">
        <f t="shared" si="5"/>
        <v>0.73398120822001811</v>
      </c>
      <c r="L87" s="41">
        <v>37837324329</v>
      </c>
      <c r="M87" s="11">
        <v>1304794281</v>
      </c>
      <c r="N87" s="11">
        <v>27343670367</v>
      </c>
      <c r="O87" s="10">
        <f t="shared" si="6"/>
        <v>0.36994299272042674</v>
      </c>
      <c r="P87" s="10">
        <f t="shared" si="7"/>
        <v>0.72266395290648888</v>
      </c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</row>
    <row r="88" spans="1:30" ht="11.25" x14ac:dyDescent="0.2">
      <c r="A88" s="12" t="s">
        <v>190</v>
      </c>
      <c r="B88" s="12" t="s">
        <v>128</v>
      </c>
      <c r="C88" s="11">
        <v>202640245324</v>
      </c>
      <c r="D88" s="11">
        <v>898500000</v>
      </c>
      <c r="E88" s="11">
        <v>12114601032</v>
      </c>
      <c r="F88" s="11">
        <v>214754846356</v>
      </c>
      <c r="G88" s="11">
        <v>0</v>
      </c>
      <c r="H88" s="11">
        <v>214754846356</v>
      </c>
      <c r="I88" s="11">
        <v>15851150008</v>
      </c>
      <c r="J88" s="11">
        <v>97732999427</v>
      </c>
      <c r="K88" s="10">
        <f t="shared" si="5"/>
        <v>0.45509100765524796</v>
      </c>
      <c r="L88" s="41">
        <v>58119605315</v>
      </c>
      <c r="M88" s="11">
        <v>5555691165</v>
      </c>
      <c r="N88" s="11">
        <v>7723616657</v>
      </c>
      <c r="O88" s="10">
        <f t="shared" si="6"/>
        <v>3.5964807258396063E-2</v>
      </c>
      <c r="P88" s="10">
        <f t="shared" si="7"/>
        <v>0.13289176027846533</v>
      </c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</row>
    <row r="89" spans="1:30" ht="11.25" x14ac:dyDescent="0.2">
      <c r="A89" s="12" t="s">
        <v>189</v>
      </c>
      <c r="B89" s="12" t="s">
        <v>188</v>
      </c>
      <c r="C89" s="11">
        <v>26180514640</v>
      </c>
      <c r="D89" s="11">
        <v>0</v>
      </c>
      <c r="E89" s="11">
        <v>129145675</v>
      </c>
      <c r="F89" s="11">
        <v>26309660315</v>
      </c>
      <c r="G89" s="11">
        <v>0</v>
      </c>
      <c r="H89" s="11">
        <v>26309660315</v>
      </c>
      <c r="I89" s="11">
        <v>296628383</v>
      </c>
      <c r="J89" s="11">
        <v>8460331255</v>
      </c>
      <c r="K89" s="10">
        <f t="shared" si="5"/>
        <v>0.32156748333905655</v>
      </c>
      <c r="L89" s="41">
        <v>6232100735</v>
      </c>
      <c r="M89" s="11">
        <v>1256754831</v>
      </c>
      <c r="N89" s="11">
        <v>1586806146</v>
      </c>
      <c r="O89" s="10">
        <f t="shared" si="6"/>
        <v>6.0312680855682116E-2</v>
      </c>
      <c r="P89" s="10">
        <f t="shared" si="7"/>
        <v>0.25461817988409008</v>
      </c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</row>
    <row r="90" spans="1:30" ht="11.25" x14ac:dyDescent="0.2">
      <c r="A90" s="12" t="s">
        <v>187</v>
      </c>
      <c r="B90" s="12" t="s">
        <v>186</v>
      </c>
      <c r="C90" s="11">
        <v>0</v>
      </c>
      <c r="D90" s="11">
        <v>0</v>
      </c>
      <c r="E90" s="11">
        <v>247170000</v>
      </c>
      <c r="F90" s="11">
        <v>247170000</v>
      </c>
      <c r="G90" s="11">
        <v>0</v>
      </c>
      <c r="H90" s="11">
        <v>247170000</v>
      </c>
      <c r="I90" s="11">
        <v>763162</v>
      </c>
      <c r="J90" s="11">
        <v>763162</v>
      </c>
      <c r="K90" s="10">
        <f t="shared" si="5"/>
        <v>3.0875996277865436E-3</v>
      </c>
      <c r="L90" s="41">
        <v>247170000</v>
      </c>
      <c r="M90" s="11">
        <v>0</v>
      </c>
      <c r="N90" s="11">
        <v>0</v>
      </c>
      <c r="O90" s="10">
        <f t="shared" si="6"/>
        <v>0</v>
      </c>
      <c r="P90" s="10">
        <f t="shared" si="7"/>
        <v>0</v>
      </c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</row>
    <row r="91" spans="1:30" ht="11.25" x14ac:dyDescent="0.2">
      <c r="A91" s="15" t="s">
        <v>185</v>
      </c>
      <c r="B91" s="15" t="s">
        <v>184</v>
      </c>
      <c r="C91" s="14">
        <v>451983388507</v>
      </c>
      <c r="D91" s="14">
        <v>330000000</v>
      </c>
      <c r="E91" s="14">
        <v>-3874895202</v>
      </c>
      <c r="F91" s="14">
        <v>448108493305</v>
      </c>
      <c r="G91" s="14">
        <v>0</v>
      </c>
      <c r="H91" s="14">
        <v>448108493305</v>
      </c>
      <c r="I91" s="14">
        <v>14014285277</v>
      </c>
      <c r="J91" s="14">
        <v>66722798460</v>
      </c>
      <c r="K91" s="13">
        <f t="shared" si="5"/>
        <v>0.1488987587980973</v>
      </c>
      <c r="L91" s="40">
        <v>83782563841</v>
      </c>
      <c r="M91" s="14">
        <v>19758037461</v>
      </c>
      <c r="N91" s="14">
        <v>38174038307</v>
      </c>
      <c r="O91" s="13">
        <f t="shared" si="6"/>
        <v>8.5189276430467628E-2</v>
      </c>
      <c r="P91" s="13">
        <f t="shared" si="7"/>
        <v>0.45563225278526365</v>
      </c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</row>
    <row r="92" spans="1:30" ht="11.25" x14ac:dyDescent="0.2">
      <c r="A92" s="15" t="s">
        <v>183</v>
      </c>
      <c r="B92" s="15" t="s">
        <v>182</v>
      </c>
      <c r="C92" s="14">
        <v>163276221000</v>
      </c>
      <c r="D92" s="14">
        <v>0</v>
      </c>
      <c r="E92" s="14">
        <v>0</v>
      </c>
      <c r="F92" s="14">
        <v>163276221000</v>
      </c>
      <c r="G92" s="14">
        <v>0</v>
      </c>
      <c r="H92" s="14">
        <v>163276221000</v>
      </c>
      <c r="I92" s="14">
        <v>0</v>
      </c>
      <c r="J92" s="14">
        <v>0</v>
      </c>
      <c r="K92" s="13">
        <f t="shared" si="5"/>
        <v>0</v>
      </c>
      <c r="L92" s="40">
        <v>0</v>
      </c>
      <c r="M92" s="14">
        <v>0</v>
      </c>
      <c r="N92" s="14">
        <v>0</v>
      </c>
      <c r="O92" s="13">
        <f t="shared" si="6"/>
        <v>0</v>
      </c>
      <c r="P92" s="13">
        <f t="shared" si="7"/>
        <v>0</v>
      </c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</row>
    <row r="93" spans="1:30" ht="22.5" x14ac:dyDescent="0.2">
      <c r="A93" s="15" t="s">
        <v>181</v>
      </c>
      <c r="B93" s="15" t="s">
        <v>353</v>
      </c>
      <c r="C93" s="14">
        <v>163276221000</v>
      </c>
      <c r="D93" s="14">
        <v>0</v>
      </c>
      <c r="E93" s="14">
        <v>0</v>
      </c>
      <c r="F93" s="14">
        <v>163276221000</v>
      </c>
      <c r="G93" s="14">
        <v>0</v>
      </c>
      <c r="H93" s="14">
        <v>163276221000</v>
      </c>
      <c r="I93" s="14">
        <v>0</v>
      </c>
      <c r="J93" s="14">
        <v>0</v>
      </c>
      <c r="K93" s="13">
        <f t="shared" si="5"/>
        <v>0</v>
      </c>
      <c r="L93" s="40">
        <v>0</v>
      </c>
      <c r="M93" s="14">
        <v>0</v>
      </c>
      <c r="N93" s="14">
        <v>0</v>
      </c>
      <c r="O93" s="13">
        <f t="shared" si="6"/>
        <v>0</v>
      </c>
      <c r="P93" s="13">
        <f t="shared" si="7"/>
        <v>0</v>
      </c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</row>
    <row r="94" spans="1:30" ht="11.25" x14ac:dyDescent="0.2">
      <c r="A94" s="12" t="s">
        <v>180</v>
      </c>
      <c r="B94" s="12" t="s">
        <v>179</v>
      </c>
      <c r="C94" s="11">
        <v>163276221000</v>
      </c>
      <c r="D94" s="11">
        <v>0</v>
      </c>
      <c r="E94" s="11">
        <v>0</v>
      </c>
      <c r="F94" s="11">
        <v>163276221000</v>
      </c>
      <c r="G94" s="11">
        <v>0</v>
      </c>
      <c r="H94" s="11">
        <v>163276221000</v>
      </c>
      <c r="I94" s="11">
        <v>0</v>
      </c>
      <c r="J94" s="11">
        <v>0</v>
      </c>
      <c r="K94" s="10">
        <f t="shared" si="5"/>
        <v>0</v>
      </c>
      <c r="L94" s="41">
        <v>0</v>
      </c>
      <c r="M94" s="11">
        <v>0</v>
      </c>
      <c r="N94" s="11">
        <v>0</v>
      </c>
      <c r="O94" s="10">
        <f t="shared" si="6"/>
        <v>0</v>
      </c>
      <c r="P94" s="10">
        <f t="shared" si="7"/>
        <v>0</v>
      </c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</row>
    <row r="95" spans="1:30" ht="11.25" x14ac:dyDescent="0.2">
      <c r="A95" s="15" t="s">
        <v>178</v>
      </c>
      <c r="B95" s="15" t="s">
        <v>177</v>
      </c>
      <c r="C95" s="14">
        <v>287657167507</v>
      </c>
      <c r="D95" s="14">
        <v>0</v>
      </c>
      <c r="E95" s="14">
        <v>-3904895202</v>
      </c>
      <c r="F95" s="14">
        <v>283752272305</v>
      </c>
      <c r="G95" s="14">
        <v>0</v>
      </c>
      <c r="H95" s="14">
        <v>283752272305</v>
      </c>
      <c r="I95" s="14">
        <v>14014285277</v>
      </c>
      <c r="J95" s="14">
        <v>66722798460</v>
      </c>
      <c r="K95" s="13">
        <f t="shared" si="5"/>
        <v>0.23514454322424214</v>
      </c>
      <c r="L95" s="40">
        <v>82812563841</v>
      </c>
      <c r="M95" s="14">
        <v>19758037461</v>
      </c>
      <c r="N95" s="14">
        <v>38174038307</v>
      </c>
      <c r="O95" s="13">
        <f t="shared" si="6"/>
        <v>0.13453297835080397</v>
      </c>
      <c r="P95" s="13">
        <f t="shared" si="7"/>
        <v>0.46096916381304287</v>
      </c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</row>
    <row r="96" spans="1:30" ht="11.25" x14ac:dyDescent="0.2">
      <c r="A96" s="15" t="s">
        <v>176</v>
      </c>
      <c r="B96" s="15" t="s">
        <v>175</v>
      </c>
      <c r="C96" s="14">
        <v>287657167507</v>
      </c>
      <c r="D96" s="14">
        <v>0</v>
      </c>
      <c r="E96" s="14">
        <v>-3904895202</v>
      </c>
      <c r="F96" s="14">
        <v>283752272305</v>
      </c>
      <c r="G96" s="14">
        <v>0</v>
      </c>
      <c r="H96" s="14">
        <v>283752272305</v>
      </c>
      <c r="I96" s="14">
        <v>14014285277</v>
      </c>
      <c r="J96" s="14">
        <v>66722798460</v>
      </c>
      <c r="K96" s="13">
        <f t="shared" si="5"/>
        <v>0.23514454322424214</v>
      </c>
      <c r="L96" s="40">
        <v>82812563841</v>
      </c>
      <c r="M96" s="14">
        <v>19758037461</v>
      </c>
      <c r="N96" s="14">
        <v>38174038307</v>
      </c>
      <c r="O96" s="13">
        <f t="shared" si="6"/>
        <v>0.13453297835080397</v>
      </c>
      <c r="P96" s="13">
        <f t="shared" si="7"/>
        <v>0.46096916381304287</v>
      </c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</row>
    <row r="97" spans="1:30" ht="11.25" x14ac:dyDescent="0.2">
      <c r="A97" s="15" t="s">
        <v>174</v>
      </c>
      <c r="B97" s="15" t="s">
        <v>173</v>
      </c>
      <c r="C97" s="14">
        <v>196312345579</v>
      </c>
      <c r="D97" s="14">
        <v>0</v>
      </c>
      <c r="E97" s="14">
        <v>-331227808</v>
      </c>
      <c r="F97" s="14">
        <v>195981117771</v>
      </c>
      <c r="G97" s="14">
        <v>0</v>
      </c>
      <c r="H97" s="14">
        <v>195981117771</v>
      </c>
      <c r="I97" s="14">
        <v>13686370810</v>
      </c>
      <c r="J97" s="14">
        <v>27788532710</v>
      </c>
      <c r="K97" s="13">
        <f t="shared" si="5"/>
        <v>0.14179188804541029</v>
      </c>
      <c r="L97" s="40">
        <v>47566911676</v>
      </c>
      <c r="M97" s="14">
        <v>13751704245</v>
      </c>
      <c r="N97" s="14">
        <v>27418833711</v>
      </c>
      <c r="O97" s="13">
        <f t="shared" si="6"/>
        <v>0.13990548693082952</v>
      </c>
      <c r="P97" s="13">
        <f t="shared" si="7"/>
        <v>0.57642661137561801</v>
      </c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</row>
    <row r="98" spans="1:30" ht="11.25" x14ac:dyDescent="0.2">
      <c r="A98" s="12" t="s">
        <v>172</v>
      </c>
      <c r="B98" s="12" t="s">
        <v>171</v>
      </c>
      <c r="C98" s="11">
        <v>196312345579</v>
      </c>
      <c r="D98" s="11">
        <v>0</v>
      </c>
      <c r="E98" s="11">
        <v>-331227808</v>
      </c>
      <c r="F98" s="11">
        <v>195981117771</v>
      </c>
      <c r="G98" s="11">
        <v>0</v>
      </c>
      <c r="H98" s="11">
        <v>195981117771</v>
      </c>
      <c r="I98" s="11">
        <v>13686370810</v>
      </c>
      <c r="J98" s="11">
        <v>27788532710</v>
      </c>
      <c r="K98" s="10">
        <f t="shared" si="5"/>
        <v>0.14179188804541029</v>
      </c>
      <c r="L98" s="41">
        <v>47566911676</v>
      </c>
      <c r="M98" s="11">
        <v>13751704245</v>
      </c>
      <c r="N98" s="11">
        <v>27418833711</v>
      </c>
      <c r="O98" s="10">
        <f t="shared" si="6"/>
        <v>0.13990548693082952</v>
      </c>
      <c r="P98" s="10">
        <f t="shared" si="7"/>
        <v>0.57642661137561801</v>
      </c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</row>
    <row r="99" spans="1:30" ht="11.25" x14ac:dyDescent="0.2">
      <c r="A99" s="15" t="s">
        <v>170</v>
      </c>
      <c r="B99" s="15" t="s">
        <v>169</v>
      </c>
      <c r="C99" s="14">
        <v>3601661000</v>
      </c>
      <c r="D99" s="14">
        <v>0</v>
      </c>
      <c r="E99" s="14">
        <v>0</v>
      </c>
      <c r="F99" s="14">
        <v>3601661000</v>
      </c>
      <c r="G99" s="14">
        <v>0</v>
      </c>
      <c r="H99" s="14">
        <v>3601661000</v>
      </c>
      <c r="I99" s="14">
        <v>67969800</v>
      </c>
      <c r="J99" s="14">
        <v>528312908</v>
      </c>
      <c r="K99" s="13">
        <f t="shared" si="5"/>
        <v>0.14668590630822834</v>
      </c>
      <c r="L99" s="40">
        <v>1332614351</v>
      </c>
      <c r="M99" s="14">
        <v>528312908</v>
      </c>
      <c r="N99" s="14">
        <v>528312908</v>
      </c>
      <c r="O99" s="13">
        <f t="shared" si="6"/>
        <v>0.14668590630822834</v>
      </c>
      <c r="P99" s="13">
        <f t="shared" si="7"/>
        <v>0.39644846057942534</v>
      </c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</row>
    <row r="100" spans="1:30" ht="22.5" x14ac:dyDescent="0.2">
      <c r="A100" s="12" t="s">
        <v>168</v>
      </c>
      <c r="B100" s="12" t="s">
        <v>354</v>
      </c>
      <c r="C100" s="11">
        <v>3601661000</v>
      </c>
      <c r="D100" s="11">
        <v>0</v>
      </c>
      <c r="E100" s="11">
        <v>0</v>
      </c>
      <c r="F100" s="11">
        <v>3601661000</v>
      </c>
      <c r="G100" s="11">
        <v>0</v>
      </c>
      <c r="H100" s="11">
        <v>3601661000</v>
      </c>
      <c r="I100" s="11">
        <v>67969800</v>
      </c>
      <c r="J100" s="11">
        <v>528312908</v>
      </c>
      <c r="K100" s="10">
        <f t="shared" si="5"/>
        <v>0.14668590630822834</v>
      </c>
      <c r="L100" s="41">
        <v>1332614351</v>
      </c>
      <c r="M100" s="11">
        <v>528312908</v>
      </c>
      <c r="N100" s="11">
        <v>528312908</v>
      </c>
      <c r="O100" s="10">
        <f t="shared" si="6"/>
        <v>0.14668590630822834</v>
      </c>
      <c r="P100" s="10">
        <f t="shared" si="7"/>
        <v>0.39644846057942534</v>
      </c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</row>
    <row r="101" spans="1:30" ht="22.5" x14ac:dyDescent="0.2">
      <c r="A101" s="15" t="s">
        <v>167</v>
      </c>
      <c r="B101" s="15" t="s">
        <v>355</v>
      </c>
      <c r="C101" s="14">
        <v>2229447000</v>
      </c>
      <c r="D101" s="14">
        <v>0</v>
      </c>
      <c r="E101" s="14">
        <v>0</v>
      </c>
      <c r="F101" s="14">
        <v>2229447000</v>
      </c>
      <c r="G101" s="14">
        <v>0</v>
      </c>
      <c r="H101" s="14">
        <v>2229447000</v>
      </c>
      <c r="I101" s="14">
        <v>61322739</v>
      </c>
      <c r="J101" s="14">
        <v>155758233</v>
      </c>
      <c r="K101" s="13">
        <f t="shared" si="5"/>
        <v>6.9864066290878407E-2</v>
      </c>
      <c r="L101" s="40">
        <v>743149600</v>
      </c>
      <c r="M101" s="14">
        <v>61322739</v>
      </c>
      <c r="N101" s="14">
        <v>155758233</v>
      </c>
      <c r="O101" s="13">
        <f t="shared" si="6"/>
        <v>6.9864066290878407E-2</v>
      </c>
      <c r="P101" s="13">
        <f t="shared" si="7"/>
        <v>0.20959202965324883</v>
      </c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</row>
    <row r="102" spans="1:30" ht="11.25" x14ac:dyDescent="0.2">
      <c r="A102" s="12" t="s">
        <v>166</v>
      </c>
      <c r="B102" s="12" t="s">
        <v>165</v>
      </c>
      <c r="C102" s="11">
        <v>2229447000</v>
      </c>
      <c r="D102" s="11">
        <v>0</v>
      </c>
      <c r="E102" s="11">
        <v>-185788075</v>
      </c>
      <c r="F102" s="11">
        <v>2043658925</v>
      </c>
      <c r="G102" s="11">
        <v>0</v>
      </c>
      <c r="H102" s="11">
        <v>2043658925</v>
      </c>
      <c r="I102" s="11">
        <v>53606387</v>
      </c>
      <c r="J102" s="11">
        <v>104244456</v>
      </c>
      <c r="K102" s="10">
        <f t="shared" si="5"/>
        <v>5.1008734737867281E-2</v>
      </c>
      <c r="L102" s="41">
        <v>557361525</v>
      </c>
      <c r="M102" s="11">
        <v>53606387</v>
      </c>
      <c r="N102" s="11">
        <v>104244456</v>
      </c>
      <c r="O102" s="10">
        <f t="shared" si="6"/>
        <v>5.1008734737867281E-2</v>
      </c>
      <c r="P102" s="10">
        <f t="shared" si="7"/>
        <v>0.18703202737218003</v>
      </c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</row>
    <row r="103" spans="1:30" ht="11.25" x14ac:dyDescent="0.2">
      <c r="A103" s="12" t="s">
        <v>164</v>
      </c>
      <c r="B103" s="12" t="s">
        <v>163</v>
      </c>
      <c r="C103" s="11">
        <v>0</v>
      </c>
      <c r="D103" s="11">
        <v>0</v>
      </c>
      <c r="E103" s="11">
        <v>185788075</v>
      </c>
      <c r="F103" s="11">
        <v>185788075</v>
      </c>
      <c r="G103" s="11">
        <v>0</v>
      </c>
      <c r="H103" s="11">
        <v>185788075</v>
      </c>
      <c r="I103" s="11">
        <v>7716352</v>
      </c>
      <c r="J103" s="11">
        <v>51513777</v>
      </c>
      <c r="K103" s="10">
        <f t="shared" si="5"/>
        <v>0.27727170863899636</v>
      </c>
      <c r="L103" s="41">
        <v>185788075</v>
      </c>
      <c r="M103" s="11">
        <v>7716352</v>
      </c>
      <c r="N103" s="11">
        <v>51513777</v>
      </c>
      <c r="O103" s="10">
        <f t="shared" si="6"/>
        <v>0.27727170863899636</v>
      </c>
      <c r="P103" s="10">
        <f t="shared" si="7"/>
        <v>0.27727170863899636</v>
      </c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</row>
    <row r="104" spans="1:30" ht="11.25" x14ac:dyDescent="0.2">
      <c r="A104" s="15" t="s">
        <v>162</v>
      </c>
      <c r="B104" s="15" t="s">
        <v>161</v>
      </c>
      <c r="C104" s="14">
        <v>903767000</v>
      </c>
      <c r="D104" s="14">
        <v>0</v>
      </c>
      <c r="E104" s="14">
        <v>0</v>
      </c>
      <c r="F104" s="14">
        <v>903767000</v>
      </c>
      <c r="G104" s="14">
        <v>0</v>
      </c>
      <c r="H104" s="14">
        <v>903767000</v>
      </c>
      <c r="I104" s="14">
        <v>23437338</v>
      </c>
      <c r="J104" s="14">
        <v>46259676</v>
      </c>
      <c r="K104" s="13">
        <f t="shared" si="5"/>
        <v>5.1185400661896266E-2</v>
      </c>
      <c r="L104" s="40">
        <v>225941451</v>
      </c>
      <c r="M104" s="14">
        <v>23437338</v>
      </c>
      <c r="N104" s="14">
        <v>46259676</v>
      </c>
      <c r="O104" s="13">
        <f t="shared" si="6"/>
        <v>5.1185400661896266E-2</v>
      </c>
      <c r="P104" s="13">
        <f t="shared" si="7"/>
        <v>0.20474187359272999</v>
      </c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</row>
    <row r="105" spans="1:30" ht="11.25" x14ac:dyDescent="0.2">
      <c r="A105" s="12" t="s">
        <v>160</v>
      </c>
      <c r="B105" s="12" t="s">
        <v>159</v>
      </c>
      <c r="C105" s="11">
        <v>903767000</v>
      </c>
      <c r="D105" s="11">
        <v>0</v>
      </c>
      <c r="E105" s="11">
        <v>0</v>
      </c>
      <c r="F105" s="11">
        <v>903767000</v>
      </c>
      <c r="G105" s="11">
        <v>0</v>
      </c>
      <c r="H105" s="11">
        <v>903767000</v>
      </c>
      <c r="I105" s="11">
        <v>23437338</v>
      </c>
      <c r="J105" s="11">
        <v>46259676</v>
      </c>
      <c r="K105" s="10">
        <f t="shared" si="5"/>
        <v>5.1185400661896266E-2</v>
      </c>
      <c r="L105" s="41">
        <v>225941451</v>
      </c>
      <c r="M105" s="11">
        <v>23437338</v>
      </c>
      <c r="N105" s="11">
        <v>46259676</v>
      </c>
      <c r="O105" s="10">
        <f t="shared" si="6"/>
        <v>5.1185400661896266E-2</v>
      </c>
      <c r="P105" s="10">
        <f t="shared" si="7"/>
        <v>0.20474187359272999</v>
      </c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</row>
    <row r="106" spans="1:30" ht="11.25" x14ac:dyDescent="0.2">
      <c r="A106" s="12" t="s">
        <v>158</v>
      </c>
      <c r="B106" s="12" t="s">
        <v>157</v>
      </c>
      <c r="C106" s="11">
        <v>80478444928</v>
      </c>
      <c r="D106" s="11">
        <v>0</v>
      </c>
      <c r="E106" s="11">
        <v>-4072818694</v>
      </c>
      <c r="F106" s="11">
        <v>76405626234</v>
      </c>
      <c r="G106" s="11">
        <v>0</v>
      </c>
      <c r="H106" s="11">
        <v>76405626234</v>
      </c>
      <c r="I106" s="11">
        <v>86221000</v>
      </c>
      <c r="J106" s="11">
        <v>37522157850</v>
      </c>
      <c r="K106" s="10">
        <f t="shared" si="5"/>
        <v>0.4910915556805277</v>
      </c>
      <c r="L106" s="41">
        <v>31150838759</v>
      </c>
      <c r="M106" s="11">
        <v>5018110951</v>
      </c>
      <c r="N106" s="11">
        <v>9343096696</v>
      </c>
      <c r="O106" s="10">
        <f t="shared" si="6"/>
        <v>0.12228283644172769</v>
      </c>
      <c r="P106" s="10">
        <f t="shared" si="7"/>
        <v>0.29993082267489901</v>
      </c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</row>
    <row r="107" spans="1:30" ht="11.25" x14ac:dyDescent="0.2">
      <c r="A107" s="12" t="s">
        <v>156</v>
      </c>
      <c r="B107" s="12" t="s">
        <v>155</v>
      </c>
      <c r="C107" s="11">
        <v>270000000</v>
      </c>
      <c r="D107" s="11">
        <v>0</v>
      </c>
      <c r="E107" s="11">
        <v>0</v>
      </c>
      <c r="F107" s="11">
        <v>270000000</v>
      </c>
      <c r="G107" s="11">
        <v>0</v>
      </c>
      <c r="H107" s="11">
        <v>270000000</v>
      </c>
      <c r="I107" s="11">
        <v>0</v>
      </c>
      <c r="J107" s="11">
        <v>0</v>
      </c>
      <c r="K107" s="10">
        <f t="shared" si="5"/>
        <v>0</v>
      </c>
      <c r="L107" s="41">
        <v>67500000</v>
      </c>
      <c r="M107" s="11">
        <v>0</v>
      </c>
      <c r="N107" s="11">
        <v>0</v>
      </c>
      <c r="O107" s="10">
        <f t="shared" si="6"/>
        <v>0</v>
      </c>
      <c r="P107" s="10">
        <f t="shared" si="7"/>
        <v>0</v>
      </c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</row>
    <row r="108" spans="1:30" ht="11.25" x14ac:dyDescent="0.2">
      <c r="A108" s="12" t="s">
        <v>154</v>
      </c>
      <c r="B108" s="12" t="s">
        <v>153</v>
      </c>
      <c r="C108" s="11">
        <v>703000000</v>
      </c>
      <c r="D108" s="11">
        <v>0</v>
      </c>
      <c r="E108" s="11">
        <v>0</v>
      </c>
      <c r="F108" s="11">
        <v>703000000</v>
      </c>
      <c r="G108" s="11">
        <v>0</v>
      </c>
      <c r="H108" s="11">
        <v>703000000</v>
      </c>
      <c r="I108" s="11">
        <v>0</v>
      </c>
      <c r="J108" s="11">
        <v>286185690</v>
      </c>
      <c r="K108" s="10">
        <f t="shared" si="5"/>
        <v>0.40709201991465149</v>
      </c>
      <c r="L108" s="41">
        <v>351100000</v>
      </c>
      <c r="M108" s="11">
        <v>286185690</v>
      </c>
      <c r="N108" s="11">
        <v>286185690</v>
      </c>
      <c r="O108" s="10">
        <f t="shared" si="6"/>
        <v>0.40709201991465149</v>
      </c>
      <c r="P108" s="10">
        <f t="shared" si="7"/>
        <v>0.8151116206209057</v>
      </c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</row>
    <row r="109" spans="1:30" ht="11.25" x14ac:dyDescent="0.2">
      <c r="A109" s="12" t="s">
        <v>152</v>
      </c>
      <c r="B109" s="12" t="s">
        <v>151</v>
      </c>
      <c r="C109" s="11">
        <v>114309000</v>
      </c>
      <c r="D109" s="11">
        <v>0</v>
      </c>
      <c r="E109" s="11">
        <v>0</v>
      </c>
      <c r="F109" s="11">
        <v>114309000</v>
      </c>
      <c r="G109" s="11">
        <v>0</v>
      </c>
      <c r="H109" s="11">
        <v>114309000</v>
      </c>
      <c r="I109" s="11">
        <v>25366770</v>
      </c>
      <c r="J109" s="11">
        <v>91760073</v>
      </c>
      <c r="K109" s="10">
        <f t="shared" si="5"/>
        <v>0.80273708106973207</v>
      </c>
      <c r="L109" s="41">
        <v>114308604</v>
      </c>
      <c r="M109" s="11">
        <v>25366770</v>
      </c>
      <c r="N109" s="11">
        <v>91760073</v>
      </c>
      <c r="O109" s="10">
        <f t="shared" si="6"/>
        <v>0.80273708106973207</v>
      </c>
      <c r="P109" s="10">
        <f t="shared" si="7"/>
        <v>0.80273986199673997</v>
      </c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</row>
    <row r="110" spans="1:30" ht="11.25" x14ac:dyDescent="0.2">
      <c r="A110" s="12" t="s">
        <v>150</v>
      </c>
      <c r="B110" s="12" t="s">
        <v>149</v>
      </c>
      <c r="C110" s="11">
        <v>3044193000</v>
      </c>
      <c r="D110" s="11">
        <v>0</v>
      </c>
      <c r="E110" s="11">
        <v>499151300</v>
      </c>
      <c r="F110" s="11">
        <v>3543344300</v>
      </c>
      <c r="G110" s="11">
        <v>0</v>
      </c>
      <c r="H110" s="11">
        <v>3543344300</v>
      </c>
      <c r="I110" s="11">
        <v>63596820</v>
      </c>
      <c r="J110" s="11">
        <v>303831320</v>
      </c>
      <c r="K110" s="10">
        <f t="shared" si="5"/>
        <v>8.5747049757484761E-2</v>
      </c>
      <c r="L110" s="41">
        <v>1260199400</v>
      </c>
      <c r="M110" s="11">
        <v>63596820</v>
      </c>
      <c r="N110" s="11">
        <v>303831320</v>
      </c>
      <c r="O110" s="10">
        <f t="shared" si="6"/>
        <v>8.5747049757484761E-2</v>
      </c>
      <c r="P110" s="10">
        <f t="shared" si="7"/>
        <v>0.24109781356823373</v>
      </c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</row>
    <row r="111" spans="1:30" ht="11.25" x14ac:dyDescent="0.2">
      <c r="A111" s="15" t="s">
        <v>148</v>
      </c>
      <c r="B111" s="15" t="s">
        <v>147</v>
      </c>
      <c r="C111" s="14">
        <v>1050000000</v>
      </c>
      <c r="D111" s="14">
        <v>330000000</v>
      </c>
      <c r="E111" s="14">
        <v>30000000</v>
      </c>
      <c r="F111" s="14">
        <v>1080000000</v>
      </c>
      <c r="G111" s="14">
        <v>0</v>
      </c>
      <c r="H111" s="14">
        <v>1080000000</v>
      </c>
      <c r="I111" s="14">
        <v>0</v>
      </c>
      <c r="J111" s="14">
        <v>0</v>
      </c>
      <c r="K111" s="13">
        <f t="shared" si="5"/>
        <v>0</v>
      </c>
      <c r="L111" s="40">
        <v>970000000</v>
      </c>
      <c r="M111" s="14">
        <v>0</v>
      </c>
      <c r="N111" s="14">
        <v>0</v>
      </c>
      <c r="O111" s="13">
        <f t="shared" si="6"/>
        <v>0</v>
      </c>
      <c r="P111" s="13">
        <f t="shared" si="7"/>
        <v>0</v>
      </c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</row>
    <row r="112" spans="1:30" ht="11.25" x14ac:dyDescent="0.2">
      <c r="A112" s="15" t="s">
        <v>146</v>
      </c>
      <c r="B112" s="15" t="s">
        <v>145</v>
      </c>
      <c r="C112" s="14">
        <v>1050000000</v>
      </c>
      <c r="D112" s="14">
        <v>330000000</v>
      </c>
      <c r="E112" s="14">
        <v>30000000</v>
      </c>
      <c r="F112" s="14">
        <v>1080000000</v>
      </c>
      <c r="G112" s="14">
        <v>0</v>
      </c>
      <c r="H112" s="14">
        <v>1080000000</v>
      </c>
      <c r="I112" s="14">
        <v>0</v>
      </c>
      <c r="J112" s="14">
        <v>0</v>
      </c>
      <c r="K112" s="13">
        <f t="shared" si="5"/>
        <v>0</v>
      </c>
      <c r="L112" s="40">
        <v>970000000</v>
      </c>
      <c r="M112" s="14">
        <v>0</v>
      </c>
      <c r="N112" s="14">
        <v>0</v>
      </c>
      <c r="O112" s="13">
        <f t="shared" si="6"/>
        <v>0</v>
      </c>
      <c r="P112" s="13">
        <f t="shared" si="7"/>
        <v>0</v>
      </c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</row>
    <row r="113" spans="1:30" ht="11.25" x14ac:dyDescent="0.2">
      <c r="A113" s="12" t="s">
        <v>144</v>
      </c>
      <c r="B113" s="12" t="s">
        <v>143</v>
      </c>
      <c r="C113" s="11">
        <v>1050000000</v>
      </c>
      <c r="D113" s="11">
        <v>330000000</v>
      </c>
      <c r="E113" s="11">
        <v>30000000</v>
      </c>
      <c r="F113" s="11">
        <v>1080000000</v>
      </c>
      <c r="G113" s="11">
        <v>0</v>
      </c>
      <c r="H113" s="11">
        <v>1080000000</v>
      </c>
      <c r="I113" s="11">
        <v>0</v>
      </c>
      <c r="J113" s="11">
        <v>0</v>
      </c>
      <c r="K113" s="10">
        <f t="shared" si="5"/>
        <v>0</v>
      </c>
      <c r="L113" s="41">
        <v>970000000</v>
      </c>
      <c r="M113" s="11">
        <v>0</v>
      </c>
      <c r="N113" s="11">
        <v>0</v>
      </c>
      <c r="O113" s="10">
        <f t="shared" si="6"/>
        <v>0</v>
      </c>
      <c r="P113" s="10">
        <f t="shared" si="7"/>
        <v>0</v>
      </c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</row>
    <row r="114" spans="1:30" ht="11.25" x14ac:dyDescent="0.2">
      <c r="A114" s="15" t="s">
        <v>142</v>
      </c>
      <c r="B114" s="15" t="s">
        <v>141</v>
      </c>
      <c r="C114" s="14">
        <v>277347835871</v>
      </c>
      <c r="D114" s="14">
        <v>-1228500000</v>
      </c>
      <c r="E114" s="14">
        <v>-629380635</v>
      </c>
      <c r="F114" s="14">
        <v>276718455236</v>
      </c>
      <c r="G114" s="14">
        <v>0</v>
      </c>
      <c r="H114" s="14">
        <v>276718455236</v>
      </c>
      <c r="I114" s="14">
        <v>24404444453</v>
      </c>
      <c r="J114" s="14">
        <v>133829052663</v>
      </c>
      <c r="K114" s="13">
        <f t="shared" si="5"/>
        <v>0.48362893811640995</v>
      </c>
      <c r="L114" s="40">
        <v>59547325263</v>
      </c>
      <c r="M114" s="14">
        <v>11374358064</v>
      </c>
      <c r="N114" s="14">
        <v>18124886912</v>
      </c>
      <c r="O114" s="13">
        <f t="shared" si="6"/>
        <v>6.5499378769450514E-2</v>
      </c>
      <c r="P114" s="13">
        <f t="shared" si="7"/>
        <v>0.30437785126281702</v>
      </c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</row>
    <row r="115" spans="1:30" ht="11.25" x14ac:dyDescent="0.2">
      <c r="A115" s="15" t="s">
        <v>140</v>
      </c>
      <c r="B115" s="15" t="s">
        <v>139</v>
      </c>
      <c r="C115" s="14">
        <v>43616487423</v>
      </c>
      <c r="D115" s="14">
        <v>-76299426</v>
      </c>
      <c r="E115" s="14">
        <v>4814181571</v>
      </c>
      <c r="F115" s="14">
        <v>48430668994</v>
      </c>
      <c r="G115" s="14">
        <v>0</v>
      </c>
      <c r="H115" s="14">
        <v>48430668994</v>
      </c>
      <c r="I115" s="14">
        <v>2183194600</v>
      </c>
      <c r="J115" s="14">
        <v>16931195620</v>
      </c>
      <c r="K115" s="13">
        <f t="shared" si="5"/>
        <v>0.34959656704510067</v>
      </c>
      <c r="L115" s="40">
        <v>11629837825</v>
      </c>
      <c r="M115" s="14">
        <v>3145973249</v>
      </c>
      <c r="N115" s="14">
        <v>3166987347</v>
      </c>
      <c r="O115" s="13">
        <f t="shared" si="6"/>
        <v>6.5392186661562601E-2</v>
      </c>
      <c r="P115" s="13">
        <f t="shared" si="7"/>
        <v>0.27231569301784309</v>
      </c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</row>
    <row r="116" spans="1:30" ht="22.5" x14ac:dyDescent="0.2">
      <c r="A116" s="12" t="s">
        <v>138</v>
      </c>
      <c r="B116" s="12" t="s">
        <v>350</v>
      </c>
      <c r="C116" s="11">
        <v>34123475813</v>
      </c>
      <c r="D116" s="11">
        <v>0</v>
      </c>
      <c r="E116" s="11">
        <v>2027610486</v>
      </c>
      <c r="F116" s="11">
        <v>36151086299</v>
      </c>
      <c r="G116" s="11">
        <v>0</v>
      </c>
      <c r="H116" s="11">
        <v>36151086299</v>
      </c>
      <c r="I116" s="11">
        <v>2183194600</v>
      </c>
      <c r="J116" s="11">
        <v>9069555499</v>
      </c>
      <c r="K116" s="10">
        <f t="shared" si="5"/>
        <v>0.25087919693441907</v>
      </c>
      <c r="L116" s="41">
        <v>8414252966</v>
      </c>
      <c r="M116" s="11">
        <v>2914360288</v>
      </c>
      <c r="N116" s="11">
        <v>2935374386</v>
      </c>
      <c r="O116" s="10">
        <f t="shared" si="6"/>
        <v>8.1197404739707574E-2</v>
      </c>
      <c r="P116" s="10">
        <f t="shared" si="7"/>
        <v>0.34885739683144201</v>
      </c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</row>
    <row r="117" spans="1:30" ht="11.25" x14ac:dyDescent="0.2">
      <c r="A117" s="12" t="s">
        <v>137</v>
      </c>
      <c r="B117" s="12" t="s">
        <v>136</v>
      </c>
      <c r="C117" s="11">
        <v>9493011610</v>
      </c>
      <c r="D117" s="11">
        <v>-76299426</v>
      </c>
      <c r="E117" s="11">
        <v>2786571085</v>
      </c>
      <c r="F117" s="11">
        <v>12279582695</v>
      </c>
      <c r="G117" s="11">
        <v>0</v>
      </c>
      <c r="H117" s="11">
        <v>12279582695</v>
      </c>
      <c r="I117" s="11">
        <v>0</v>
      </c>
      <c r="J117" s="11">
        <v>7861640121</v>
      </c>
      <c r="K117" s="10">
        <f t="shared" si="5"/>
        <v>0.64022046320850157</v>
      </c>
      <c r="L117" s="41">
        <v>3215584859</v>
      </c>
      <c r="M117" s="11">
        <v>231612961</v>
      </c>
      <c r="N117" s="11">
        <v>231612961</v>
      </c>
      <c r="O117" s="10">
        <f t="shared" si="6"/>
        <v>1.8861631274677451E-2</v>
      </c>
      <c r="P117" s="10">
        <f t="shared" si="7"/>
        <v>7.2028253383438393E-2</v>
      </c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</row>
    <row r="118" spans="1:30" ht="11.25" x14ac:dyDescent="0.2">
      <c r="A118" s="15" t="s">
        <v>135</v>
      </c>
      <c r="B118" s="15" t="s">
        <v>134</v>
      </c>
      <c r="C118" s="14">
        <v>233731348448</v>
      </c>
      <c r="D118" s="14">
        <v>-1152200574</v>
      </c>
      <c r="E118" s="14">
        <v>-5443562206</v>
      </c>
      <c r="F118" s="14">
        <v>228287786242</v>
      </c>
      <c r="G118" s="14">
        <v>0</v>
      </c>
      <c r="H118" s="14">
        <v>228287786242</v>
      </c>
      <c r="I118" s="14">
        <v>22221249853</v>
      </c>
      <c r="J118" s="14">
        <v>116897857043</v>
      </c>
      <c r="K118" s="13">
        <f t="shared" si="5"/>
        <v>0.51206356225768745</v>
      </c>
      <c r="L118" s="40">
        <v>47917487438</v>
      </c>
      <c r="M118" s="14">
        <v>8228384815</v>
      </c>
      <c r="N118" s="14">
        <v>14957899565</v>
      </c>
      <c r="O118" s="13">
        <f t="shared" si="6"/>
        <v>6.5522119300520293E-2</v>
      </c>
      <c r="P118" s="13">
        <f t="shared" si="7"/>
        <v>0.31215951346267662</v>
      </c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</row>
    <row r="119" spans="1:30" ht="11.25" x14ac:dyDescent="0.2">
      <c r="A119" s="12" t="s">
        <v>133</v>
      </c>
      <c r="B119" s="12" t="s">
        <v>132</v>
      </c>
      <c r="C119" s="11">
        <v>126333443379</v>
      </c>
      <c r="D119" s="11">
        <v>-1228500000</v>
      </c>
      <c r="E119" s="11">
        <v>3562197204</v>
      </c>
      <c r="F119" s="11">
        <v>129895640583</v>
      </c>
      <c r="G119" s="11">
        <v>0</v>
      </c>
      <c r="H119" s="11">
        <v>129895640583</v>
      </c>
      <c r="I119" s="11">
        <v>6177403122</v>
      </c>
      <c r="J119" s="11">
        <v>28090459705</v>
      </c>
      <c r="K119" s="10">
        <f t="shared" si="5"/>
        <v>0.21625406040513664</v>
      </c>
      <c r="L119" s="41">
        <v>25228644435</v>
      </c>
      <c r="M119" s="11">
        <v>3524826875</v>
      </c>
      <c r="N119" s="11">
        <v>5807552978</v>
      </c>
      <c r="O119" s="10">
        <f t="shared" si="6"/>
        <v>4.4709375556673293E-2</v>
      </c>
      <c r="P119" s="10">
        <f t="shared" si="7"/>
        <v>0.23019679051574854</v>
      </c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</row>
    <row r="120" spans="1:30" ht="33.75" x14ac:dyDescent="0.2">
      <c r="A120" s="12" t="s">
        <v>131</v>
      </c>
      <c r="B120" s="12" t="s">
        <v>351</v>
      </c>
      <c r="C120" s="11">
        <v>85778217790</v>
      </c>
      <c r="D120" s="11">
        <v>0</v>
      </c>
      <c r="E120" s="11">
        <v>-11540652015</v>
      </c>
      <c r="F120" s="11">
        <v>74237565775</v>
      </c>
      <c r="G120" s="11">
        <v>0</v>
      </c>
      <c r="H120" s="11">
        <v>74237565775</v>
      </c>
      <c r="I120" s="11">
        <v>15967547305</v>
      </c>
      <c r="J120" s="11">
        <v>71071205094</v>
      </c>
      <c r="K120" s="10">
        <f t="shared" si="5"/>
        <v>0.95734826906102177</v>
      </c>
      <c r="L120" s="41">
        <v>18577083544</v>
      </c>
      <c r="M120" s="11">
        <v>4584754822</v>
      </c>
      <c r="N120" s="11">
        <v>8358628332</v>
      </c>
      <c r="O120" s="10">
        <f t="shared" si="6"/>
        <v>0.11259297425421275</v>
      </c>
      <c r="P120" s="10">
        <f t="shared" si="7"/>
        <v>0.44994298013477246</v>
      </c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</row>
    <row r="121" spans="1:30" ht="11.25" x14ac:dyDescent="0.2">
      <c r="A121" s="12" t="s">
        <v>129</v>
      </c>
      <c r="B121" s="12" t="s">
        <v>128</v>
      </c>
      <c r="C121" s="11">
        <v>21619687279</v>
      </c>
      <c r="D121" s="11">
        <v>76299426</v>
      </c>
      <c r="E121" s="11">
        <v>2534892605</v>
      </c>
      <c r="F121" s="11">
        <v>24154579884</v>
      </c>
      <c r="G121" s="11">
        <v>0</v>
      </c>
      <c r="H121" s="11">
        <v>24154579884</v>
      </c>
      <c r="I121" s="11">
        <v>76299426</v>
      </c>
      <c r="J121" s="11">
        <v>17736192244</v>
      </c>
      <c r="K121" s="10">
        <f t="shared" si="5"/>
        <v>0.73427864732801496</v>
      </c>
      <c r="L121" s="41">
        <v>4111759459</v>
      </c>
      <c r="M121" s="11">
        <v>118803118</v>
      </c>
      <c r="N121" s="11">
        <v>791718255</v>
      </c>
      <c r="O121" s="10">
        <f t="shared" si="6"/>
        <v>3.277714863194265E-2</v>
      </c>
      <c r="P121" s="10">
        <f t="shared" si="7"/>
        <v>0.19254974978340531</v>
      </c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</row>
    <row r="122" spans="1:30" ht="11.25" x14ac:dyDescent="0.2">
      <c r="A122" s="15" t="s">
        <v>127</v>
      </c>
      <c r="B122" s="15" t="s">
        <v>126</v>
      </c>
      <c r="C122" s="14">
        <v>35013469355</v>
      </c>
      <c r="D122" s="14">
        <v>0</v>
      </c>
      <c r="E122" s="14">
        <v>-3519748445</v>
      </c>
      <c r="F122" s="14">
        <v>31493720910</v>
      </c>
      <c r="G122" s="14">
        <v>0</v>
      </c>
      <c r="H122" s="14">
        <v>31493720910</v>
      </c>
      <c r="I122" s="14">
        <v>-1100160992</v>
      </c>
      <c r="J122" s="14">
        <v>15447576690</v>
      </c>
      <c r="K122" s="13">
        <f t="shared" si="5"/>
        <v>0.49049703381015958</v>
      </c>
      <c r="L122" s="40">
        <v>5512215780</v>
      </c>
      <c r="M122" s="14">
        <v>1235378308</v>
      </c>
      <c r="N122" s="14">
        <v>1832809588</v>
      </c>
      <c r="O122" s="13">
        <f t="shared" si="6"/>
        <v>5.8196031940387194E-2</v>
      </c>
      <c r="P122" s="13">
        <f t="shared" si="7"/>
        <v>0.33249960835168901</v>
      </c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</row>
    <row r="123" spans="1:30" ht="11.25" x14ac:dyDescent="0.2">
      <c r="A123" s="15" t="s">
        <v>125</v>
      </c>
      <c r="B123" s="15" t="s">
        <v>124</v>
      </c>
      <c r="C123" s="14">
        <v>35013469355</v>
      </c>
      <c r="D123" s="14">
        <v>0</v>
      </c>
      <c r="E123" s="14">
        <v>-3519748445</v>
      </c>
      <c r="F123" s="14">
        <v>31493720910</v>
      </c>
      <c r="G123" s="14">
        <v>0</v>
      </c>
      <c r="H123" s="14">
        <v>31493720910</v>
      </c>
      <c r="I123" s="14">
        <v>-1100160992</v>
      </c>
      <c r="J123" s="14">
        <v>15447576690</v>
      </c>
      <c r="K123" s="13">
        <f t="shared" si="5"/>
        <v>0.49049703381015958</v>
      </c>
      <c r="L123" s="40">
        <v>5512215780</v>
      </c>
      <c r="M123" s="14">
        <v>1235378308</v>
      </c>
      <c r="N123" s="14">
        <v>1832809588</v>
      </c>
      <c r="O123" s="13">
        <f t="shared" si="6"/>
        <v>5.8196031940387194E-2</v>
      </c>
      <c r="P123" s="13">
        <f t="shared" si="7"/>
        <v>0.33249960835168901</v>
      </c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</row>
    <row r="124" spans="1:30" ht="11.25" x14ac:dyDescent="0.2">
      <c r="A124" s="15" t="s">
        <v>123</v>
      </c>
      <c r="B124" s="15" t="s">
        <v>122</v>
      </c>
      <c r="C124" s="14">
        <v>35013469355</v>
      </c>
      <c r="D124" s="14">
        <v>0</v>
      </c>
      <c r="E124" s="14">
        <v>-3519748445</v>
      </c>
      <c r="F124" s="14">
        <v>31493720910</v>
      </c>
      <c r="G124" s="14">
        <v>0</v>
      </c>
      <c r="H124" s="14">
        <v>31493720910</v>
      </c>
      <c r="I124" s="14">
        <v>-1100160992</v>
      </c>
      <c r="J124" s="14">
        <v>15447576690</v>
      </c>
      <c r="K124" s="13">
        <f t="shared" si="5"/>
        <v>0.49049703381015958</v>
      </c>
      <c r="L124" s="40">
        <v>5512215780</v>
      </c>
      <c r="M124" s="14">
        <v>1235378308</v>
      </c>
      <c r="N124" s="14">
        <v>1832809588</v>
      </c>
      <c r="O124" s="13">
        <f t="shared" si="6"/>
        <v>5.8196031940387194E-2</v>
      </c>
      <c r="P124" s="13">
        <f t="shared" si="7"/>
        <v>0.33249960835168901</v>
      </c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</row>
    <row r="125" spans="1:30" ht="11.25" x14ac:dyDescent="0.2">
      <c r="A125" s="12" t="s">
        <v>121</v>
      </c>
      <c r="B125" s="12" t="s">
        <v>120</v>
      </c>
      <c r="C125" s="11">
        <v>34413469355</v>
      </c>
      <c r="D125" s="11">
        <v>0</v>
      </c>
      <c r="E125" s="11">
        <v>-3519748445</v>
      </c>
      <c r="F125" s="11">
        <v>30893720910</v>
      </c>
      <c r="G125" s="11">
        <v>0</v>
      </c>
      <c r="H125" s="11">
        <v>30893720910</v>
      </c>
      <c r="I125" s="11">
        <v>-1114088850</v>
      </c>
      <c r="J125" s="11">
        <v>15419134352</v>
      </c>
      <c r="K125" s="10">
        <f t="shared" si="5"/>
        <v>0.49910253274182248</v>
      </c>
      <c r="L125" s="41">
        <v>5362215780</v>
      </c>
      <c r="M125" s="11">
        <v>1221450450</v>
      </c>
      <c r="N125" s="11">
        <v>1804367250</v>
      </c>
      <c r="O125" s="10">
        <f t="shared" si="6"/>
        <v>5.8405630556982981E-2</v>
      </c>
      <c r="P125" s="10">
        <f t="shared" si="7"/>
        <v>0.3364965760478964</v>
      </c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</row>
    <row r="126" spans="1:30" ht="11.25" x14ac:dyDescent="0.2">
      <c r="A126" s="12" t="s">
        <v>119</v>
      </c>
      <c r="B126" s="12" t="s">
        <v>118</v>
      </c>
      <c r="C126" s="11">
        <v>600000000</v>
      </c>
      <c r="D126" s="11">
        <v>0</v>
      </c>
      <c r="E126" s="11">
        <v>0</v>
      </c>
      <c r="F126" s="11">
        <v>600000000</v>
      </c>
      <c r="G126" s="11">
        <v>0</v>
      </c>
      <c r="H126" s="11">
        <v>600000000</v>
      </c>
      <c r="I126" s="11">
        <v>13927858</v>
      </c>
      <c r="J126" s="11">
        <v>28442338</v>
      </c>
      <c r="K126" s="10">
        <f t="shared" si="5"/>
        <v>4.7403896666666667E-2</v>
      </c>
      <c r="L126" s="41">
        <v>150000000</v>
      </c>
      <c r="M126" s="11">
        <v>13927858</v>
      </c>
      <c r="N126" s="11">
        <v>28442338</v>
      </c>
      <c r="O126" s="10">
        <f t="shared" si="6"/>
        <v>4.7403896666666667E-2</v>
      </c>
      <c r="P126" s="10">
        <f t="shared" si="7"/>
        <v>0.18961558666666667</v>
      </c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</row>
    <row r="127" spans="1:30" ht="11.25" x14ac:dyDescent="0.2">
      <c r="A127" s="15" t="s">
        <v>117</v>
      </c>
      <c r="B127" s="15" t="s">
        <v>116</v>
      </c>
      <c r="C127" s="14">
        <v>23504187000</v>
      </c>
      <c r="D127" s="14">
        <v>0</v>
      </c>
      <c r="E127" s="14">
        <v>0</v>
      </c>
      <c r="F127" s="14">
        <v>23504187000</v>
      </c>
      <c r="G127" s="14">
        <v>0</v>
      </c>
      <c r="H127" s="14">
        <v>23504187000</v>
      </c>
      <c r="I127" s="14">
        <v>662212719</v>
      </c>
      <c r="J127" s="14">
        <v>2991941272</v>
      </c>
      <c r="K127" s="13">
        <f t="shared" si="5"/>
        <v>0.12729396987864333</v>
      </c>
      <c r="L127" s="40">
        <v>7092615762</v>
      </c>
      <c r="M127" s="14">
        <v>662371909</v>
      </c>
      <c r="N127" s="14">
        <v>2991941272</v>
      </c>
      <c r="O127" s="13">
        <f t="shared" si="6"/>
        <v>0.12729396987864333</v>
      </c>
      <c r="P127" s="13">
        <f t="shared" si="7"/>
        <v>0.42183890575743271</v>
      </c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</row>
    <row r="128" spans="1:30" ht="11.25" x14ac:dyDescent="0.2">
      <c r="A128" s="15" t="s">
        <v>115</v>
      </c>
      <c r="B128" s="15" t="s">
        <v>114</v>
      </c>
      <c r="C128" s="14">
        <v>23504187000</v>
      </c>
      <c r="D128" s="14">
        <v>0</v>
      </c>
      <c r="E128" s="14">
        <v>0</v>
      </c>
      <c r="F128" s="14">
        <v>23504187000</v>
      </c>
      <c r="G128" s="14">
        <v>0</v>
      </c>
      <c r="H128" s="14">
        <v>23504187000</v>
      </c>
      <c r="I128" s="14">
        <v>662212719</v>
      </c>
      <c r="J128" s="14">
        <v>2991941272</v>
      </c>
      <c r="K128" s="13">
        <f t="shared" si="5"/>
        <v>0.12729396987864333</v>
      </c>
      <c r="L128" s="40">
        <v>7092615762</v>
      </c>
      <c r="M128" s="14">
        <v>662371909</v>
      </c>
      <c r="N128" s="14">
        <v>2991941272</v>
      </c>
      <c r="O128" s="13">
        <f t="shared" si="6"/>
        <v>0.12729396987864333</v>
      </c>
      <c r="P128" s="13">
        <f t="shared" si="7"/>
        <v>0.42183890575743271</v>
      </c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</row>
    <row r="129" spans="1:30" ht="11.25" x14ac:dyDescent="0.2">
      <c r="A129" s="12" t="s">
        <v>113</v>
      </c>
      <c r="B129" s="12" t="s">
        <v>112</v>
      </c>
      <c r="C129" s="11">
        <v>23504187000</v>
      </c>
      <c r="D129" s="11">
        <v>0</v>
      </c>
      <c r="E129" s="11">
        <v>0</v>
      </c>
      <c r="F129" s="11">
        <v>23504187000</v>
      </c>
      <c r="G129" s="11">
        <v>0</v>
      </c>
      <c r="H129" s="11">
        <v>23504187000</v>
      </c>
      <c r="I129" s="11">
        <v>662212719</v>
      </c>
      <c r="J129" s="11">
        <v>2991941272</v>
      </c>
      <c r="K129" s="10">
        <f t="shared" si="5"/>
        <v>0.12729396987864333</v>
      </c>
      <c r="L129" s="41">
        <v>7092615762</v>
      </c>
      <c r="M129" s="11">
        <v>662371909</v>
      </c>
      <c r="N129" s="11">
        <v>2991941272</v>
      </c>
      <c r="O129" s="10">
        <f t="shared" si="6"/>
        <v>0.12729396987864333</v>
      </c>
      <c r="P129" s="10">
        <f t="shared" si="7"/>
        <v>0.42183890575743271</v>
      </c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22.5" x14ac:dyDescent="0.2">
      <c r="A130" s="15" t="s">
        <v>111</v>
      </c>
      <c r="B130" s="15" t="s">
        <v>110</v>
      </c>
      <c r="C130" s="14">
        <v>315320768000</v>
      </c>
      <c r="D130" s="14">
        <v>0</v>
      </c>
      <c r="E130" s="14">
        <v>-14278179358</v>
      </c>
      <c r="F130" s="14">
        <v>301042588642</v>
      </c>
      <c r="G130" s="14">
        <v>0</v>
      </c>
      <c r="H130" s="14">
        <v>301042588642</v>
      </c>
      <c r="I130" s="14">
        <v>33245038940</v>
      </c>
      <c r="J130" s="14">
        <v>116546750922</v>
      </c>
      <c r="K130" s="13">
        <f t="shared" si="5"/>
        <v>0.38714373088452764</v>
      </c>
      <c r="L130" s="40">
        <v>124716846659</v>
      </c>
      <c r="M130" s="14">
        <v>35955706238</v>
      </c>
      <c r="N130" s="14">
        <v>48643827121</v>
      </c>
      <c r="O130" s="13">
        <f t="shared" si="6"/>
        <v>0.1615845363954376</v>
      </c>
      <c r="P130" s="13">
        <f t="shared" si="7"/>
        <v>0.39003413271024756</v>
      </c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11.25" x14ac:dyDescent="0.2">
      <c r="A131" s="15" t="s">
        <v>109</v>
      </c>
      <c r="B131" s="15" t="s">
        <v>108</v>
      </c>
      <c r="C131" s="14">
        <v>251791694000</v>
      </c>
      <c r="D131" s="14">
        <v>-6779000</v>
      </c>
      <c r="E131" s="14">
        <v>-66051102749</v>
      </c>
      <c r="F131" s="14">
        <v>185740591251</v>
      </c>
      <c r="G131" s="14">
        <v>0</v>
      </c>
      <c r="H131" s="14">
        <v>185740591251</v>
      </c>
      <c r="I131" s="14">
        <v>31648228386</v>
      </c>
      <c r="J131" s="14">
        <v>58351199768</v>
      </c>
      <c r="K131" s="13">
        <f t="shared" si="5"/>
        <v>0.31415426953792386</v>
      </c>
      <c r="L131" s="40">
        <v>62531161059</v>
      </c>
      <c r="M131" s="14">
        <v>34358895684</v>
      </c>
      <c r="N131" s="14">
        <v>43726625358</v>
      </c>
      <c r="O131" s="13">
        <f t="shared" si="6"/>
        <v>0.23541771383138407</v>
      </c>
      <c r="P131" s="13">
        <f t="shared" si="7"/>
        <v>0.69927736215776704</v>
      </c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1.25" x14ac:dyDescent="0.2">
      <c r="A132" s="12" t="s">
        <v>107</v>
      </c>
      <c r="B132" s="12" t="s">
        <v>106</v>
      </c>
      <c r="C132" s="11">
        <v>201066635000</v>
      </c>
      <c r="D132" s="11">
        <v>-6779000</v>
      </c>
      <c r="E132" s="11">
        <v>-70729915631</v>
      </c>
      <c r="F132" s="11">
        <v>130336719369</v>
      </c>
      <c r="G132" s="11">
        <v>0</v>
      </c>
      <c r="H132" s="11">
        <v>130336719369</v>
      </c>
      <c r="I132" s="11">
        <v>29100199000</v>
      </c>
      <c r="J132" s="11">
        <v>37865238000</v>
      </c>
      <c r="K132" s="10">
        <f t="shared" si="5"/>
        <v>0.29051857514380613</v>
      </c>
      <c r="L132" s="41">
        <v>44853630000</v>
      </c>
      <c r="M132" s="11">
        <v>29100199000</v>
      </c>
      <c r="N132" s="11">
        <v>37865238000</v>
      </c>
      <c r="O132" s="10">
        <f t="shared" si="6"/>
        <v>0.29051857514380613</v>
      </c>
      <c r="P132" s="10">
        <f t="shared" si="7"/>
        <v>0.84419562028758877</v>
      </c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1.25" x14ac:dyDescent="0.2">
      <c r="A133" s="12" t="s">
        <v>105</v>
      </c>
      <c r="B133" s="12" t="s">
        <v>104</v>
      </c>
      <c r="C133" s="11">
        <v>51000000</v>
      </c>
      <c r="D133" s="11">
        <v>0</v>
      </c>
      <c r="E133" s="11">
        <v>0</v>
      </c>
      <c r="F133" s="11">
        <v>51000000</v>
      </c>
      <c r="G133" s="11">
        <v>0</v>
      </c>
      <c r="H133" s="11">
        <v>51000000</v>
      </c>
      <c r="I133" s="11">
        <v>0</v>
      </c>
      <c r="J133" s="11">
        <v>0</v>
      </c>
      <c r="K133" s="10">
        <f t="shared" si="5"/>
        <v>0</v>
      </c>
      <c r="L133" s="41">
        <v>7000000</v>
      </c>
      <c r="M133" s="11">
        <v>0</v>
      </c>
      <c r="N133" s="11">
        <v>0</v>
      </c>
      <c r="O133" s="10">
        <f t="shared" si="6"/>
        <v>0</v>
      </c>
      <c r="P133" s="10">
        <f t="shared" si="7"/>
        <v>0</v>
      </c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1.25" x14ac:dyDescent="0.2">
      <c r="A134" s="12" t="s">
        <v>103</v>
      </c>
      <c r="B134" s="12" t="s">
        <v>102</v>
      </c>
      <c r="C134" s="11">
        <v>7300000000</v>
      </c>
      <c r="D134" s="11">
        <v>0</v>
      </c>
      <c r="E134" s="11">
        <v>4649720002</v>
      </c>
      <c r="F134" s="11">
        <v>11949720002</v>
      </c>
      <c r="G134" s="11">
        <v>0</v>
      </c>
      <c r="H134" s="11">
        <v>11949720002</v>
      </c>
      <c r="I134" s="11">
        <v>2747917114</v>
      </c>
      <c r="J134" s="11">
        <v>7401231116</v>
      </c>
      <c r="K134" s="10">
        <f t="shared" si="5"/>
        <v>0.61936439638428942</v>
      </c>
      <c r="L134" s="41">
        <v>11949720002</v>
      </c>
      <c r="M134" s="11">
        <v>1746908801</v>
      </c>
      <c r="N134" s="11">
        <v>1747452801</v>
      </c>
      <c r="O134" s="10">
        <f t="shared" si="6"/>
        <v>0.14623378629018358</v>
      </c>
      <c r="P134" s="10">
        <f t="shared" si="7"/>
        <v>0.14623378629018358</v>
      </c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ht="11.25" x14ac:dyDescent="0.2">
      <c r="A135" s="12" t="s">
        <v>101</v>
      </c>
      <c r="B135" s="12" t="s">
        <v>100</v>
      </c>
      <c r="C135" s="11">
        <v>223584000</v>
      </c>
      <c r="D135" s="11">
        <v>0</v>
      </c>
      <c r="E135" s="11">
        <v>0</v>
      </c>
      <c r="F135" s="11">
        <v>223584000</v>
      </c>
      <c r="G135" s="11">
        <v>0</v>
      </c>
      <c r="H135" s="11">
        <v>223584000</v>
      </c>
      <c r="I135" s="11">
        <v>1174676</v>
      </c>
      <c r="J135" s="11">
        <v>2895176</v>
      </c>
      <c r="K135" s="10">
        <f t="shared" si="5"/>
        <v>1.2948940890224704E-2</v>
      </c>
      <c r="L135" s="41">
        <v>75062000</v>
      </c>
      <c r="M135" s="11">
        <v>1174676</v>
      </c>
      <c r="N135" s="11">
        <v>2895176</v>
      </c>
      <c r="O135" s="10">
        <f t="shared" si="6"/>
        <v>1.2948940890224704E-2</v>
      </c>
      <c r="P135" s="10">
        <f t="shared" si="7"/>
        <v>3.8570461751618663E-2</v>
      </c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ht="11.25" x14ac:dyDescent="0.2">
      <c r="A136" s="12" t="s">
        <v>99</v>
      </c>
      <c r="B136" s="12" t="s">
        <v>98</v>
      </c>
      <c r="C136" s="11">
        <v>27584915000</v>
      </c>
      <c r="D136" s="11">
        <v>0</v>
      </c>
      <c r="E136" s="11">
        <v>29092880</v>
      </c>
      <c r="F136" s="11">
        <v>27614007880</v>
      </c>
      <c r="G136" s="11">
        <v>0</v>
      </c>
      <c r="H136" s="11">
        <v>27614007880</v>
      </c>
      <c r="I136" s="11">
        <v>-202073480</v>
      </c>
      <c r="J136" s="11">
        <v>3080824400</v>
      </c>
      <c r="K136" s="10">
        <f t="shared" si="5"/>
        <v>0.11156744842646869</v>
      </c>
      <c r="L136" s="41">
        <v>3580701280</v>
      </c>
      <c r="M136" s="11">
        <v>2816694000</v>
      </c>
      <c r="N136" s="11">
        <v>3005192400</v>
      </c>
      <c r="O136" s="10">
        <f t="shared" si="6"/>
        <v>0.10882854865035985</v>
      </c>
      <c r="P136" s="10">
        <f t="shared" si="7"/>
        <v>0.83927481378731483</v>
      </c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ht="11.25" x14ac:dyDescent="0.2">
      <c r="A137" s="12" t="s">
        <v>97</v>
      </c>
      <c r="B137" s="12" t="s">
        <v>96</v>
      </c>
      <c r="C137" s="11">
        <v>2120000</v>
      </c>
      <c r="D137" s="11">
        <v>0</v>
      </c>
      <c r="E137" s="11">
        <v>0</v>
      </c>
      <c r="F137" s="11">
        <v>2120000</v>
      </c>
      <c r="G137" s="11">
        <v>0</v>
      </c>
      <c r="H137" s="11">
        <v>2120000</v>
      </c>
      <c r="I137" s="11">
        <v>1011076</v>
      </c>
      <c r="J137" s="11">
        <v>1011076</v>
      </c>
      <c r="K137" s="10">
        <f t="shared" si="5"/>
        <v>0.47692264150943398</v>
      </c>
      <c r="L137" s="41">
        <v>2120000</v>
      </c>
      <c r="M137" s="11">
        <v>1011076</v>
      </c>
      <c r="N137" s="11">
        <v>1011076</v>
      </c>
      <c r="O137" s="10">
        <f t="shared" si="6"/>
        <v>0.47692264150943398</v>
      </c>
      <c r="P137" s="10">
        <f t="shared" si="7"/>
        <v>0.47692264150943398</v>
      </c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ht="11.25" x14ac:dyDescent="0.2">
      <c r="A138" s="44" t="s">
        <v>471</v>
      </c>
      <c r="B138" s="12" t="s">
        <v>95</v>
      </c>
      <c r="C138" s="11">
        <v>15563440000</v>
      </c>
      <c r="D138" s="11">
        <v>0</v>
      </c>
      <c r="E138" s="11">
        <v>0</v>
      </c>
      <c r="F138" s="11">
        <v>15563440000</v>
      </c>
      <c r="G138" s="11">
        <v>0</v>
      </c>
      <c r="H138" s="11">
        <v>15563440000</v>
      </c>
      <c r="I138" s="11">
        <v>0</v>
      </c>
      <c r="J138" s="11">
        <v>10000000000</v>
      </c>
      <c r="K138" s="10">
        <f t="shared" si="5"/>
        <v>0.64253147119145892</v>
      </c>
      <c r="L138" s="41">
        <v>2062927777</v>
      </c>
      <c r="M138" s="11">
        <v>692908131</v>
      </c>
      <c r="N138" s="11">
        <v>1104835905</v>
      </c>
      <c r="O138" s="10">
        <f t="shared" si="6"/>
        <v>7.0989183946479698E-2</v>
      </c>
      <c r="P138" s="10">
        <f t="shared" si="7"/>
        <v>0.53556693419810397</v>
      </c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ht="11.25" x14ac:dyDescent="0.2">
      <c r="A139" s="15" t="s">
        <v>94</v>
      </c>
      <c r="B139" s="15" t="s">
        <v>93</v>
      </c>
      <c r="C139" s="14">
        <v>46191510000</v>
      </c>
      <c r="D139" s="14">
        <v>0</v>
      </c>
      <c r="E139" s="14">
        <v>51567722391</v>
      </c>
      <c r="F139" s="14">
        <v>97759232391</v>
      </c>
      <c r="G139" s="14">
        <v>0</v>
      </c>
      <c r="H139" s="14">
        <v>97759232391</v>
      </c>
      <c r="I139" s="14">
        <v>3332100</v>
      </c>
      <c r="J139" s="14">
        <v>53071054491</v>
      </c>
      <c r="K139" s="13">
        <f t="shared" ref="K139:K201" si="8">IF(J139=0,0,J139/H139)</f>
        <v>0.54287511463608706</v>
      </c>
      <c r="L139" s="40">
        <v>56516614391</v>
      </c>
      <c r="M139" s="14">
        <v>3332100</v>
      </c>
      <c r="N139" s="14">
        <v>3332100</v>
      </c>
      <c r="O139" s="13">
        <f t="shared" ref="O139:O201" si="9">IF(N139=0,0,N139/H139)</f>
        <v>3.4084760267683553E-5</v>
      </c>
      <c r="P139" s="13">
        <f t="shared" ref="P139:P201" si="10">IF(N139=0,0,N139/L139)</f>
        <v>5.8957884082501249E-5</v>
      </c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ht="11.25" x14ac:dyDescent="0.2">
      <c r="A140" s="12" t="s">
        <v>92</v>
      </c>
      <c r="B140" s="12" t="s">
        <v>356</v>
      </c>
      <c r="C140" s="11">
        <v>0</v>
      </c>
      <c r="D140" s="11">
        <v>0</v>
      </c>
      <c r="E140" s="11">
        <v>13445062000</v>
      </c>
      <c r="F140" s="11">
        <v>13445062000</v>
      </c>
      <c r="G140" s="11">
        <v>0</v>
      </c>
      <c r="H140" s="11">
        <v>13445062000</v>
      </c>
      <c r="I140" s="11">
        <v>0</v>
      </c>
      <c r="J140" s="11">
        <v>13445062000</v>
      </c>
      <c r="K140" s="10">
        <f t="shared" si="8"/>
        <v>1</v>
      </c>
      <c r="L140" s="41">
        <v>13445062000</v>
      </c>
      <c r="M140" s="11">
        <v>0</v>
      </c>
      <c r="N140" s="11">
        <v>0</v>
      </c>
      <c r="O140" s="10">
        <f t="shared" si="9"/>
        <v>0</v>
      </c>
      <c r="P140" s="10">
        <f t="shared" si="10"/>
        <v>0</v>
      </c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ht="11.25" x14ac:dyDescent="0.2">
      <c r="A141" s="12" t="s">
        <v>91</v>
      </c>
      <c r="B141" s="12" t="s">
        <v>90</v>
      </c>
      <c r="C141" s="11">
        <v>47045000</v>
      </c>
      <c r="D141" s="11">
        <v>0</v>
      </c>
      <c r="E141" s="11">
        <v>0</v>
      </c>
      <c r="F141" s="11">
        <v>47045000</v>
      </c>
      <c r="G141" s="11">
        <v>0</v>
      </c>
      <c r="H141" s="11">
        <v>47045000</v>
      </c>
      <c r="I141" s="11">
        <v>3332100</v>
      </c>
      <c r="J141" s="11">
        <v>3332100</v>
      </c>
      <c r="K141" s="10">
        <f t="shared" si="8"/>
        <v>7.0827930704644493E-2</v>
      </c>
      <c r="L141" s="41">
        <v>10460000</v>
      </c>
      <c r="M141" s="11">
        <v>3332100</v>
      </c>
      <c r="N141" s="11">
        <v>3332100</v>
      </c>
      <c r="O141" s="10">
        <f t="shared" si="9"/>
        <v>7.0827930704644493E-2</v>
      </c>
      <c r="P141" s="10">
        <f t="shared" si="10"/>
        <v>0.31855640535372848</v>
      </c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ht="11.25" x14ac:dyDescent="0.2">
      <c r="A142" s="12" t="s">
        <v>89</v>
      </c>
      <c r="B142" s="12" t="s">
        <v>88</v>
      </c>
      <c r="C142" s="11">
        <v>35235409000</v>
      </c>
      <c r="D142" s="11">
        <v>0</v>
      </c>
      <c r="E142" s="11">
        <v>39622660391</v>
      </c>
      <c r="F142" s="11">
        <v>74858069391</v>
      </c>
      <c r="G142" s="11">
        <v>0</v>
      </c>
      <c r="H142" s="11">
        <v>74858069391</v>
      </c>
      <c r="I142" s="11">
        <v>0</v>
      </c>
      <c r="J142" s="11">
        <v>39622660391</v>
      </c>
      <c r="K142" s="10">
        <f t="shared" si="8"/>
        <v>0.52930379735071997</v>
      </c>
      <c r="L142" s="41">
        <v>41622660391</v>
      </c>
      <c r="M142" s="11">
        <v>0</v>
      </c>
      <c r="N142" s="11">
        <v>0</v>
      </c>
      <c r="O142" s="10">
        <f t="shared" si="9"/>
        <v>0</v>
      </c>
      <c r="P142" s="10">
        <f t="shared" si="10"/>
        <v>0</v>
      </c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11.25" x14ac:dyDescent="0.2">
      <c r="A143" s="12" t="s">
        <v>87</v>
      </c>
      <c r="B143" s="12" t="s">
        <v>86</v>
      </c>
      <c r="C143" s="11">
        <v>10909056000</v>
      </c>
      <c r="D143" s="11">
        <v>0</v>
      </c>
      <c r="E143" s="11">
        <v>-1500000000</v>
      </c>
      <c r="F143" s="11">
        <v>9409056000</v>
      </c>
      <c r="G143" s="11">
        <v>0</v>
      </c>
      <c r="H143" s="11">
        <v>9409056000</v>
      </c>
      <c r="I143" s="11">
        <v>0</v>
      </c>
      <c r="J143" s="11">
        <v>0</v>
      </c>
      <c r="K143" s="10">
        <f t="shared" si="8"/>
        <v>0</v>
      </c>
      <c r="L143" s="41">
        <v>1438432000</v>
      </c>
      <c r="M143" s="11">
        <v>0</v>
      </c>
      <c r="N143" s="11">
        <v>0</v>
      </c>
      <c r="O143" s="10">
        <f t="shared" si="9"/>
        <v>0</v>
      </c>
      <c r="P143" s="10">
        <f t="shared" si="10"/>
        <v>0</v>
      </c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11.25" x14ac:dyDescent="0.2">
      <c r="A144" s="15" t="s">
        <v>85</v>
      </c>
      <c r="B144" s="15" t="s">
        <v>84</v>
      </c>
      <c r="C144" s="14">
        <v>17087564000</v>
      </c>
      <c r="D144" s="14">
        <v>0</v>
      </c>
      <c r="E144" s="14">
        <v>0</v>
      </c>
      <c r="F144" s="14">
        <v>17087564000</v>
      </c>
      <c r="G144" s="14">
        <v>0</v>
      </c>
      <c r="H144" s="14">
        <v>17087564000</v>
      </c>
      <c r="I144" s="14">
        <v>1593478454</v>
      </c>
      <c r="J144" s="14">
        <v>4922563454</v>
      </c>
      <c r="K144" s="13">
        <f t="shared" si="8"/>
        <v>0.28807871350181924</v>
      </c>
      <c r="L144" s="40">
        <v>5410359000</v>
      </c>
      <c r="M144" s="14">
        <v>1593478454</v>
      </c>
      <c r="N144" s="14">
        <v>4910358454</v>
      </c>
      <c r="O144" s="13">
        <f t="shared" si="9"/>
        <v>0.28736445136357647</v>
      </c>
      <c r="P144" s="13">
        <f t="shared" si="10"/>
        <v>0.90758458985808521</v>
      </c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22.5" x14ac:dyDescent="0.2">
      <c r="A145" s="12" t="s">
        <v>83</v>
      </c>
      <c r="B145" s="12" t="s">
        <v>357</v>
      </c>
      <c r="C145" s="11">
        <v>13075372000</v>
      </c>
      <c r="D145" s="11">
        <v>0</v>
      </c>
      <c r="E145" s="11">
        <v>0</v>
      </c>
      <c r="F145" s="11">
        <v>13075372000</v>
      </c>
      <c r="G145" s="11">
        <v>0</v>
      </c>
      <c r="H145" s="11">
        <v>13075372000</v>
      </c>
      <c r="I145" s="11">
        <v>0</v>
      </c>
      <c r="J145" s="11">
        <v>3329085000</v>
      </c>
      <c r="K145" s="10">
        <f t="shared" si="8"/>
        <v>0.25460728765498986</v>
      </c>
      <c r="L145" s="41">
        <v>3316880000</v>
      </c>
      <c r="M145" s="11">
        <v>0</v>
      </c>
      <c r="N145" s="11">
        <v>3316880000</v>
      </c>
      <c r="O145" s="10">
        <f t="shared" si="9"/>
        <v>0.25367385340929499</v>
      </c>
      <c r="P145" s="10">
        <f t="shared" si="10"/>
        <v>1</v>
      </c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22.5" x14ac:dyDescent="0.2">
      <c r="A146" s="12" t="s">
        <v>82</v>
      </c>
      <c r="B146" s="12" t="s">
        <v>358</v>
      </c>
      <c r="C146" s="11">
        <v>3012192000</v>
      </c>
      <c r="D146" s="11">
        <v>0</v>
      </c>
      <c r="E146" s="11">
        <v>0</v>
      </c>
      <c r="F146" s="11">
        <v>3012192000</v>
      </c>
      <c r="G146" s="11">
        <v>0</v>
      </c>
      <c r="H146" s="11">
        <v>3012192000</v>
      </c>
      <c r="I146" s="11">
        <v>1593478454</v>
      </c>
      <c r="J146" s="11">
        <v>1593478454</v>
      </c>
      <c r="K146" s="10">
        <f t="shared" si="8"/>
        <v>0.52900958969414968</v>
      </c>
      <c r="L146" s="41">
        <v>1593479000</v>
      </c>
      <c r="M146" s="11">
        <v>1593478454</v>
      </c>
      <c r="N146" s="11">
        <v>1593478454</v>
      </c>
      <c r="O146" s="10">
        <f t="shared" si="9"/>
        <v>0.52900958969414968</v>
      </c>
      <c r="P146" s="10">
        <f t="shared" si="10"/>
        <v>0.99999965735350138</v>
      </c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1.25" x14ac:dyDescent="0.2">
      <c r="A147" s="12" t="s">
        <v>81</v>
      </c>
      <c r="B147" s="12" t="s">
        <v>80</v>
      </c>
      <c r="C147" s="11">
        <v>1000000000</v>
      </c>
      <c r="D147" s="11">
        <v>0</v>
      </c>
      <c r="E147" s="11">
        <v>0</v>
      </c>
      <c r="F147" s="11">
        <v>1000000000</v>
      </c>
      <c r="G147" s="11">
        <v>0</v>
      </c>
      <c r="H147" s="11">
        <v>1000000000</v>
      </c>
      <c r="I147" s="11">
        <v>0</v>
      </c>
      <c r="J147" s="11">
        <v>0</v>
      </c>
      <c r="K147" s="10">
        <f t="shared" si="8"/>
        <v>0</v>
      </c>
      <c r="L147" s="41">
        <v>500000000</v>
      </c>
      <c r="M147" s="11">
        <v>0</v>
      </c>
      <c r="N147" s="11">
        <v>0</v>
      </c>
      <c r="O147" s="10">
        <f t="shared" si="9"/>
        <v>0</v>
      </c>
      <c r="P147" s="10">
        <f t="shared" si="10"/>
        <v>0</v>
      </c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ht="11.25" x14ac:dyDescent="0.2">
      <c r="A148" s="15" t="s">
        <v>79</v>
      </c>
      <c r="B148" s="15" t="s">
        <v>78</v>
      </c>
      <c r="C148" s="14">
        <v>250000000</v>
      </c>
      <c r="D148" s="14">
        <v>6779000</v>
      </c>
      <c r="E148" s="14">
        <v>205201000</v>
      </c>
      <c r="F148" s="14">
        <v>455201000</v>
      </c>
      <c r="G148" s="14">
        <v>0</v>
      </c>
      <c r="H148" s="14">
        <v>455201000</v>
      </c>
      <c r="I148" s="14">
        <v>0</v>
      </c>
      <c r="J148" s="14">
        <v>201933209</v>
      </c>
      <c r="K148" s="13">
        <f t="shared" si="8"/>
        <v>0.44361328072653616</v>
      </c>
      <c r="L148" s="40">
        <v>258712209</v>
      </c>
      <c r="M148" s="14">
        <v>0</v>
      </c>
      <c r="N148" s="14">
        <v>3511209</v>
      </c>
      <c r="O148" s="13">
        <f t="shared" si="9"/>
        <v>7.713535339333613E-3</v>
      </c>
      <c r="P148" s="13">
        <f t="shared" si="10"/>
        <v>1.3571872056490384E-2</v>
      </c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ht="11.25" x14ac:dyDescent="0.2">
      <c r="A149" s="15" t="s">
        <v>77</v>
      </c>
      <c r="B149" s="15" t="s">
        <v>76</v>
      </c>
      <c r="C149" s="14">
        <v>250000000</v>
      </c>
      <c r="D149" s="14">
        <v>5279000</v>
      </c>
      <c r="E149" s="14">
        <v>68057000</v>
      </c>
      <c r="F149" s="14">
        <v>318057000</v>
      </c>
      <c r="G149" s="14">
        <v>0</v>
      </c>
      <c r="H149" s="14">
        <v>318057000</v>
      </c>
      <c r="I149" s="14">
        <v>0</v>
      </c>
      <c r="J149" s="14">
        <v>66289209</v>
      </c>
      <c r="K149" s="13">
        <f t="shared" si="8"/>
        <v>0.20841927390373424</v>
      </c>
      <c r="L149" s="40">
        <v>121568209</v>
      </c>
      <c r="M149" s="14">
        <v>0</v>
      </c>
      <c r="N149" s="14">
        <v>3511209</v>
      </c>
      <c r="O149" s="13">
        <f t="shared" si="9"/>
        <v>1.1039558946981201E-2</v>
      </c>
      <c r="P149" s="13">
        <f t="shared" si="10"/>
        <v>2.8882625061951845E-2</v>
      </c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ht="11.25" x14ac:dyDescent="0.2">
      <c r="A150" s="12" t="s">
        <v>75</v>
      </c>
      <c r="B150" s="12" t="s">
        <v>74</v>
      </c>
      <c r="C150" s="11">
        <v>250000000</v>
      </c>
      <c r="D150" s="11">
        <v>0</v>
      </c>
      <c r="E150" s="11">
        <v>0</v>
      </c>
      <c r="F150" s="11">
        <v>250000000</v>
      </c>
      <c r="G150" s="11">
        <v>0</v>
      </c>
      <c r="H150" s="11">
        <v>250000000</v>
      </c>
      <c r="I150" s="11">
        <v>0</v>
      </c>
      <c r="J150" s="11">
        <v>3511209</v>
      </c>
      <c r="K150" s="10">
        <f t="shared" si="8"/>
        <v>1.4044836E-2</v>
      </c>
      <c r="L150" s="41">
        <v>53511209</v>
      </c>
      <c r="M150" s="11">
        <v>0</v>
      </c>
      <c r="N150" s="11">
        <v>3511209</v>
      </c>
      <c r="O150" s="10">
        <f t="shared" si="9"/>
        <v>1.4044836E-2</v>
      </c>
      <c r="P150" s="10">
        <f t="shared" si="10"/>
        <v>6.561632722594625E-2</v>
      </c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ht="11.25" x14ac:dyDescent="0.2">
      <c r="A151" s="12" t="s">
        <v>73</v>
      </c>
      <c r="B151" s="12" t="s">
        <v>72</v>
      </c>
      <c r="C151" s="11">
        <v>0</v>
      </c>
      <c r="D151" s="11">
        <v>5279000</v>
      </c>
      <c r="E151" s="11">
        <v>68057000</v>
      </c>
      <c r="F151" s="11">
        <v>68057000</v>
      </c>
      <c r="G151" s="11">
        <v>0</v>
      </c>
      <c r="H151" s="11">
        <v>68057000</v>
      </c>
      <c r="I151" s="11">
        <v>0</v>
      </c>
      <c r="J151" s="11">
        <v>62778000</v>
      </c>
      <c r="K151" s="10">
        <f t="shared" si="8"/>
        <v>0.92243266673523661</v>
      </c>
      <c r="L151" s="41">
        <v>68057000</v>
      </c>
      <c r="M151" s="11">
        <v>0</v>
      </c>
      <c r="N151" s="11">
        <v>0</v>
      </c>
      <c r="O151" s="10">
        <f t="shared" si="9"/>
        <v>0</v>
      </c>
      <c r="P151" s="10">
        <f t="shared" si="10"/>
        <v>0</v>
      </c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ht="11.25" x14ac:dyDescent="0.2">
      <c r="A152" s="28" t="s">
        <v>71</v>
      </c>
      <c r="B152" s="28" t="s">
        <v>70</v>
      </c>
      <c r="C152" s="29">
        <v>0</v>
      </c>
      <c r="D152" s="29">
        <v>1500000</v>
      </c>
      <c r="E152" s="29">
        <v>137144000</v>
      </c>
      <c r="F152" s="29">
        <v>137144000</v>
      </c>
      <c r="G152" s="29">
        <v>0</v>
      </c>
      <c r="H152" s="29">
        <v>137144000</v>
      </c>
      <c r="I152" s="29">
        <v>0</v>
      </c>
      <c r="J152" s="29">
        <v>135644000</v>
      </c>
      <c r="K152" s="30">
        <f t="shared" si="8"/>
        <v>0.98906259114507378</v>
      </c>
      <c r="L152" s="42">
        <v>137144000</v>
      </c>
      <c r="M152" s="29">
        <v>0</v>
      </c>
      <c r="N152" s="29">
        <v>0</v>
      </c>
      <c r="O152" s="30">
        <f t="shared" si="9"/>
        <v>0</v>
      </c>
      <c r="P152" s="30">
        <f t="shared" si="10"/>
        <v>0</v>
      </c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ht="11.25" x14ac:dyDescent="0.2">
      <c r="A153" s="15" t="s">
        <v>69</v>
      </c>
      <c r="B153" s="15" t="s">
        <v>68</v>
      </c>
      <c r="C153" s="14">
        <v>58288756000</v>
      </c>
      <c r="D153" s="14">
        <v>0</v>
      </c>
      <c r="E153" s="14">
        <v>0</v>
      </c>
      <c r="F153" s="14">
        <v>58288756000</v>
      </c>
      <c r="G153" s="14">
        <v>0</v>
      </c>
      <c r="H153" s="14">
        <v>58288756000</v>
      </c>
      <c r="I153" s="14">
        <v>343171000</v>
      </c>
      <c r="J153" s="14">
        <v>12326059890</v>
      </c>
      <c r="K153" s="13">
        <f t="shared" si="8"/>
        <v>0.21146548212488872</v>
      </c>
      <c r="L153" s="40">
        <v>13239614463</v>
      </c>
      <c r="M153" s="14">
        <v>10745784858</v>
      </c>
      <c r="N153" s="14">
        <v>10745784858</v>
      </c>
      <c r="O153" s="13">
        <f t="shared" si="9"/>
        <v>0.1843543351311186</v>
      </c>
      <c r="P153" s="13">
        <f t="shared" si="10"/>
        <v>0.81163880474243688</v>
      </c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ht="11.25" x14ac:dyDescent="0.2">
      <c r="A154" s="15" t="s">
        <v>67</v>
      </c>
      <c r="B154" s="15" t="s">
        <v>66</v>
      </c>
      <c r="C154" s="14">
        <v>58288756000</v>
      </c>
      <c r="D154" s="14">
        <v>0</v>
      </c>
      <c r="E154" s="14">
        <v>0</v>
      </c>
      <c r="F154" s="14">
        <v>58288756000</v>
      </c>
      <c r="G154" s="14">
        <v>0</v>
      </c>
      <c r="H154" s="14">
        <v>58288756000</v>
      </c>
      <c r="I154" s="14">
        <v>343171000</v>
      </c>
      <c r="J154" s="14">
        <v>12326059890</v>
      </c>
      <c r="K154" s="13">
        <f t="shared" si="8"/>
        <v>0.21146548212488872</v>
      </c>
      <c r="L154" s="40">
        <v>13239614463</v>
      </c>
      <c r="M154" s="14">
        <v>10745784858</v>
      </c>
      <c r="N154" s="14">
        <v>10745784858</v>
      </c>
      <c r="O154" s="13">
        <f t="shared" si="9"/>
        <v>0.1843543351311186</v>
      </c>
      <c r="P154" s="13">
        <f t="shared" si="10"/>
        <v>0.81163880474243688</v>
      </c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ht="11.25" x14ac:dyDescent="0.2">
      <c r="A155" s="15" t="s">
        <v>65</v>
      </c>
      <c r="B155" s="15" t="s">
        <v>64</v>
      </c>
      <c r="C155" s="14">
        <v>12221890000</v>
      </c>
      <c r="D155" s="14">
        <v>0</v>
      </c>
      <c r="E155" s="14">
        <v>0</v>
      </c>
      <c r="F155" s="14">
        <v>12221890000</v>
      </c>
      <c r="G155" s="14">
        <v>0</v>
      </c>
      <c r="H155" s="14">
        <v>12221890000</v>
      </c>
      <c r="I155" s="14">
        <v>0</v>
      </c>
      <c r="J155" s="14">
        <v>8888888890</v>
      </c>
      <c r="K155" s="13">
        <f t="shared" si="8"/>
        <v>0.72729249649604111</v>
      </c>
      <c r="L155" s="40">
        <v>8888888890</v>
      </c>
      <c r="M155" s="14">
        <v>8888888888</v>
      </c>
      <c r="N155" s="14">
        <v>8888888888</v>
      </c>
      <c r="O155" s="13">
        <f t="shared" si="9"/>
        <v>0.72729249633240034</v>
      </c>
      <c r="P155" s="13">
        <f t="shared" si="10"/>
        <v>0.99999999977499998</v>
      </c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ht="11.25" x14ac:dyDescent="0.2">
      <c r="A156" s="15" t="s">
        <v>63</v>
      </c>
      <c r="B156" s="15" t="s">
        <v>56</v>
      </c>
      <c r="C156" s="14">
        <v>12221890000</v>
      </c>
      <c r="D156" s="14">
        <v>0</v>
      </c>
      <c r="E156" s="14">
        <v>0</v>
      </c>
      <c r="F156" s="14">
        <v>12221890000</v>
      </c>
      <c r="G156" s="14">
        <v>0</v>
      </c>
      <c r="H156" s="14">
        <v>12221890000</v>
      </c>
      <c r="I156" s="14">
        <v>0</v>
      </c>
      <c r="J156" s="14">
        <v>8888888890</v>
      </c>
      <c r="K156" s="13">
        <f t="shared" si="8"/>
        <v>0.72729249649604111</v>
      </c>
      <c r="L156" s="40">
        <v>8888888890</v>
      </c>
      <c r="M156" s="14">
        <v>8888888888</v>
      </c>
      <c r="N156" s="14">
        <v>8888888888</v>
      </c>
      <c r="O156" s="13">
        <f t="shared" si="9"/>
        <v>0.72729249633240034</v>
      </c>
      <c r="P156" s="13">
        <f t="shared" si="10"/>
        <v>0.99999999977499998</v>
      </c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ht="11.25" x14ac:dyDescent="0.2">
      <c r="A157" s="15" t="s">
        <v>62</v>
      </c>
      <c r="B157" s="15" t="s">
        <v>54</v>
      </c>
      <c r="C157" s="14">
        <v>12221890000</v>
      </c>
      <c r="D157" s="14">
        <v>0</v>
      </c>
      <c r="E157" s="14">
        <v>0</v>
      </c>
      <c r="F157" s="14">
        <v>12221890000</v>
      </c>
      <c r="G157" s="14">
        <v>0</v>
      </c>
      <c r="H157" s="14">
        <v>12221890000</v>
      </c>
      <c r="I157" s="14">
        <v>0</v>
      </c>
      <c r="J157" s="14">
        <v>8888888890</v>
      </c>
      <c r="K157" s="13">
        <f t="shared" si="8"/>
        <v>0.72729249649604111</v>
      </c>
      <c r="L157" s="40">
        <v>8888888890</v>
      </c>
      <c r="M157" s="14">
        <v>8888888888</v>
      </c>
      <c r="N157" s="14">
        <v>8888888888</v>
      </c>
      <c r="O157" s="13">
        <f t="shared" si="9"/>
        <v>0.72729249633240034</v>
      </c>
      <c r="P157" s="13">
        <f t="shared" si="10"/>
        <v>0.99999999977499998</v>
      </c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ht="11.25" x14ac:dyDescent="0.2">
      <c r="A158" s="15" t="s">
        <v>61</v>
      </c>
      <c r="B158" s="15" t="s">
        <v>52</v>
      </c>
      <c r="C158" s="14">
        <v>12221890000</v>
      </c>
      <c r="D158" s="14">
        <v>0</v>
      </c>
      <c r="E158" s="14">
        <v>0</v>
      </c>
      <c r="F158" s="14">
        <v>12221890000</v>
      </c>
      <c r="G158" s="14">
        <v>0</v>
      </c>
      <c r="H158" s="14">
        <v>12221890000</v>
      </c>
      <c r="I158" s="14">
        <v>0</v>
      </c>
      <c r="J158" s="14">
        <v>8888888890</v>
      </c>
      <c r="K158" s="13">
        <f t="shared" si="8"/>
        <v>0.72729249649604111</v>
      </c>
      <c r="L158" s="40">
        <v>8888888890</v>
      </c>
      <c r="M158" s="14">
        <v>8888888888</v>
      </c>
      <c r="N158" s="14">
        <v>8888888888</v>
      </c>
      <c r="O158" s="13">
        <f t="shared" si="9"/>
        <v>0.72729249633240034</v>
      </c>
      <c r="P158" s="13">
        <f t="shared" si="10"/>
        <v>0.99999999977499998</v>
      </c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ht="11.25" x14ac:dyDescent="0.2">
      <c r="A159" s="12" t="s">
        <v>60</v>
      </c>
      <c r="B159" s="12" t="s">
        <v>50</v>
      </c>
      <c r="C159" s="11">
        <v>12221890000</v>
      </c>
      <c r="D159" s="11">
        <v>0</v>
      </c>
      <c r="E159" s="11">
        <v>0</v>
      </c>
      <c r="F159" s="11">
        <v>12221890000</v>
      </c>
      <c r="G159" s="11">
        <v>0</v>
      </c>
      <c r="H159" s="11">
        <v>12221890000</v>
      </c>
      <c r="I159" s="11">
        <v>0</v>
      </c>
      <c r="J159" s="11">
        <v>8888888890</v>
      </c>
      <c r="K159" s="10">
        <f t="shared" si="8"/>
        <v>0.72729249649604111</v>
      </c>
      <c r="L159" s="41">
        <v>8888888890</v>
      </c>
      <c r="M159" s="11">
        <v>8888888888</v>
      </c>
      <c r="N159" s="11">
        <v>8888888888</v>
      </c>
      <c r="O159" s="10">
        <f t="shared" si="9"/>
        <v>0.72729249633240034</v>
      </c>
      <c r="P159" s="10">
        <f t="shared" si="10"/>
        <v>0.99999999977499998</v>
      </c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ht="11.25" x14ac:dyDescent="0.2">
      <c r="A160" s="15" t="s">
        <v>59</v>
      </c>
      <c r="B160" s="15" t="s">
        <v>58</v>
      </c>
      <c r="C160" s="14">
        <v>18037115000</v>
      </c>
      <c r="D160" s="14">
        <v>0</v>
      </c>
      <c r="E160" s="14">
        <v>0</v>
      </c>
      <c r="F160" s="14">
        <v>18037115000</v>
      </c>
      <c r="G160" s="14">
        <v>0</v>
      </c>
      <c r="H160" s="14">
        <v>18037115000</v>
      </c>
      <c r="I160" s="14">
        <v>0</v>
      </c>
      <c r="J160" s="14">
        <v>3094000000</v>
      </c>
      <c r="K160" s="13">
        <f t="shared" si="8"/>
        <v>0.17153519285096314</v>
      </c>
      <c r="L160" s="40">
        <v>1550724970</v>
      </c>
      <c r="M160" s="14">
        <v>1513724970</v>
      </c>
      <c r="N160" s="14">
        <v>1513724970</v>
      </c>
      <c r="O160" s="13">
        <f t="shared" si="9"/>
        <v>8.3922787541133928E-2</v>
      </c>
      <c r="P160" s="13">
        <f t="shared" si="10"/>
        <v>0.97614019202902236</v>
      </c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ht="11.25" x14ac:dyDescent="0.2">
      <c r="A161" s="15" t="s">
        <v>57</v>
      </c>
      <c r="B161" s="15" t="s">
        <v>56</v>
      </c>
      <c r="C161" s="14">
        <v>18037115000</v>
      </c>
      <c r="D161" s="14">
        <v>0</v>
      </c>
      <c r="E161" s="14">
        <v>0</v>
      </c>
      <c r="F161" s="14">
        <v>18037115000</v>
      </c>
      <c r="G161" s="14">
        <v>0</v>
      </c>
      <c r="H161" s="14">
        <v>18037115000</v>
      </c>
      <c r="I161" s="14">
        <v>0</v>
      </c>
      <c r="J161" s="14">
        <v>3094000000</v>
      </c>
      <c r="K161" s="13">
        <f t="shared" si="8"/>
        <v>0.17153519285096314</v>
      </c>
      <c r="L161" s="40">
        <v>1550724970</v>
      </c>
      <c r="M161" s="14">
        <v>1513724970</v>
      </c>
      <c r="N161" s="14">
        <v>1513724970</v>
      </c>
      <c r="O161" s="13">
        <f t="shared" si="9"/>
        <v>8.3922787541133928E-2</v>
      </c>
      <c r="P161" s="13">
        <f t="shared" si="10"/>
        <v>0.97614019202902236</v>
      </c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ht="11.25" x14ac:dyDescent="0.2">
      <c r="A162" s="15" t="s">
        <v>55</v>
      </c>
      <c r="B162" s="15" t="s">
        <v>54</v>
      </c>
      <c r="C162" s="14">
        <v>18037115000</v>
      </c>
      <c r="D162" s="14">
        <v>0</v>
      </c>
      <c r="E162" s="14">
        <v>0</v>
      </c>
      <c r="F162" s="14">
        <v>18037115000</v>
      </c>
      <c r="G162" s="14">
        <v>0</v>
      </c>
      <c r="H162" s="14">
        <v>18037115000</v>
      </c>
      <c r="I162" s="14">
        <v>0</v>
      </c>
      <c r="J162" s="14">
        <v>3094000000</v>
      </c>
      <c r="K162" s="13">
        <f t="shared" si="8"/>
        <v>0.17153519285096314</v>
      </c>
      <c r="L162" s="40">
        <v>1550724970</v>
      </c>
      <c r="M162" s="14">
        <v>1513724970</v>
      </c>
      <c r="N162" s="14">
        <v>1513724970</v>
      </c>
      <c r="O162" s="13">
        <f t="shared" si="9"/>
        <v>8.3922787541133928E-2</v>
      </c>
      <c r="P162" s="13">
        <f t="shared" si="10"/>
        <v>0.97614019202902236</v>
      </c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ht="11.25" x14ac:dyDescent="0.2">
      <c r="A163" s="15" t="s">
        <v>53</v>
      </c>
      <c r="B163" s="15" t="s">
        <v>52</v>
      </c>
      <c r="C163" s="14">
        <v>18037115000</v>
      </c>
      <c r="D163" s="14">
        <v>0</v>
      </c>
      <c r="E163" s="14">
        <v>0</v>
      </c>
      <c r="F163" s="14">
        <v>18037115000</v>
      </c>
      <c r="G163" s="14">
        <v>0</v>
      </c>
      <c r="H163" s="14">
        <v>18037115000</v>
      </c>
      <c r="I163" s="14">
        <v>0</v>
      </c>
      <c r="J163" s="14">
        <v>3094000000</v>
      </c>
      <c r="K163" s="13">
        <f t="shared" si="8"/>
        <v>0.17153519285096314</v>
      </c>
      <c r="L163" s="40">
        <v>1550724970</v>
      </c>
      <c r="M163" s="14">
        <v>1513724970</v>
      </c>
      <c r="N163" s="14">
        <v>1513724970</v>
      </c>
      <c r="O163" s="13">
        <f t="shared" si="9"/>
        <v>8.3922787541133928E-2</v>
      </c>
      <c r="P163" s="13">
        <f t="shared" si="10"/>
        <v>0.97614019202902236</v>
      </c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</row>
    <row r="164" spans="1:30" ht="11.25" x14ac:dyDescent="0.2">
      <c r="A164" s="12" t="s">
        <v>51</v>
      </c>
      <c r="B164" s="12" t="s">
        <v>50</v>
      </c>
      <c r="C164" s="11">
        <v>18037115000</v>
      </c>
      <c r="D164" s="11">
        <v>0</v>
      </c>
      <c r="E164" s="11">
        <v>0</v>
      </c>
      <c r="F164" s="11">
        <v>18037115000</v>
      </c>
      <c r="G164" s="11">
        <v>0</v>
      </c>
      <c r="H164" s="11">
        <v>18037115000</v>
      </c>
      <c r="I164" s="11">
        <v>0</v>
      </c>
      <c r="J164" s="11">
        <v>3094000000</v>
      </c>
      <c r="K164" s="10">
        <f t="shared" si="8"/>
        <v>0.17153519285096314</v>
      </c>
      <c r="L164" s="41">
        <v>1550724970</v>
      </c>
      <c r="M164" s="11">
        <v>1513724970</v>
      </c>
      <c r="N164" s="11">
        <v>1513724970</v>
      </c>
      <c r="O164" s="10">
        <f t="shared" si="9"/>
        <v>8.3922787541133928E-2</v>
      </c>
      <c r="P164" s="10">
        <f t="shared" si="10"/>
        <v>0.97614019202902236</v>
      </c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</row>
    <row r="165" spans="1:30" ht="11.25" x14ac:dyDescent="0.2">
      <c r="A165" s="15" t="s">
        <v>49</v>
      </c>
      <c r="B165" s="15" t="s">
        <v>48</v>
      </c>
      <c r="C165" s="14">
        <v>29750000</v>
      </c>
      <c r="D165" s="14">
        <v>0</v>
      </c>
      <c r="E165" s="14">
        <v>0</v>
      </c>
      <c r="F165" s="14">
        <v>29750000</v>
      </c>
      <c r="G165" s="14">
        <v>0</v>
      </c>
      <c r="H165" s="14">
        <v>29750000</v>
      </c>
      <c r="I165" s="14">
        <v>0</v>
      </c>
      <c r="J165" s="14">
        <v>0</v>
      </c>
      <c r="K165" s="13">
        <f t="shared" si="8"/>
        <v>0</v>
      </c>
      <c r="L165" s="40">
        <v>0</v>
      </c>
      <c r="M165" s="14">
        <v>0</v>
      </c>
      <c r="N165" s="14">
        <v>0</v>
      </c>
      <c r="O165" s="13">
        <f t="shared" si="9"/>
        <v>0</v>
      </c>
      <c r="P165" s="13">
        <f t="shared" si="10"/>
        <v>0</v>
      </c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</row>
    <row r="166" spans="1:30" ht="11.25" x14ac:dyDescent="0.2">
      <c r="A166" s="15" t="s">
        <v>47</v>
      </c>
      <c r="B166" s="15" t="s">
        <v>46</v>
      </c>
      <c r="C166" s="14">
        <v>29750000</v>
      </c>
      <c r="D166" s="14">
        <v>0</v>
      </c>
      <c r="E166" s="14">
        <v>0</v>
      </c>
      <c r="F166" s="14">
        <v>29750000</v>
      </c>
      <c r="G166" s="14">
        <v>0</v>
      </c>
      <c r="H166" s="14">
        <v>29750000</v>
      </c>
      <c r="I166" s="14">
        <v>0</v>
      </c>
      <c r="J166" s="14">
        <v>0</v>
      </c>
      <c r="K166" s="13">
        <f t="shared" si="8"/>
        <v>0</v>
      </c>
      <c r="L166" s="40">
        <v>0</v>
      </c>
      <c r="M166" s="14">
        <v>0</v>
      </c>
      <c r="N166" s="14">
        <v>0</v>
      </c>
      <c r="O166" s="13">
        <f t="shared" si="9"/>
        <v>0</v>
      </c>
      <c r="P166" s="13">
        <f t="shared" si="10"/>
        <v>0</v>
      </c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</row>
    <row r="167" spans="1:30" ht="11.25" x14ac:dyDescent="0.2">
      <c r="A167" s="15" t="s">
        <v>45</v>
      </c>
      <c r="B167" s="15" t="s">
        <v>44</v>
      </c>
      <c r="C167" s="14">
        <v>29750000</v>
      </c>
      <c r="D167" s="14">
        <v>0</v>
      </c>
      <c r="E167" s="14">
        <v>0</v>
      </c>
      <c r="F167" s="14">
        <v>29750000</v>
      </c>
      <c r="G167" s="14">
        <v>0</v>
      </c>
      <c r="H167" s="14">
        <v>29750000</v>
      </c>
      <c r="I167" s="14">
        <v>0</v>
      </c>
      <c r="J167" s="14">
        <v>0</v>
      </c>
      <c r="K167" s="13">
        <f t="shared" si="8"/>
        <v>0</v>
      </c>
      <c r="L167" s="40">
        <v>0</v>
      </c>
      <c r="M167" s="14">
        <v>0</v>
      </c>
      <c r="N167" s="14">
        <v>0</v>
      </c>
      <c r="O167" s="13">
        <f t="shared" si="9"/>
        <v>0</v>
      </c>
      <c r="P167" s="13">
        <f t="shared" si="10"/>
        <v>0</v>
      </c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</row>
    <row r="168" spans="1:30" ht="11.25" x14ac:dyDescent="0.2">
      <c r="A168" s="12" t="s">
        <v>43</v>
      </c>
      <c r="B168" s="12" t="s">
        <v>42</v>
      </c>
      <c r="C168" s="11">
        <v>29750000</v>
      </c>
      <c r="D168" s="11">
        <v>0</v>
      </c>
      <c r="E168" s="11">
        <v>0</v>
      </c>
      <c r="F168" s="11">
        <v>29750000</v>
      </c>
      <c r="G168" s="11">
        <v>0</v>
      </c>
      <c r="H168" s="11">
        <v>29750000</v>
      </c>
      <c r="I168" s="11">
        <v>0</v>
      </c>
      <c r="J168" s="11">
        <v>0</v>
      </c>
      <c r="K168" s="10">
        <f t="shared" si="8"/>
        <v>0</v>
      </c>
      <c r="L168" s="41">
        <v>0</v>
      </c>
      <c r="M168" s="11">
        <v>0</v>
      </c>
      <c r="N168" s="11">
        <v>0</v>
      </c>
      <c r="O168" s="10">
        <f t="shared" si="9"/>
        <v>0</v>
      </c>
      <c r="P168" s="10">
        <f t="shared" si="10"/>
        <v>0</v>
      </c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</row>
    <row r="169" spans="1:30" ht="11.25" x14ac:dyDescent="0.2">
      <c r="A169" s="12" t="s">
        <v>41</v>
      </c>
      <c r="B169" s="12" t="s">
        <v>40</v>
      </c>
      <c r="C169" s="11">
        <v>20000000000</v>
      </c>
      <c r="D169" s="11">
        <v>0</v>
      </c>
      <c r="E169" s="11">
        <v>0</v>
      </c>
      <c r="F169" s="11">
        <v>20000000000</v>
      </c>
      <c r="G169" s="11">
        <v>0</v>
      </c>
      <c r="H169" s="11">
        <v>20000000000</v>
      </c>
      <c r="I169" s="11">
        <v>0</v>
      </c>
      <c r="J169" s="11">
        <v>0</v>
      </c>
      <c r="K169" s="10">
        <f t="shared" si="8"/>
        <v>0</v>
      </c>
      <c r="L169" s="41">
        <v>0</v>
      </c>
      <c r="M169" s="11">
        <v>0</v>
      </c>
      <c r="N169" s="11">
        <v>0</v>
      </c>
      <c r="O169" s="10">
        <f t="shared" si="9"/>
        <v>0</v>
      </c>
      <c r="P169" s="10">
        <f t="shared" si="10"/>
        <v>0</v>
      </c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</row>
    <row r="170" spans="1:30" ht="11.25" x14ac:dyDescent="0.2">
      <c r="A170" s="15" t="s">
        <v>39</v>
      </c>
      <c r="B170" s="15" t="s">
        <v>38</v>
      </c>
      <c r="C170" s="14">
        <v>8000001000</v>
      </c>
      <c r="D170" s="14">
        <v>0</v>
      </c>
      <c r="E170" s="14">
        <v>0</v>
      </c>
      <c r="F170" s="14">
        <v>8000001000</v>
      </c>
      <c r="G170" s="14">
        <v>0</v>
      </c>
      <c r="H170" s="14">
        <v>8000001000</v>
      </c>
      <c r="I170" s="14">
        <v>343171000</v>
      </c>
      <c r="J170" s="14">
        <v>343171000</v>
      </c>
      <c r="K170" s="13">
        <f t="shared" si="8"/>
        <v>4.2896369637953798E-2</v>
      </c>
      <c r="L170" s="40">
        <v>2800000603</v>
      </c>
      <c r="M170" s="14">
        <v>343171000</v>
      </c>
      <c r="N170" s="14">
        <v>343171000</v>
      </c>
      <c r="O170" s="13">
        <f t="shared" si="9"/>
        <v>4.2896369637953798E-2</v>
      </c>
      <c r="P170" s="13">
        <f t="shared" si="10"/>
        <v>0.12256104503417495</v>
      </c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</row>
    <row r="171" spans="1:30" ht="11.25" x14ac:dyDescent="0.2">
      <c r="A171" s="12" t="s">
        <v>37</v>
      </c>
      <c r="B171" s="12" t="s">
        <v>359</v>
      </c>
      <c r="C171" s="11">
        <v>8000001000</v>
      </c>
      <c r="D171" s="11">
        <v>-4800000600</v>
      </c>
      <c r="E171" s="11">
        <v>-4800000600</v>
      </c>
      <c r="F171" s="11">
        <v>3200000400</v>
      </c>
      <c r="G171" s="11">
        <v>0</v>
      </c>
      <c r="H171" s="11">
        <v>3200000400</v>
      </c>
      <c r="I171" s="11">
        <v>343171000</v>
      </c>
      <c r="J171" s="11">
        <v>343171000</v>
      </c>
      <c r="K171" s="10">
        <f t="shared" si="8"/>
        <v>0.10724092409488449</v>
      </c>
      <c r="L171" s="41">
        <v>2000000001</v>
      </c>
      <c r="M171" s="11">
        <v>343171000</v>
      </c>
      <c r="N171" s="11">
        <v>343171000</v>
      </c>
      <c r="O171" s="10">
        <f t="shared" si="9"/>
        <v>0.10724092409488449</v>
      </c>
      <c r="P171" s="10">
        <f t="shared" si="10"/>
        <v>0.17158549991420724</v>
      </c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</row>
    <row r="172" spans="1:30" ht="11.25" x14ac:dyDescent="0.2">
      <c r="A172" s="44" t="s">
        <v>472</v>
      </c>
      <c r="B172" s="44" t="s">
        <v>473</v>
      </c>
      <c r="C172" s="11">
        <v>0</v>
      </c>
      <c r="D172" s="11">
        <v>4800000600</v>
      </c>
      <c r="E172" s="11">
        <v>4800000600</v>
      </c>
      <c r="F172" s="11">
        <v>4800000600</v>
      </c>
      <c r="G172" s="11">
        <v>0</v>
      </c>
      <c r="H172" s="11">
        <v>4800000600</v>
      </c>
      <c r="I172" s="11">
        <v>0</v>
      </c>
      <c r="J172" s="11">
        <v>0</v>
      </c>
      <c r="K172" s="10">
        <f t="shared" si="8"/>
        <v>0</v>
      </c>
      <c r="L172" s="41">
        <v>800000602</v>
      </c>
      <c r="M172" s="11">
        <v>0</v>
      </c>
      <c r="N172" s="11">
        <v>0</v>
      </c>
      <c r="O172" s="10">
        <f t="shared" si="9"/>
        <v>0</v>
      </c>
      <c r="P172" s="10">
        <f t="shared" si="10"/>
        <v>0</v>
      </c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</row>
    <row r="173" spans="1:30" ht="11.25" x14ac:dyDescent="0.2">
      <c r="A173" s="15" t="s">
        <v>36</v>
      </c>
      <c r="B173" s="15" t="s">
        <v>360</v>
      </c>
      <c r="C173" s="14">
        <v>2687256188000</v>
      </c>
      <c r="D173" s="14">
        <v>0</v>
      </c>
      <c r="E173" s="14">
        <v>0</v>
      </c>
      <c r="F173" s="14">
        <v>2687256188000</v>
      </c>
      <c r="G173" s="14">
        <v>0</v>
      </c>
      <c r="H173" s="14">
        <v>2687256188000</v>
      </c>
      <c r="I173" s="14">
        <v>6770395144</v>
      </c>
      <c r="J173" s="14">
        <v>1738270959991</v>
      </c>
      <c r="K173" s="13">
        <f t="shared" si="8"/>
        <v>0.64685718010559845</v>
      </c>
      <c r="L173" s="40">
        <v>367289055406</v>
      </c>
      <c r="M173" s="14">
        <v>32360693398</v>
      </c>
      <c r="N173" s="14">
        <v>32773723101</v>
      </c>
      <c r="O173" s="13">
        <f t="shared" si="9"/>
        <v>1.2195980140394415E-2</v>
      </c>
      <c r="P173" s="13">
        <f t="shared" si="10"/>
        <v>8.9231417649437025E-2</v>
      </c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</row>
    <row r="174" spans="1:30" ht="11.25" x14ac:dyDescent="0.2">
      <c r="A174" s="15" t="s">
        <v>35</v>
      </c>
      <c r="B174" s="15" t="s">
        <v>361</v>
      </c>
      <c r="C174" s="14">
        <v>1142469235000</v>
      </c>
      <c r="D174" s="14">
        <v>553721943</v>
      </c>
      <c r="E174" s="14">
        <v>-154229685057</v>
      </c>
      <c r="F174" s="14">
        <v>988239549943</v>
      </c>
      <c r="G174" s="14">
        <v>0</v>
      </c>
      <c r="H174" s="14">
        <v>988239549943</v>
      </c>
      <c r="I174" s="14">
        <v>2301301216</v>
      </c>
      <c r="J174" s="14">
        <v>388851447562</v>
      </c>
      <c r="K174" s="13">
        <f t="shared" si="8"/>
        <v>0.39347893694846386</v>
      </c>
      <c r="L174" s="40">
        <v>35028940559</v>
      </c>
      <c r="M174" s="14">
        <v>2654079186</v>
      </c>
      <c r="N174" s="14">
        <v>2654079186</v>
      </c>
      <c r="O174" s="13">
        <f t="shared" si="9"/>
        <v>2.685663801001572E-3</v>
      </c>
      <c r="P174" s="13">
        <f t="shared" si="10"/>
        <v>7.5768183212097925E-2</v>
      </c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</row>
    <row r="175" spans="1:30" ht="22.5" x14ac:dyDescent="0.2">
      <c r="A175" s="15" t="s">
        <v>34</v>
      </c>
      <c r="B175" s="15" t="s">
        <v>362</v>
      </c>
      <c r="C175" s="14">
        <v>1142469235000</v>
      </c>
      <c r="D175" s="14">
        <v>553721943</v>
      </c>
      <c r="E175" s="14">
        <v>-154229685057</v>
      </c>
      <c r="F175" s="14">
        <v>988239549943</v>
      </c>
      <c r="G175" s="14">
        <v>0</v>
      </c>
      <c r="H175" s="14">
        <v>988239549943</v>
      </c>
      <c r="I175" s="14">
        <v>2301301216</v>
      </c>
      <c r="J175" s="14">
        <v>388851447562</v>
      </c>
      <c r="K175" s="13">
        <f t="shared" si="8"/>
        <v>0.39347893694846386</v>
      </c>
      <c r="L175" s="40">
        <v>35028940559</v>
      </c>
      <c r="M175" s="14">
        <v>2654079186</v>
      </c>
      <c r="N175" s="14">
        <v>2654079186</v>
      </c>
      <c r="O175" s="13">
        <f t="shared" si="9"/>
        <v>2.685663801001572E-3</v>
      </c>
      <c r="P175" s="13">
        <f t="shared" si="10"/>
        <v>7.5768183212097925E-2</v>
      </c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</row>
    <row r="176" spans="1:30" ht="33.75" x14ac:dyDescent="0.2">
      <c r="A176" s="15" t="s">
        <v>33</v>
      </c>
      <c r="B176" s="15" t="s">
        <v>363</v>
      </c>
      <c r="C176" s="14">
        <v>1045833323000</v>
      </c>
      <c r="D176" s="14">
        <v>528752343</v>
      </c>
      <c r="E176" s="14">
        <v>-153873013456</v>
      </c>
      <c r="F176" s="14">
        <v>891960309544</v>
      </c>
      <c r="G176" s="14">
        <v>0</v>
      </c>
      <c r="H176" s="14">
        <v>891960309544</v>
      </c>
      <c r="I176" s="14">
        <v>1104536358</v>
      </c>
      <c r="J176" s="14">
        <v>387654682704</v>
      </c>
      <c r="K176" s="13">
        <f t="shared" si="8"/>
        <v>0.43460978987078702</v>
      </c>
      <c r="L176" s="40">
        <v>30899122187</v>
      </c>
      <c r="M176" s="14">
        <v>2629109586</v>
      </c>
      <c r="N176" s="14">
        <v>2629109586</v>
      </c>
      <c r="O176" s="13">
        <f t="shared" si="9"/>
        <v>2.9475634261619654E-3</v>
      </c>
      <c r="P176" s="13">
        <f t="shared" si="10"/>
        <v>8.5086869785127084E-2</v>
      </c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</row>
    <row r="177" spans="1:30" ht="22.5" x14ac:dyDescent="0.2">
      <c r="A177" s="15" t="s">
        <v>32</v>
      </c>
      <c r="B177" s="15" t="s">
        <v>364</v>
      </c>
      <c r="C177" s="14">
        <v>28303911000</v>
      </c>
      <c r="D177" s="14">
        <v>522555704</v>
      </c>
      <c r="E177" s="14">
        <v>-8415208470</v>
      </c>
      <c r="F177" s="14">
        <v>19888702530</v>
      </c>
      <c r="G177" s="14">
        <v>0</v>
      </c>
      <c r="H177" s="14">
        <v>19888702530</v>
      </c>
      <c r="I177" s="14">
        <v>903041964</v>
      </c>
      <c r="J177" s="14">
        <v>1959945721</v>
      </c>
      <c r="K177" s="13">
        <f t="shared" si="8"/>
        <v>9.8545680294812074E-2</v>
      </c>
      <c r="L177" s="40">
        <v>229639970</v>
      </c>
      <c r="M177" s="14">
        <v>13617205</v>
      </c>
      <c r="N177" s="14">
        <v>13617205</v>
      </c>
      <c r="O177" s="13">
        <f t="shared" si="9"/>
        <v>6.8467035390870211E-4</v>
      </c>
      <c r="P177" s="13">
        <f t="shared" si="10"/>
        <v>5.929806122165928E-2</v>
      </c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</row>
    <row r="178" spans="1:30" ht="11.25" x14ac:dyDescent="0.2">
      <c r="A178" s="12" t="s">
        <v>31</v>
      </c>
      <c r="B178" s="12" t="s">
        <v>365</v>
      </c>
      <c r="C178" s="11">
        <v>696939000</v>
      </c>
      <c r="D178" s="11">
        <v>6163538</v>
      </c>
      <c r="E178" s="11">
        <v>6163538</v>
      </c>
      <c r="F178" s="11">
        <v>703102538</v>
      </c>
      <c r="G178" s="11">
        <v>0</v>
      </c>
      <c r="H178" s="11">
        <v>703102538</v>
      </c>
      <c r="I178" s="11">
        <v>97848341</v>
      </c>
      <c r="J178" s="11">
        <v>390740341</v>
      </c>
      <c r="K178" s="10">
        <f t="shared" si="8"/>
        <v>0.55573734964956134</v>
      </c>
      <c r="L178" s="41">
        <v>117705670</v>
      </c>
      <c r="M178" s="11">
        <v>13617205</v>
      </c>
      <c r="N178" s="11">
        <v>13617205</v>
      </c>
      <c r="O178" s="10">
        <f t="shared" si="9"/>
        <v>1.9367310262788442E-2</v>
      </c>
      <c r="P178" s="10">
        <f t="shared" si="10"/>
        <v>0.11568860701442844</v>
      </c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</row>
    <row r="179" spans="1:30" ht="22.5" x14ac:dyDescent="0.2">
      <c r="A179" s="12" t="s">
        <v>30</v>
      </c>
      <c r="B179" s="12" t="s">
        <v>366</v>
      </c>
      <c r="C179" s="11">
        <v>27606972000</v>
      </c>
      <c r="D179" s="11">
        <v>516392166</v>
      </c>
      <c r="E179" s="11">
        <v>-8421372008</v>
      </c>
      <c r="F179" s="11">
        <v>19185599992</v>
      </c>
      <c r="G179" s="11">
        <v>0</v>
      </c>
      <c r="H179" s="11">
        <v>19185599992</v>
      </c>
      <c r="I179" s="11">
        <v>805193623</v>
      </c>
      <c r="J179" s="11">
        <v>1569205380</v>
      </c>
      <c r="K179" s="10">
        <f t="shared" si="8"/>
        <v>8.1790790001580682E-2</v>
      </c>
      <c r="L179" s="41">
        <v>111934300</v>
      </c>
      <c r="M179" s="11">
        <v>0</v>
      </c>
      <c r="N179" s="11">
        <v>0</v>
      </c>
      <c r="O179" s="10">
        <f t="shared" si="9"/>
        <v>0</v>
      </c>
      <c r="P179" s="10">
        <f t="shared" si="10"/>
        <v>0</v>
      </c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</row>
    <row r="180" spans="1:30" ht="22.5" x14ac:dyDescent="0.2">
      <c r="A180" s="15" t="s">
        <v>29</v>
      </c>
      <c r="B180" s="15" t="s">
        <v>367</v>
      </c>
      <c r="C180" s="14">
        <v>305688881000</v>
      </c>
      <c r="D180" s="14">
        <v>0</v>
      </c>
      <c r="E180" s="14">
        <v>-39915936000</v>
      </c>
      <c r="F180" s="14">
        <v>265772945000</v>
      </c>
      <c r="G180" s="14">
        <v>0</v>
      </c>
      <c r="H180" s="14">
        <v>265772945000</v>
      </c>
      <c r="I180" s="14">
        <v>0</v>
      </c>
      <c r="J180" s="14">
        <v>56703682222</v>
      </c>
      <c r="K180" s="13">
        <f t="shared" si="8"/>
        <v>0.21335385444142932</v>
      </c>
      <c r="L180" s="40">
        <v>10886629001</v>
      </c>
      <c r="M180" s="14">
        <v>0</v>
      </c>
      <c r="N180" s="14">
        <v>0</v>
      </c>
      <c r="O180" s="13">
        <f t="shared" si="9"/>
        <v>0</v>
      </c>
      <c r="P180" s="13">
        <f t="shared" si="10"/>
        <v>0</v>
      </c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</row>
    <row r="181" spans="1:30" ht="22.5" x14ac:dyDescent="0.2">
      <c r="A181" s="12" t="s">
        <v>28</v>
      </c>
      <c r="B181" s="12" t="s">
        <v>368</v>
      </c>
      <c r="C181" s="11">
        <v>159997891000</v>
      </c>
      <c r="D181" s="11">
        <v>0</v>
      </c>
      <c r="E181" s="11">
        <v>-15970758000</v>
      </c>
      <c r="F181" s="11">
        <v>144027133000</v>
      </c>
      <c r="G181" s="11">
        <v>0</v>
      </c>
      <c r="H181" s="11">
        <v>144027133000</v>
      </c>
      <c r="I181" s="11">
        <v>0</v>
      </c>
      <c r="J181" s="11">
        <v>37539925496</v>
      </c>
      <c r="K181" s="10">
        <f t="shared" si="8"/>
        <v>0.26064481541821705</v>
      </c>
      <c r="L181" s="41">
        <v>8438894001</v>
      </c>
      <c r="M181" s="11">
        <v>0</v>
      </c>
      <c r="N181" s="11">
        <v>0</v>
      </c>
      <c r="O181" s="10">
        <f t="shared" si="9"/>
        <v>0</v>
      </c>
      <c r="P181" s="10">
        <f t="shared" si="10"/>
        <v>0</v>
      </c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</row>
    <row r="182" spans="1:30" ht="22.5" x14ac:dyDescent="0.2">
      <c r="A182" s="12" t="s">
        <v>27</v>
      </c>
      <c r="B182" s="12" t="s">
        <v>369</v>
      </c>
      <c r="C182" s="11">
        <v>66755083000</v>
      </c>
      <c r="D182" s="11">
        <v>0</v>
      </c>
      <c r="E182" s="11">
        <v>-10014132000</v>
      </c>
      <c r="F182" s="11">
        <v>56740951000</v>
      </c>
      <c r="G182" s="11">
        <v>0</v>
      </c>
      <c r="H182" s="11">
        <v>56740951000</v>
      </c>
      <c r="I182" s="11">
        <v>0</v>
      </c>
      <c r="J182" s="11">
        <v>14185264442</v>
      </c>
      <c r="K182" s="10">
        <f t="shared" si="8"/>
        <v>0.25000047041862233</v>
      </c>
      <c r="L182" s="41">
        <v>789234000</v>
      </c>
      <c r="M182" s="11">
        <v>0</v>
      </c>
      <c r="N182" s="11">
        <v>0</v>
      </c>
      <c r="O182" s="10">
        <f t="shared" si="9"/>
        <v>0</v>
      </c>
      <c r="P182" s="10">
        <f t="shared" si="10"/>
        <v>0</v>
      </c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</row>
    <row r="183" spans="1:30" ht="22.5" x14ac:dyDescent="0.2">
      <c r="A183" s="12" t="s">
        <v>26</v>
      </c>
      <c r="B183" s="12" t="s">
        <v>370</v>
      </c>
      <c r="C183" s="11">
        <v>18303720000</v>
      </c>
      <c r="D183" s="11">
        <v>0</v>
      </c>
      <c r="E183" s="11">
        <v>-9643446000</v>
      </c>
      <c r="F183" s="11">
        <v>8660274000</v>
      </c>
      <c r="G183" s="11">
        <v>0</v>
      </c>
      <c r="H183" s="11">
        <v>8660274000</v>
      </c>
      <c r="I183" s="11">
        <v>0</v>
      </c>
      <c r="J183" s="11">
        <v>0</v>
      </c>
      <c r="K183" s="10">
        <f t="shared" si="8"/>
        <v>0</v>
      </c>
      <c r="L183" s="41">
        <v>10500000</v>
      </c>
      <c r="M183" s="11">
        <v>0</v>
      </c>
      <c r="N183" s="11">
        <v>0</v>
      </c>
      <c r="O183" s="10">
        <f t="shared" si="9"/>
        <v>0</v>
      </c>
      <c r="P183" s="10">
        <f t="shared" si="10"/>
        <v>0</v>
      </c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</row>
    <row r="184" spans="1:30" ht="22.5" x14ac:dyDescent="0.2">
      <c r="A184" s="12" t="s">
        <v>25</v>
      </c>
      <c r="B184" s="12" t="s">
        <v>371</v>
      </c>
      <c r="C184" s="11">
        <v>60632187000</v>
      </c>
      <c r="D184" s="11">
        <v>0</v>
      </c>
      <c r="E184" s="11">
        <v>-4287600000</v>
      </c>
      <c r="F184" s="11">
        <v>56344587000</v>
      </c>
      <c r="G184" s="11">
        <v>0</v>
      </c>
      <c r="H184" s="11">
        <v>56344587000</v>
      </c>
      <c r="I184" s="11">
        <v>0</v>
      </c>
      <c r="J184" s="11">
        <v>4978492284</v>
      </c>
      <c r="K184" s="10">
        <f t="shared" si="8"/>
        <v>8.83579514745578E-2</v>
      </c>
      <c r="L184" s="41">
        <v>1648001000</v>
      </c>
      <c r="M184" s="11">
        <v>0</v>
      </c>
      <c r="N184" s="11">
        <v>0</v>
      </c>
      <c r="O184" s="10">
        <f t="shared" si="9"/>
        <v>0</v>
      </c>
      <c r="P184" s="10">
        <f t="shared" si="10"/>
        <v>0</v>
      </c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</row>
    <row r="185" spans="1:30" ht="22.5" x14ac:dyDescent="0.2">
      <c r="A185" s="15" t="s">
        <v>24</v>
      </c>
      <c r="B185" s="15" t="s">
        <v>372</v>
      </c>
      <c r="C185" s="14">
        <v>711840531000</v>
      </c>
      <c r="D185" s="14">
        <v>6196639</v>
      </c>
      <c r="E185" s="14">
        <v>-105541868986</v>
      </c>
      <c r="F185" s="14">
        <v>606298662014</v>
      </c>
      <c r="G185" s="14">
        <v>0</v>
      </c>
      <c r="H185" s="14">
        <v>606298662014</v>
      </c>
      <c r="I185" s="14">
        <v>201494394</v>
      </c>
      <c r="J185" s="14">
        <v>328991054761</v>
      </c>
      <c r="K185" s="13">
        <f t="shared" si="8"/>
        <v>0.54262210255942023</v>
      </c>
      <c r="L185" s="40">
        <v>19782853216</v>
      </c>
      <c r="M185" s="14">
        <v>2615492381</v>
      </c>
      <c r="N185" s="14">
        <v>2615492381</v>
      </c>
      <c r="O185" s="13">
        <f t="shared" si="9"/>
        <v>4.3138679744267779E-3</v>
      </c>
      <c r="P185" s="13">
        <f t="shared" si="10"/>
        <v>0.13221006861056012</v>
      </c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</row>
    <row r="186" spans="1:30" ht="22.5" x14ac:dyDescent="0.2">
      <c r="A186" s="12" t="s">
        <v>23</v>
      </c>
      <c r="B186" s="12" t="s">
        <v>373</v>
      </c>
      <c r="C186" s="11">
        <v>38134474000</v>
      </c>
      <c r="D186" s="11">
        <v>0</v>
      </c>
      <c r="E186" s="11">
        <v>0</v>
      </c>
      <c r="F186" s="11">
        <v>38134474000</v>
      </c>
      <c r="G186" s="11">
        <v>0</v>
      </c>
      <c r="H186" s="11">
        <v>38134474000</v>
      </c>
      <c r="I186" s="11">
        <v>0</v>
      </c>
      <c r="J186" s="11">
        <v>11156590792</v>
      </c>
      <c r="K186" s="10">
        <f t="shared" si="8"/>
        <v>0.29255918914733164</v>
      </c>
      <c r="L186" s="41">
        <v>7692407500</v>
      </c>
      <c r="M186" s="11">
        <v>1869207238</v>
      </c>
      <c r="N186" s="11">
        <v>1869207238</v>
      </c>
      <c r="O186" s="10">
        <f t="shared" si="9"/>
        <v>4.901620612362452E-2</v>
      </c>
      <c r="P186" s="10">
        <f t="shared" si="10"/>
        <v>0.24299378809559946</v>
      </c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</row>
    <row r="187" spans="1:30" ht="22.5" x14ac:dyDescent="0.2">
      <c r="A187" s="12" t="s">
        <v>22</v>
      </c>
      <c r="B187" s="12" t="s">
        <v>374</v>
      </c>
      <c r="C187" s="11">
        <v>27996191000</v>
      </c>
      <c r="D187" s="11">
        <v>0</v>
      </c>
      <c r="E187" s="11">
        <v>0</v>
      </c>
      <c r="F187" s="11">
        <v>27996191000</v>
      </c>
      <c r="G187" s="11">
        <v>0</v>
      </c>
      <c r="H187" s="11">
        <v>27996191000</v>
      </c>
      <c r="I187" s="11">
        <v>0</v>
      </c>
      <c r="J187" s="11">
        <v>14102337334</v>
      </c>
      <c r="K187" s="10">
        <f t="shared" si="8"/>
        <v>0.50372342916220281</v>
      </c>
      <c r="L187" s="41">
        <v>3921518643</v>
      </c>
      <c r="M187" s="11">
        <v>746285143</v>
      </c>
      <c r="N187" s="11">
        <v>746285143</v>
      </c>
      <c r="O187" s="10">
        <f t="shared" si="9"/>
        <v>2.6656667080175299E-2</v>
      </c>
      <c r="P187" s="10">
        <f t="shared" si="10"/>
        <v>0.19030513710093816</v>
      </c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</row>
    <row r="188" spans="1:30" ht="22.5" x14ac:dyDescent="0.2">
      <c r="A188" s="12" t="s">
        <v>21</v>
      </c>
      <c r="B188" s="12" t="s">
        <v>375</v>
      </c>
      <c r="C188" s="11">
        <v>2438771000</v>
      </c>
      <c r="D188" s="11">
        <v>0</v>
      </c>
      <c r="E188" s="11">
        <v>-2438771000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0">
        <f t="shared" si="8"/>
        <v>0</v>
      </c>
      <c r="L188" s="41">
        <v>0</v>
      </c>
      <c r="M188" s="11">
        <v>0</v>
      </c>
      <c r="N188" s="11">
        <v>0</v>
      </c>
      <c r="O188" s="10">
        <f t="shared" si="9"/>
        <v>0</v>
      </c>
      <c r="P188" s="10">
        <f t="shared" si="10"/>
        <v>0</v>
      </c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</row>
    <row r="189" spans="1:30" ht="22.5" x14ac:dyDescent="0.2">
      <c r="A189" s="12" t="s">
        <v>20</v>
      </c>
      <c r="B189" s="12" t="s">
        <v>376</v>
      </c>
      <c r="C189" s="11">
        <v>338616000</v>
      </c>
      <c r="D189" s="11">
        <v>0</v>
      </c>
      <c r="E189" s="11">
        <v>-338616000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0">
        <f t="shared" si="8"/>
        <v>0</v>
      </c>
      <c r="L189" s="41">
        <v>0</v>
      </c>
      <c r="M189" s="11">
        <v>0</v>
      </c>
      <c r="N189" s="11">
        <v>0</v>
      </c>
      <c r="O189" s="10">
        <f t="shared" si="9"/>
        <v>0</v>
      </c>
      <c r="P189" s="10">
        <f t="shared" si="10"/>
        <v>0</v>
      </c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</row>
    <row r="190" spans="1:30" ht="22.5" x14ac:dyDescent="0.2">
      <c r="A190" s="12" t="s">
        <v>19</v>
      </c>
      <c r="B190" s="12" t="s">
        <v>377</v>
      </c>
      <c r="C190" s="11">
        <v>431421539000</v>
      </c>
      <c r="D190" s="11">
        <v>-148738294</v>
      </c>
      <c r="E190" s="11">
        <v>-72380412919</v>
      </c>
      <c r="F190" s="11">
        <v>359041126081</v>
      </c>
      <c r="G190" s="11">
        <v>0</v>
      </c>
      <c r="H190" s="11">
        <v>359041126081</v>
      </c>
      <c r="I190" s="11">
        <v>58919638</v>
      </c>
      <c r="J190" s="11">
        <v>207661418339</v>
      </c>
      <c r="K190" s="10">
        <f t="shared" si="8"/>
        <v>0.57837780480933376</v>
      </c>
      <c r="L190" s="41">
        <v>6739603030</v>
      </c>
      <c r="M190" s="11">
        <v>0</v>
      </c>
      <c r="N190" s="11">
        <v>0</v>
      </c>
      <c r="O190" s="10">
        <f t="shared" si="9"/>
        <v>0</v>
      </c>
      <c r="P190" s="10">
        <f t="shared" si="10"/>
        <v>0</v>
      </c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</row>
    <row r="191" spans="1:30" ht="22.5" x14ac:dyDescent="0.2">
      <c r="A191" s="12" t="s">
        <v>18</v>
      </c>
      <c r="B191" s="12" t="s">
        <v>378</v>
      </c>
      <c r="C191" s="11">
        <v>90236773000</v>
      </c>
      <c r="D191" s="11">
        <v>12360177</v>
      </c>
      <c r="E191" s="11">
        <v>12360177</v>
      </c>
      <c r="F191" s="11">
        <v>90249133177</v>
      </c>
      <c r="G191" s="11">
        <v>0</v>
      </c>
      <c r="H191" s="11">
        <v>90249133177</v>
      </c>
      <c r="I191" s="11">
        <v>0</v>
      </c>
      <c r="J191" s="11">
        <v>67942513073</v>
      </c>
      <c r="K191" s="10">
        <f t="shared" si="8"/>
        <v>0.75283286034170083</v>
      </c>
      <c r="L191" s="41">
        <v>213508511</v>
      </c>
      <c r="M191" s="11">
        <v>0</v>
      </c>
      <c r="N191" s="11">
        <v>0</v>
      </c>
      <c r="O191" s="10">
        <f t="shared" si="9"/>
        <v>0</v>
      </c>
      <c r="P191" s="10">
        <f t="shared" si="10"/>
        <v>0</v>
      </c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</row>
    <row r="192" spans="1:30" ht="22.5" x14ac:dyDescent="0.2">
      <c r="A192" s="12" t="s">
        <v>17</v>
      </c>
      <c r="B192" s="12" t="s">
        <v>379</v>
      </c>
      <c r="C192" s="11">
        <v>48681079000</v>
      </c>
      <c r="D192" s="11">
        <v>0</v>
      </c>
      <c r="E192" s="11">
        <v>0</v>
      </c>
      <c r="F192" s="11">
        <v>48681079000</v>
      </c>
      <c r="G192" s="11">
        <v>0</v>
      </c>
      <c r="H192" s="11">
        <v>48681079000</v>
      </c>
      <c r="I192" s="11">
        <v>0</v>
      </c>
      <c r="J192" s="11">
        <v>10754705083</v>
      </c>
      <c r="K192" s="10">
        <f t="shared" si="8"/>
        <v>0.22092166615698883</v>
      </c>
      <c r="L192" s="41">
        <v>17534000</v>
      </c>
      <c r="M192" s="11">
        <v>0</v>
      </c>
      <c r="N192" s="11">
        <v>0</v>
      </c>
      <c r="O192" s="10">
        <f t="shared" si="9"/>
        <v>0</v>
      </c>
      <c r="P192" s="10">
        <f t="shared" si="10"/>
        <v>0</v>
      </c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</row>
    <row r="193" spans="1:30" ht="22.5" x14ac:dyDescent="0.2">
      <c r="A193" s="12" t="s">
        <v>16</v>
      </c>
      <c r="B193" s="12" t="s">
        <v>380</v>
      </c>
      <c r="C193" s="11">
        <v>53413463000</v>
      </c>
      <c r="D193" s="11">
        <v>142574756</v>
      </c>
      <c r="E193" s="11">
        <v>-30396429244</v>
      </c>
      <c r="F193" s="11">
        <v>23017033756</v>
      </c>
      <c r="G193" s="11">
        <v>0</v>
      </c>
      <c r="H193" s="11">
        <v>23017033756</v>
      </c>
      <c r="I193" s="11">
        <v>142574756</v>
      </c>
      <c r="J193" s="11">
        <v>13575745116</v>
      </c>
      <c r="K193" s="10">
        <f t="shared" si="8"/>
        <v>0.58981297329249138</v>
      </c>
      <c r="L193" s="41">
        <v>166955532</v>
      </c>
      <c r="M193" s="11">
        <v>0</v>
      </c>
      <c r="N193" s="11">
        <v>0</v>
      </c>
      <c r="O193" s="10">
        <f t="shared" si="9"/>
        <v>0</v>
      </c>
      <c r="P193" s="10">
        <f t="shared" si="10"/>
        <v>0</v>
      </c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</row>
    <row r="194" spans="1:30" ht="22.5" x14ac:dyDescent="0.2">
      <c r="A194" s="12" t="s">
        <v>15</v>
      </c>
      <c r="B194" s="12" t="s">
        <v>381</v>
      </c>
      <c r="C194" s="11">
        <v>19179625000</v>
      </c>
      <c r="D194" s="11">
        <v>0</v>
      </c>
      <c r="E194" s="11">
        <v>0</v>
      </c>
      <c r="F194" s="11">
        <v>19179625000</v>
      </c>
      <c r="G194" s="11">
        <v>0</v>
      </c>
      <c r="H194" s="11">
        <v>19179625000</v>
      </c>
      <c r="I194" s="11">
        <v>0</v>
      </c>
      <c r="J194" s="11">
        <v>3797745024</v>
      </c>
      <c r="K194" s="10">
        <f t="shared" si="8"/>
        <v>0.1980093471066301</v>
      </c>
      <c r="L194" s="41">
        <v>1031326000</v>
      </c>
      <c r="M194" s="11">
        <v>0</v>
      </c>
      <c r="N194" s="11">
        <v>0</v>
      </c>
      <c r="O194" s="10">
        <f t="shared" si="9"/>
        <v>0</v>
      </c>
      <c r="P194" s="10">
        <f t="shared" si="10"/>
        <v>0</v>
      </c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</row>
    <row r="195" spans="1:30" ht="22.5" x14ac:dyDescent="0.2">
      <c r="A195" s="15" t="s">
        <v>14</v>
      </c>
      <c r="B195" s="15" t="s">
        <v>382</v>
      </c>
      <c r="C195" s="14">
        <v>96635912000</v>
      </c>
      <c r="D195" s="14">
        <v>24969600</v>
      </c>
      <c r="E195" s="14">
        <v>-356671601</v>
      </c>
      <c r="F195" s="14">
        <v>96279240399</v>
      </c>
      <c r="G195" s="14">
        <v>0</v>
      </c>
      <c r="H195" s="14">
        <v>96279240399</v>
      </c>
      <c r="I195" s="14">
        <v>1196764858</v>
      </c>
      <c r="J195" s="14">
        <v>1196764858</v>
      </c>
      <c r="K195" s="13">
        <f t="shared" si="8"/>
        <v>1.2430144370067446E-2</v>
      </c>
      <c r="L195" s="40">
        <v>4129818372</v>
      </c>
      <c r="M195" s="14">
        <v>24969600</v>
      </c>
      <c r="N195" s="14">
        <v>24969600</v>
      </c>
      <c r="O195" s="13">
        <f t="shared" si="9"/>
        <v>2.5934562732860266E-4</v>
      </c>
      <c r="P195" s="13">
        <f t="shared" si="10"/>
        <v>6.0461738872810648E-3</v>
      </c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</row>
    <row r="196" spans="1:30" ht="22.5" x14ac:dyDescent="0.2">
      <c r="A196" s="15" t="s">
        <v>13</v>
      </c>
      <c r="B196" s="15" t="s">
        <v>383</v>
      </c>
      <c r="C196" s="14">
        <v>96635912000</v>
      </c>
      <c r="D196" s="14">
        <v>24969600</v>
      </c>
      <c r="E196" s="14">
        <v>-356671601</v>
      </c>
      <c r="F196" s="14">
        <v>96279240399</v>
      </c>
      <c r="G196" s="14">
        <v>0</v>
      </c>
      <c r="H196" s="14">
        <v>96279240399</v>
      </c>
      <c r="I196" s="14">
        <v>1196764858</v>
      </c>
      <c r="J196" s="14">
        <v>1196764858</v>
      </c>
      <c r="K196" s="13">
        <f t="shared" si="8"/>
        <v>1.2430144370067446E-2</v>
      </c>
      <c r="L196" s="40">
        <v>4129818372</v>
      </c>
      <c r="M196" s="14">
        <v>24969600</v>
      </c>
      <c r="N196" s="14">
        <v>24969600</v>
      </c>
      <c r="O196" s="13">
        <f t="shared" si="9"/>
        <v>2.5934562732860266E-4</v>
      </c>
      <c r="P196" s="13">
        <f t="shared" si="10"/>
        <v>6.0461738872810648E-3</v>
      </c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</row>
    <row r="197" spans="1:30" ht="22.5" x14ac:dyDescent="0.2">
      <c r="A197" s="12" t="s">
        <v>12</v>
      </c>
      <c r="B197" s="12" t="s">
        <v>384</v>
      </c>
      <c r="C197" s="11">
        <v>96635912000</v>
      </c>
      <c r="D197" s="11">
        <v>24969600</v>
      </c>
      <c r="E197" s="11">
        <v>-356671601</v>
      </c>
      <c r="F197" s="11">
        <v>96279240399</v>
      </c>
      <c r="G197" s="11">
        <v>0</v>
      </c>
      <c r="H197" s="11">
        <v>96279240399</v>
      </c>
      <c r="I197" s="11">
        <v>1196764858</v>
      </c>
      <c r="J197" s="11">
        <v>1196764858</v>
      </c>
      <c r="K197" s="10">
        <f t="shared" si="8"/>
        <v>1.2430144370067446E-2</v>
      </c>
      <c r="L197" s="41">
        <v>4129818372</v>
      </c>
      <c r="M197" s="11">
        <v>24969600</v>
      </c>
      <c r="N197" s="11">
        <v>24969600</v>
      </c>
      <c r="O197" s="10">
        <f t="shared" si="9"/>
        <v>2.5934562732860266E-4</v>
      </c>
      <c r="P197" s="10">
        <f t="shared" si="10"/>
        <v>6.0461738872810648E-3</v>
      </c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</row>
    <row r="198" spans="1:30" ht="11.25" x14ac:dyDescent="0.2">
      <c r="A198" s="15" t="s">
        <v>11</v>
      </c>
      <c r="B198" s="15" t="s">
        <v>10</v>
      </c>
      <c r="C198" s="14">
        <v>424619986000</v>
      </c>
      <c r="D198" s="14">
        <v>-102000799</v>
      </c>
      <c r="E198" s="14">
        <v>-119235662942</v>
      </c>
      <c r="F198" s="14">
        <v>305384323058</v>
      </c>
      <c r="G198" s="14">
        <v>0</v>
      </c>
      <c r="H198" s="14">
        <v>305384323058</v>
      </c>
      <c r="I198" s="14">
        <v>5000000000</v>
      </c>
      <c r="J198" s="14">
        <v>5154700000</v>
      </c>
      <c r="K198" s="13">
        <f t="shared" si="8"/>
        <v>1.6879386434715562E-2</v>
      </c>
      <c r="L198" s="40">
        <v>5000000000</v>
      </c>
      <c r="M198" s="14">
        <v>5000000000</v>
      </c>
      <c r="N198" s="14">
        <v>5000000000</v>
      </c>
      <c r="O198" s="13">
        <f t="shared" si="9"/>
        <v>1.6372811642496713E-2</v>
      </c>
      <c r="P198" s="13">
        <f t="shared" si="10"/>
        <v>1</v>
      </c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</row>
    <row r="199" spans="1:30" ht="11.25" x14ac:dyDescent="0.2">
      <c r="A199" s="12" t="s">
        <v>9</v>
      </c>
      <c r="B199" s="12" t="s">
        <v>8</v>
      </c>
      <c r="C199" s="11">
        <v>424619986000</v>
      </c>
      <c r="D199" s="11">
        <v>-102000799</v>
      </c>
      <c r="E199" s="11">
        <v>-119235662942</v>
      </c>
      <c r="F199" s="11">
        <v>305384323058</v>
      </c>
      <c r="G199" s="11">
        <v>0</v>
      </c>
      <c r="H199" s="11">
        <v>305384323058</v>
      </c>
      <c r="I199" s="11">
        <v>5000000000</v>
      </c>
      <c r="J199" s="11">
        <v>5154700000</v>
      </c>
      <c r="K199" s="10">
        <f t="shared" si="8"/>
        <v>1.6879386434715562E-2</v>
      </c>
      <c r="L199" s="41">
        <v>5000000000</v>
      </c>
      <c r="M199" s="11">
        <v>5000000000</v>
      </c>
      <c r="N199" s="11">
        <v>5000000000</v>
      </c>
      <c r="O199" s="10">
        <f t="shared" si="9"/>
        <v>1.6372811642496713E-2</v>
      </c>
      <c r="P199" s="10">
        <f t="shared" si="10"/>
        <v>1</v>
      </c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</row>
    <row r="200" spans="1:30" ht="11.25" x14ac:dyDescent="0.2">
      <c r="A200" s="12" t="s">
        <v>7</v>
      </c>
      <c r="B200" s="12" t="s">
        <v>6</v>
      </c>
      <c r="C200" s="11">
        <v>1120166967000</v>
      </c>
      <c r="D200" s="11">
        <v>-451721144</v>
      </c>
      <c r="E200" s="11">
        <v>273465347999</v>
      </c>
      <c r="F200" s="11">
        <v>1393632314999</v>
      </c>
      <c r="G200" s="11">
        <v>0</v>
      </c>
      <c r="H200" s="11">
        <v>1393632314999</v>
      </c>
      <c r="I200" s="11">
        <v>-530906072</v>
      </c>
      <c r="J200" s="11">
        <v>1344264812429</v>
      </c>
      <c r="K200" s="10">
        <f t="shared" si="8"/>
        <v>0.96457637926540518</v>
      </c>
      <c r="L200" s="41">
        <v>327260114847</v>
      </c>
      <c r="M200" s="11">
        <v>24706614212</v>
      </c>
      <c r="N200" s="11">
        <v>25119643915</v>
      </c>
      <c r="O200" s="10">
        <f t="shared" si="9"/>
        <v>1.8024584852582171E-2</v>
      </c>
      <c r="P200" s="10">
        <f t="shared" si="10"/>
        <v>7.6757425593228457E-2</v>
      </c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</row>
    <row r="201" spans="1:30" ht="11.25" x14ac:dyDescent="0.2">
      <c r="A201" s="15" t="s">
        <v>5</v>
      </c>
      <c r="B201" s="15" t="s">
        <v>4</v>
      </c>
      <c r="C201" s="14">
        <v>750903646000</v>
      </c>
      <c r="D201" s="14">
        <v>0</v>
      </c>
      <c r="E201" s="14">
        <v>0</v>
      </c>
      <c r="F201" s="14">
        <v>750903646000</v>
      </c>
      <c r="G201" s="14">
        <v>0</v>
      </c>
      <c r="H201" s="14">
        <v>750903646000</v>
      </c>
      <c r="I201" s="14">
        <v>0</v>
      </c>
      <c r="J201" s="14">
        <v>0</v>
      </c>
      <c r="K201" s="13">
        <f t="shared" si="8"/>
        <v>0</v>
      </c>
      <c r="L201" s="13"/>
      <c r="M201" s="14">
        <v>0</v>
      </c>
      <c r="N201" s="14">
        <v>0</v>
      </c>
      <c r="O201" s="13">
        <f t="shared" si="9"/>
        <v>0</v>
      </c>
      <c r="P201" s="13">
        <f t="shared" si="10"/>
        <v>0</v>
      </c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</row>
    <row r="202" spans="1:30" ht="11.25" x14ac:dyDescent="0.2">
      <c r="U202" s="39"/>
    </row>
  </sheetData>
  <autoFilter ref="A9:O201" xr:uid="{AB8F4F91-D1DA-479A-B3AC-F7EAFAA0199F}"/>
  <printOptions horizontalCentered="1" verticalCentered="1"/>
  <pageMargins left="7.874015748031496E-2" right="7.874015748031496E-2" top="7.874015748031496E-2" bottom="7.874015748031496E-2" header="0.31496062992125984" footer="0.31496062992125984"/>
  <pageSetup scale="57" orientation="landscape" verticalDpi="0" r:id="rId1"/>
  <rowBreaks count="3" manualBreakCount="3">
    <brk id="69" max="15" man="1"/>
    <brk id="121" max="15" man="1"/>
    <brk id="17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Ingresos</vt:lpstr>
      <vt:lpstr>Gastos</vt:lpstr>
      <vt:lpstr>Vig_Futuras 2022-2024</vt:lpstr>
      <vt:lpstr>Gastos_P</vt:lpstr>
      <vt:lpstr>Gastos!Área_de_impresión</vt:lpstr>
      <vt:lpstr>Gastos_P!Área_de_impresión</vt:lpstr>
      <vt:lpstr>Gastos!Títulos_a_imprimir</vt:lpstr>
      <vt:lpstr>Gastos_P!Títulos_a_imprimir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Melo Melo</dc:creator>
  <cp:lastModifiedBy>Enyi Yinet Jimenez Urbina</cp:lastModifiedBy>
  <cp:lastPrinted>2021-03-05T01:43:35Z</cp:lastPrinted>
  <dcterms:created xsi:type="dcterms:W3CDTF">2021-02-08T16:25:10Z</dcterms:created>
  <dcterms:modified xsi:type="dcterms:W3CDTF">2021-05-10T21:39:59Z</dcterms:modified>
</cp:coreProperties>
</file>