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jimenezu\Desktop\Ejecuciones 2021\8. Agosto\"/>
    </mc:Choice>
  </mc:AlternateContent>
  <xr:revisionPtr revIDLastSave="0" documentId="13_ncr:1_{80BEAAA3-C955-403E-BBB9-CE566207B7D6}" xr6:coauthVersionLast="36" xr6:coauthVersionMax="36" xr10:uidLastSave="{00000000-0000-0000-0000-000000000000}"/>
  <bookViews>
    <workbookView xWindow="0" yWindow="0" windowWidth="20490" windowHeight="8940" activeTab="1" xr2:uid="{00000000-000D-0000-FFFF-FFFF00000000}"/>
  </bookViews>
  <sheets>
    <sheet name="Ingresos" sheetId="7" r:id="rId1"/>
    <sheet name="Gastos" sheetId="1" r:id="rId2"/>
    <sheet name="Vig_Futuras 2022-2024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Gastos!$A$9:$N$206</definedName>
    <definedName name="_xlnm._FilterDatabase" localSheetId="3" hidden="1">Gastos_P!$A$9:$O$203</definedName>
    <definedName name="_xlnm._FilterDatabase" localSheetId="0" hidden="1">Ingresos!$A$9:$J$55</definedName>
    <definedName name="_xlnm._FilterDatabase" localSheetId="2" hidden="1">'Vig_Futuras 2022-2024'!$A$9:$AA$41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Gastos!$A$1:$N$215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8" l="1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N10" i="8"/>
  <c r="M10" i="8"/>
  <c r="P10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J10" i="8"/>
  <c r="K10" i="8" s="1"/>
  <c r="I10" i="8"/>
  <c r="H10" i="8"/>
  <c r="G10" i="8"/>
  <c r="F10" i="8"/>
  <c r="E10" i="8"/>
  <c r="D10" i="8"/>
  <c r="C10" i="8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J10" i="1"/>
  <c r="I10" i="1"/>
  <c r="H10" i="1"/>
  <c r="N10" i="1" s="1"/>
  <c r="G10" i="1"/>
  <c r="F10" i="1"/>
  <c r="E10" i="1"/>
  <c r="D10" i="1"/>
  <c r="C10" i="1"/>
  <c r="O10" i="8" l="1"/>
  <c r="K10" i="1"/>
  <c r="J7" i="9"/>
  <c r="S7" i="9" s="1"/>
  <c r="AB7" i="9" s="1"/>
</calcChain>
</file>

<file path=xl/sharedStrings.xml><?xml version="1.0" encoding="utf-8"?>
<sst xmlns="http://schemas.openxmlformats.org/spreadsheetml/2006/main" count="1382" uniqueCount="521">
  <si>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</si>
  <si>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</si>
  <si>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</si>
  <si>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</si>
  <si>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</si>
  <si>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</si>
  <si>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</si>
  <si>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</si>
  <si>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</si>
  <si>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</si>
  <si>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</si>
  <si>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</si>
  <si>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</si>
  <si>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</si>
  <si>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</si>
  <si>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</si>
  <si>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</si>
  <si>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</si>
  <si>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</si>
  <si>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</si>
  <si>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</si>
  <si>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</si>
  <si>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</si>
  <si>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</si>
  <si>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</si>
  <si>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</si>
  <si>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</si>
  <si>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</si>
  <si>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</si>
  <si>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</si>
  <si>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</si>
  <si>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</si>
  <si>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</si>
  <si>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</si>
  <si>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</si>
  <si>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</si>
  <si>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</si>
  <si>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</si>
  <si>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</si>
  <si>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</si>
  <si>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</si>
  <si>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</si>
  <si>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</si>
  <si>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</si>
  <si>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</si>
  <si>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</si>
  <si>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</si>
  <si>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</si>
  <si>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</si>
  <si>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</si>
  <si>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</si>
  <si>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</si>
  <si>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</si>
  <si>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</si>
  <si>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</si>
  <si>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</si>
  <si>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</si>
  <si>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</si>
  <si>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</si>
  <si>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</si>
  <si>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</si>
  <si>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</si>
  <si>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</si>
  <si>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</si>
  <si>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</si>
  <si>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</si>
  <si>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</si>
  <si>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</si>
  <si>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</si>
  <si>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</si>
  <si>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</si>
  <si>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</si>
  <si>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</si>
  <si>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</si>
  <si>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</si>
  <si>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</si>
  <si>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</si>
  <si>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</si>
  <si>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</si>
  <si>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</si>
  <si>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</si>
  <si>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</si>
  <si>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</si>
  <si>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</si>
  <si>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</si>
  <si>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</si>
  <si>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</si>
  <si>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</si>
  <si>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</si>
  <si>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</si>
  <si>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</si>
  <si>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</si>
  <si>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</si>
  <si>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</si>
  <si>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</si>
  <si>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</si>
  <si>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</si>
  <si>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</si>
  <si>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</si>
  <si>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</si>
  <si>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</si>
  <si>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</si>
  <si>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</si>
  <si>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</si>
  <si>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</si>
  <si>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</si>
  <si>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</si>
  <si>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</si>
  <si>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</si>
  <si>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</si>
  <si>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</si>
  <si>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</si>
  <si>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</si>
  <si>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</si>
  <si>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</si>
  <si>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</si>
  <si>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</si>
  <si>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</si>
  <si>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</si>
  <si>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</si>
  <si>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</si>
  <si>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</si>
  <si>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</si>
  <si>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</si>
  <si>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</si>
  <si>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</si>
  <si>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</si>
  <si>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</si>
  <si>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</si>
  <si>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</si>
  <si>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</si>
  <si>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</si>
  <si>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</si>
  <si>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</si>
  <si>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</si>
  <si>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</si>
  <si>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</si>
  <si>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</si>
  <si>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</si>
  <si>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</si>
  <si>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</si>
  <si>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</si>
  <si>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</si>
  <si>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</si>
  <si>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</si>
  <si>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</si>
  <si>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</si>
  <si>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</si>
  <si>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</si>
  <si>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</si>
  <si>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</si>
  <si>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</si>
  <si>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</si>
  <si>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</si>
  <si>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</si>
  <si>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</si>
  <si>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</si>
  <si>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</si>
  <si>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</si>
  <si>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</si>
  <si>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</si>
  <si>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</si>
  <si>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</si>
  <si>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</si>
  <si>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</si>
  <si>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</si>
  <si>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</si>
  <si>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</si>
  <si>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</si>
  <si>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</si>
  <si>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</si>
  <si>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</si>
  <si>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</si>
  <si>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</si>
  <si>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</si>
  <si>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</si>
  <si>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</si>
  <si>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</si>
  <si>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</si>
  <si>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</si>
  <si>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</si>
  <si>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</si>
  <si>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</si>
  <si>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</si>
  <si>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</si>
  <si>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</si>
  <si>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</si>
  <si>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</si>
  <si>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</si>
  <si>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</si>
  <si>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</si>
  <si>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</si>
  <si>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</si>
  <si>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</si>
  <si>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</si>
  <si>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</si>
  <si>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</si>
  <si>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</si>
  <si>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</si>
  <si>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</si>
  <si>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</si>
  <si>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</si>
  <si>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</si>
  <si>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</si>
  <si>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</si>
  <si>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</si>
  <si>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</si>
  <si>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</si>
  <si>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</si>
  <si>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</si>
  <si>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</si>
  <si>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</si>
  <si>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</si>
  <si>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</si>
  <si>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</si>
  <si>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</si>
  <si>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</si>
  <si>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</si>
  <si>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</si>
  <si>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</si>
  <si>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</si>
  <si>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</si>
  <si>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</si>
  <si>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</si>
  <si>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</si>
  <si>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</si>
  <si>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</si>
  <si>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</si>
  <si>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</si>
  <si>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</si>
  <si>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</si>
  <si>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</si>
  <si>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</si>
  <si>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</si>
  <si>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</si>
  <si>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</si>
  <si>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</si>
  <si>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</si>
  <si>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</si>
  <si>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</si>
  <si>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</si>
  <si>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</si>
  <si>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</si>
  <si>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</si>
  <si>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</si>
  <si>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</si>
  <si>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</si>
  <si>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</si>
  <si>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</si>
  <si>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</si>
  <si>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</si>
  <si>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</si>
  <si>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</si>
  <si>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</si>
  <si>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</si>
  <si>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</si>
  <si>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</si>
  <si>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</si>
  <si>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</si>
  <si>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</si>
  <si>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</si>
  <si>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</si>
  <si>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</si>
  <si>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</si>
  <si>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</si>
  <si>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</si>
  <si>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</si>
  <si>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</si>
  <si>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</si>
  <si>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</si>
  <si>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</si>
  <si>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</si>
  <si>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</si>
  <si>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</si>
  <si>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</si>
  <si>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</si>
  <si>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</si>
  <si>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</si>
  <si>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</si>
  <si>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</si>
  <si>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</si>
  <si>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</si>
  <si>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</si>
  <si>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</si>
  <si>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</si>
  <si>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</si>
  <si>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</si>
  <si>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</si>
  <si>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</si>
  <si>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</si>
  <si>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</si>
  <si>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</si>
  <si>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</si>
  <si>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</si>
  <si>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</si>
  <si>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</si>
  <si>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</si>
  <si>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</si>
  <si>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</si>
  <si>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</si>
  <si>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</si>
  <si>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</si>
  <si>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</si>
  <si>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</si>
  <si>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</si>
  <si>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</si>
  <si>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</si>
  <si>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</si>
  <si>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</si>
  <si>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</si>
  <si>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</si>
  <si>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</si>
  <si>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</si>
  <si>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</si>
  <si>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</si>
  <si>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</si>
  <si>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</si>
  <si>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</si>
  <si>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</si>
  <si>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</si>
  <si>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</si>
  <si>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</si>
  <si>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</si>
  <si>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</si>
  <si>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</si>
  <si>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</si>
  <si>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</si>
  <si>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</si>
  <si>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</si>
  <si>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</si>
  <si>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2 0 2 2   A   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</si>
  <si>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</si>
  <si>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</si>
  <si>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</si>
  <si>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</si>
  <si>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</si>
  <si>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</si>
  <si>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</si>
  <si>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</si>
  <si>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</si>
  <si>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</si>
  <si>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</si>
  <si>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</si>
  <si>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</si>
  <si>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</si>
  <si>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</si>
  <si>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</si>
  <si>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</si>
  <si>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</si>
  <si>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</si>
  <si>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</si>
  <si>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</si>
  <si>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</si>
  <si>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</si>
  <si>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</si>
  <si>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</si>
  <si>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</si>
  <si>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</si>
  <si>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</si>
  <si>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</si>
  <si>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</si>
  <si>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</si>
  <si>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</si>
  <si>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</si>
  <si>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</si>
  <si>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</si>
  <si>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</si>
  <si>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</si>
  <si>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</si>
  <si>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</si>
  <si>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</si>
  <si>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</si>
  <si>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</si>
  <si>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</si>
  <si>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</si>
  <si>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</si>
  <si>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</si>
  <si>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</si>
  <si>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</si>
  <si>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</si>
  <si>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</si>
  <si>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</si>
  <si>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</si>
  <si>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</si>
  <si>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</si>
  <si>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</si>
  <si>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</si>
  <si>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</si>
  <si>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</si>
  <si>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</si>
  <si>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</si>
  <si>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</si>
  <si>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</si>
  <si>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</si>
  <si>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</si>
  <si>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</si>
  <si>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</si>
  <si>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</si>
  <si>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</si>
  <si>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</si>
  <si>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</si>
  <si>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</si>
  <si>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</si>
  <si>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</si>
  <si>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</si>
  <si>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</si>
  <si>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</si>
  <si>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</si>
  <si>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</si>
  <si>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</si>
  <si>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</si>
  <si>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</si>
  <si>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</si>
  <si>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</si>
  <si>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</si>
  <si>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</si>
  <si>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</si>
  <si>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</si>
  <si>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</si>
  <si>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</si>
  <si>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</si>
  <si>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</si>
  <si>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</si>
  <si>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</si>
  <si>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</si>
  <si>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</si>
  <si>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</si>
  <si>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</si>
  <si>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</si>
  <si>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</si>
  <si>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</si>
  <si>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</si>
  <si>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</si>
  <si>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</si>
  <si>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</si>
  <si>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</si>
  <si>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</si>
  <si>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</si>
  <si>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</si>
  <si>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</si>
  <si>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</si>
  <si>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</si>
  <si>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</si>
  <si>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</si>
  <si>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</si>
  <si>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</si>
  <si>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</si>
  <si>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</si>
  <si>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</si>
  <si>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</si>
  <si>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</si>
  <si>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</si>
  <si>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</si>
  <si>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</si>
  <si>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</si>
  <si>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</si>
  <si>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</si>
  <si>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</si>
  <si>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</si>
  <si>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4120803002</t>
  </si>
  <si>
    <t>4120803</t>
  </si>
  <si>
    <t>Compensaciones Daño de Terceros</t>
  </si>
  <si>
    <t>Reintegros</t>
  </si>
  <si>
    <t xml:space="preserve">Aportes de cesantías </t>
  </si>
  <si>
    <t>Productos alimenticios, bebidas y tabaco; textiles, prendas de vestir y productos de cuero</t>
  </si>
  <si>
    <t>Otros bienes transportables (excepto productos metálicos, maquinaria y equipo)</t>
  </si>
  <si>
    <t xml:space="preserve">Servicios prestados a las empresas y servicios de producción </t>
  </si>
  <si>
    <t xml:space="preserve">A entidades territoriales distintas de compensaciones y participaciones </t>
  </si>
  <si>
    <t>Tranf. Utilidades SDH</t>
  </si>
  <si>
    <t>Cuotas partes pensionales a cargo de la entidad (de pensiones)</t>
  </si>
  <si>
    <t>Incapacidades y licencias de maternidad y paternidad (no de pensiones)</t>
  </si>
  <si>
    <t xml:space="preserve">Préstamos por calamidad doméstica </t>
  </si>
  <si>
    <t>Contribución - Superintendencia de Servicios Públicos Domiciliarios</t>
  </si>
  <si>
    <t>Contribución - Comisión de Regulación de Agua Potable y Saneamiento Básico (CRA)</t>
  </si>
  <si>
    <t xml:space="preserve">Un Nuevo Contrato Social Y Ambiental Para La Bogotá Del Siglo XXI </t>
  </si>
  <si>
    <t xml:space="preserve">0081 - Construcción de Corredores Ambientales </t>
  </si>
  <si>
    <t xml:space="preserve">7341 -Adecuación hidráulica y recuperación ambiental de humedales, quebradas, ríos y cuencas abastecedoras </t>
  </si>
  <si>
    <t xml:space="preserve">0051 - Renovación y/o reposición del sistema troncal, secundario y local de alcantarillado sanitario </t>
  </si>
  <si>
    <t xml:space="preserve">0052 - Renovación y/o reposición del sistema troncal, secundario y local de alcantarillado pluvial </t>
  </si>
  <si>
    <t xml:space="preserve">0053 - Renovación y/o reposición del sistema troncal, secundario y local de alcantarillado combinado </t>
  </si>
  <si>
    <t xml:space="preserve">0082 - Desarrollo del Plan de Saneamiento y Manejo de Vertimientos </t>
  </si>
  <si>
    <t xml:space="preserve">0019 - Construcción de redes locales para el servicio de alcantarillado pluvial </t>
  </si>
  <si>
    <t xml:space="preserve">0020 - Construcción de redes locales para el servicio de alcantarillado sanitario </t>
  </si>
  <si>
    <t xml:space="preserve">0021 -Construcción del sistema troncal y secundario de alcantarillado sanitario </t>
  </si>
  <si>
    <t xml:space="preserve">0022 - Construcción del sistema troncal y secundario de alcantarillado pluvial </t>
  </si>
  <si>
    <t xml:space="preserve">0050 - Renovación y/o reposición de los sistemas de abastecimiento, distribución matriz y red local de acueducto </t>
  </si>
  <si>
    <t xml:space="preserve">0054 - Desarrollo de acciones para el saneamiento del Río Bogotá </t>
  </si>
  <si>
    <t xml:space="preserve">0068 - Adecuación de las redes asociadas a la infraestructura vial </t>
  </si>
  <si>
    <t xml:space="preserve">7334 - Construcción y expansión del sistema de abastecimiento y matriz de acueducto </t>
  </si>
  <si>
    <t xml:space="preserve">7338 - Construcción de redes locales para el servicio de acueducto </t>
  </si>
  <si>
    <t>Propósito 5 Construir Bogotá - Región con gobierno abierto, transparente y ciudadanía consciente</t>
  </si>
  <si>
    <t xml:space="preserve">0055 -Desarrollo de acciones para el fortalecimiento administrativo y operativo empresarial </t>
  </si>
  <si>
    <t>Distribución de agua; evacuación y tratamiento de aguas residuales, gestión de desechos y actividades de saneamiento ambiental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</si>
  <si>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</si>
  <si>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</si>
  <si>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</si>
  <si>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</si>
  <si>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</si>
  <si>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</si>
  <si>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0053 - Renovación y/o reposición del sistema troncal, secundario y local de alcantarillado combinado</t>
  </si>
  <si>
    <t>411020500203</t>
  </si>
  <si>
    <t>JULIANA CASTRO BUITRAGO</t>
  </si>
  <si>
    <t>Directora de Presupuesto</t>
  </si>
  <si>
    <t>42220302</t>
  </si>
  <si>
    <t>Prestamos</t>
  </si>
  <si>
    <t>42220302002</t>
  </si>
  <si>
    <t>4222030200202</t>
  </si>
  <si>
    <t>0021 -Construcción del sistema troncal y secundario de alcantarillado sanitario</t>
  </si>
  <si>
    <t>0055 -Desarrollo de acciones para el fortalecimiento administrativo y operativo empresarial</t>
  </si>
  <si>
    <t>A 31 DE AGOSTO DE 2021</t>
  </si>
  <si>
    <t>4110206010</t>
  </si>
  <si>
    <t>411020601001</t>
  </si>
  <si>
    <t>41102060100101</t>
  </si>
  <si>
    <t>41201</t>
  </si>
  <si>
    <t>Disposición de activos</t>
  </si>
  <si>
    <t>4120102</t>
  </si>
  <si>
    <t>Disposición de activos no financieros</t>
  </si>
  <si>
    <t>4120102003</t>
  </si>
  <si>
    <t>Disposición de activos no producidos</t>
  </si>
  <si>
    <t>412010200301</t>
  </si>
  <si>
    <t>Disposición de  tierras y terrenos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</si>
</sst>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5" fillId="0" borderId="0" xfId="10" applyFont="1"/>
    <xf numFmtId="165" fontId="5" fillId="0" borderId="0" xfId="1" applyNumberFormat="1" applyFont="1"/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5" fillId="0" borderId="3" xfId="1" quotePrefix="1" applyNumberFormat="1" applyFont="1" applyFill="1" applyBorder="1" applyAlignment="1">
      <alignment horizontal="left" vertical="center"/>
    </xf>
    <xf numFmtId="9" fontId="5" fillId="0" borderId="3" xfId="2" quotePrefix="1" applyFont="1" applyFill="1" applyBorder="1" applyAlignment="1">
      <alignment horizontal="right" vertical="center"/>
    </xf>
    <xf numFmtId="166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2" borderId="3" xfId="5" quotePrefix="1" applyFont="1" applyFill="1" applyBorder="1" applyAlignment="1">
      <alignment horizontal="left" vertical="center"/>
    </xf>
    <xf numFmtId="166" fontId="7" fillId="2" borderId="3" xfId="1" quotePrefix="1" applyNumberFormat="1" applyFont="1" applyFill="1" applyBorder="1" applyAlignment="1">
      <alignment horizontal="left" vertical="center"/>
    </xf>
    <xf numFmtId="9" fontId="7" fillId="2" borderId="3" xfId="2" quotePrefix="1" applyFont="1" applyFill="1" applyBorder="1" applyAlignment="1">
      <alignment horizontal="righ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0" fontId="11" fillId="0" borderId="3" xfId="0" quotePrefix="1" applyFont="1" applyBorder="1"/>
    <xf numFmtId="0" fontId="11" fillId="0" borderId="3" xfId="0" applyFont="1" applyFill="1" applyBorder="1"/>
    <xf numFmtId="166" fontId="11" fillId="0" borderId="3" xfId="1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9" fontId="7" fillId="2" borderId="3" xfId="2" applyFont="1" applyFill="1" applyBorder="1" applyAlignment="1">
      <alignment horizontal="right"/>
    </xf>
    <xf numFmtId="9" fontId="5" fillId="0" borderId="3" xfId="2" applyFont="1" applyBorder="1" applyAlignment="1">
      <alignment horizontal="right"/>
    </xf>
    <xf numFmtId="9" fontId="5" fillId="0" borderId="3" xfId="2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0" borderId="5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0000000-0005-0000-0000-000001000000}"/>
    <cellStyle name="Millares 2" xfId="4" xr:uid="{00000000-0005-0000-0000-000002000000}"/>
    <cellStyle name="Millares 2 2" xfId="17" xr:uid="{00000000-0005-0000-0000-000003000000}"/>
    <cellStyle name="Millares 3" xfId="11" xr:uid="{00000000-0005-0000-0000-000004000000}"/>
    <cellStyle name="Millares 4" xfId="15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3" xfId="10" xr:uid="{00000000-0005-0000-0000-000009000000}"/>
    <cellStyle name="Normal 4" xfId="14" xr:uid="{00000000-0005-0000-0000-00000A000000}"/>
    <cellStyle name="Porcentaje" xfId="2" builtinId="5"/>
    <cellStyle name="Porcentaje 2" xfId="6" xr:uid="{00000000-0005-0000-0000-00000C000000}"/>
    <cellStyle name="Porcentaje 2 2" xfId="18" xr:uid="{00000000-0005-0000-0000-00000D000000}"/>
    <cellStyle name="Porcentaje 3" xfId="12" xr:uid="{00000000-0005-0000-0000-00000E000000}"/>
    <cellStyle name="SAPBEXHLevel0" xfId="5" xr:uid="{00000000-0005-0000-0000-00000F000000}"/>
    <cellStyle name="SAPBEXHLevel1" xfId="7" xr:uid="{00000000-0005-0000-0000-000010000000}"/>
    <cellStyle name="SAPBEXHLevel2" xfId="8" xr:uid="{00000000-0005-0000-0000-000011000000}"/>
    <cellStyle name="SAPBEXHLevel3" xfId="9" xr:uid="{00000000-0005-0000-0000-00001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66675</xdr:rowOff>
    </xdr:from>
    <xdr:to>
      <xdr:col>10</xdr:col>
      <xdr:colOff>1362076</xdr:colOff>
      <xdr:row>3</xdr:row>
      <xdr:rowOff>66675</xdr:rowOff>
    </xdr:to>
    <xdr:pic>
      <xdr:nvPicPr>
        <xdr:cNvPr id="3" name="Imagen 2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667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38100</xdr:colOff>
      <xdr:row>0</xdr:row>
      <xdr:rowOff>76200</xdr:rowOff>
    </xdr:from>
    <xdr:to>
      <xdr:col>19</xdr:col>
      <xdr:colOff>1362076</xdr:colOff>
      <xdr:row>3</xdr:row>
      <xdr:rowOff>76200</xdr:rowOff>
    </xdr:to>
    <xdr:pic>
      <xdr:nvPicPr>
        <xdr:cNvPr id="4" name="Imagen 3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0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0</xdr:row>
      <xdr:rowOff>85725</xdr:rowOff>
    </xdr:from>
    <xdr:to>
      <xdr:col>28</xdr:col>
      <xdr:colOff>1390651</xdr:colOff>
      <xdr:row>3</xdr:row>
      <xdr:rowOff>85725</xdr:rowOff>
    </xdr:to>
    <xdr:pic>
      <xdr:nvPicPr>
        <xdr:cNvPr id="5" name="Imagen 4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0" y="8572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DATOS_CPGomez_DPCI/VariosPlaneamiento/SEGUIMIENTO%202016/08.%20Seguimiento%2031.08.2016/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1_Enero/VIGENCIAS%20FUTURAS/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ueducto-my.sharepoint.com/Users/mlmelo/Documents/A%20R%20C%20H%20I%20V%20O%20S/ARCHIVOS%20DE%20TRABAJO/0_2021%20-%20GASTOS/02_Febrero/VIGENCIAS%20FUTURAS/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zoomScaleNormal="100" zoomScaleSheetLayoutView="100" workbookViewId="0">
      <pane ySplit="9" topLeftCell="A10" activePane="bottomLeft" state="frozen"/>
      <selection pane="bottomLeft" activeCell="A9" sqref="A9"/>
    </sheetView>
  </sheetViews>
  <sheetFormatPr baseColWidth="10" defaultColWidth="0" defaultRowHeight="11.25" zeroHeight="1" x14ac:dyDescent="0.2"/>
  <cols>
    <col min="1" max="1" width="15" style="41" customWidth="1"/>
    <col min="2" max="2" width="45.7109375" style="41" customWidth="1"/>
    <col min="3" max="8" width="14.7109375" style="41" customWidth="1"/>
    <col min="9" max="9" width="7" style="41" customWidth="1"/>
    <col min="10" max="10" width="14.7109375" style="41" customWidth="1"/>
    <col min="11" max="11" width="1.7109375" style="26" customWidth="1"/>
    <col min="12" max="16384" width="11.42578125" style="26" hidden="1"/>
  </cols>
  <sheetData>
    <row r="1" spans="1:10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6"/>
      <c r="B4" s="26"/>
      <c r="C4" s="26"/>
      <c r="D4" s="26"/>
      <c r="E4" s="26"/>
      <c r="F4" s="26"/>
      <c r="G4" s="48"/>
      <c r="H4" s="48"/>
      <c r="I4" s="49"/>
      <c r="J4" s="48"/>
    </row>
    <row r="5" spans="1:10" x14ac:dyDescent="0.2">
      <c r="A5" s="21" t="s">
        <v>325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1" t="s">
        <v>441</v>
      </c>
      <c r="B6" s="26"/>
      <c r="C6" s="26"/>
      <c r="D6" s="26"/>
      <c r="E6" s="26"/>
      <c r="F6" s="45"/>
    </row>
    <row r="7" spans="1:10" x14ac:dyDescent="0.2">
      <c r="A7" s="42" t="s">
        <v>509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1"/>
      <c r="B8" s="1"/>
      <c r="C8" s="37" t="s">
        <v>323</v>
      </c>
      <c r="D8" s="37" t="s">
        <v>322</v>
      </c>
      <c r="E8" s="37" t="s">
        <v>321</v>
      </c>
      <c r="F8" s="37" t="s">
        <v>320</v>
      </c>
      <c r="G8" s="37" t="s">
        <v>319</v>
      </c>
      <c r="H8" s="37" t="s">
        <v>358</v>
      </c>
      <c r="I8" s="37" t="s">
        <v>359</v>
      </c>
      <c r="J8" s="37" t="s">
        <v>442</v>
      </c>
    </row>
    <row r="9" spans="1:10" ht="33.75" customHeight="1" x14ac:dyDescent="0.2">
      <c r="A9" s="38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306</v>
      </c>
      <c r="G9" s="38" t="s">
        <v>360</v>
      </c>
      <c r="H9" s="38" t="s">
        <v>361</v>
      </c>
      <c r="I9" s="43" t="s">
        <v>452</v>
      </c>
      <c r="J9" s="38" t="s">
        <v>362</v>
      </c>
    </row>
    <row r="10" spans="1:10" x14ac:dyDescent="0.2">
      <c r="A10" s="57" t="s">
        <v>363</v>
      </c>
      <c r="B10" s="57" t="s">
        <v>364</v>
      </c>
      <c r="C10" s="58">
        <v>5313763974000</v>
      </c>
      <c r="D10" s="58">
        <v>0</v>
      </c>
      <c r="E10" s="58">
        <v>376062662864</v>
      </c>
      <c r="F10" s="58">
        <v>5689826636864</v>
      </c>
      <c r="G10" s="58">
        <v>177273846173</v>
      </c>
      <c r="H10" s="58">
        <v>2247982982225</v>
      </c>
      <c r="I10" s="65">
        <v>0.4</v>
      </c>
      <c r="J10" s="58">
        <v>3441843654639</v>
      </c>
    </row>
    <row r="11" spans="1:10" x14ac:dyDescent="0.2">
      <c r="A11" s="57" t="s">
        <v>367</v>
      </c>
      <c r="B11" s="57" t="s">
        <v>368</v>
      </c>
      <c r="C11" s="58">
        <v>642355762000</v>
      </c>
      <c r="D11" s="58">
        <v>0</v>
      </c>
      <c r="E11" s="58">
        <v>137259715761</v>
      </c>
      <c r="F11" s="58">
        <v>779615477761</v>
      </c>
      <c r="G11" s="58">
        <v>0</v>
      </c>
      <c r="H11" s="58">
        <v>779615477761</v>
      </c>
      <c r="I11" s="65">
        <v>1</v>
      </c>
      <c r="J11" s="58">
        <v>0</v>
      </c>
    </row>
    <row r="12" spans="1:10" x14ac:dyDescent="0.2">
      <c r="A12" s="59" t="s">
        <v>365</v>
      </c>
      <c r="B12" s="59" t="s">
        <v>366</v>
      </c>
      <c r="C12" s="60">
        <v>449649033000</v>
      </c>
      <c r="D12" s="60">
        <v>0</v>
      </c>
      <c r="E12" s="60">
        <v>-35394954454</v>
      </c>
      <c r="F12" s="60">
        <v>414254078546</v>
      </c>
      <c r="G12" s="60">
        <v>0</v>
      </c>
      <c r="H12" s="60">
        <v>414254078546</v>
      </c>
      <c r="I12" s="66">
        <v>1</v>
      </c>
      <c r="J12" s="60">
        <v>0</v>
      </c>
    </row>
    <row r="13" spans="1:10" x14ac:dyDescent="0.2">
      <c r="A13" s="59" t="s">
        <v>369</v>
      </c>
      <c r="B13" s="59" t="s">
        <v>370</v>
      </c>
      <c r="C13" s="60">
        <v>192706729000</v>
      </c>
      <c r="D13" s="60">
        <v>0</v>
      </c>
      <c r="E13" s="60">
        <v>172654670215</v>
      </c>
      <c r="F13" s="60">
        <v>365361399215</v>
      </c>
      <c r="G13" s="60">
        <v>0</v>
      </c>
      <c r="H13" s="60">
        <v>365361399215</v>
      </c>
      <c r="I13" s="66">
        <v>1</v>
      </c>
      <c r="J13" s="60">
        <v>0</v>
      </c>
    </row>
    <row r="14" spans="1:10" x14ac:dyDescent="0.2">
      <c r="A14" s="57" t="s">
        <v>374</v>
      </c>
      <c r="B14" s="57" t="s">
        <v>375</v>
      </c>
      <c r="C14" s="58">
        <v>2031755972000</v>
      </c>
      <c r="D14" s="58">
        <v>0</v>
      </c>
      <c r="E14" s="58">
        <v>150332668314</v>
      </c>
      <c r="F14" s="58">
        <v>2182088640314</v>
      </c>
      <c r="G14" s="58">
        <v>162536709655</v>
      </c>
      <c r="H14" s="58">
        <v>1403976081106</v>
      </c>
      <c r="I14" s="65">
        <v>0.64</v>
      </c>
      <c r="J14" s="58">
        <v>778112559208</v>
      </c>
    </row>
    <row r="15" spans="1:10" x14ac:dyDescent="0.2">
      <c r="A15" s="57" t="s">
        <v>377</v>
      </c>
      <c r="B15" s="57" t="s">
        <v>378</v>
      </c>
      <c r="C15" s="58">
        <v>2031755972000</v>
      </c>
      <c r="D15" s="58">
        <v>0</v>
      </c>
      <c r="E15" s="58">
        <v>150332668314</v>
      </c>
      <c r="F15" s="58">
        <v>2182088640314</v>
      </c>
      <c r="G15" s="58">
        <v>162536709655</v>
      </c>
      <c r="H15" s="58">
        <v>1403976081106</v>
      </c>
      <c r="I15" s="65">
        <v>0.64</v>
      </c>
      <c r="J15" s="58">
        <v>778112559208</v>
      </c>
    </row>
    <row r="16" spans="1:10" x14ac:dyDescent="0.2">
      <c r="A16" s="57" t="s">
        <v>380</v>
      </c>
      <c r="B16" s="57" t="s">
        <v>76</v>
      </c>
      <c r="C16" s="58">
        <v>3082380000</v>
      </c>
      <c r="D16" s="58">
        <v>0</v>
      </c>
      <c r="E16" s="58">
        <v>0</v>
      </c>
      <c r="F16" s="58">
        <v>3082380000</v>
      </c>
      <c r="G16" s="58">
        <v>391235362</v>
      </c>
      <c r="H16" s="58">
        <v>4687506255</v>
      </c>
      <c r="I16" s="65">
        <v>1.52</v>
      </c>
      <c r="J16" s="58">
        <v>-1605126255</v>
      </c>
    </row>
    <row r="17" spans="1:10" x14ac:dyDescent="0.2">
      <c r="A17" s="57" t="s">
        <v>383</v>
      </c>
      <c r="B17" s="57" t="s">
        <v>74</v>
      </c>
      <c r="C17" s="58">
        <v>0</v>
      </c>
      <c r="D17" s="58">
        <v>0</v>
      </c>
      <c r="E17" s="58">
        <v>0</v>
      </c>
      <c r="F17" s="58">
        <v>0</v>
      </c>
      <c r="G17" s="58">
        <v>1441567</v>
      </c>
      <c r="H17" s="58">
        <v>1583401119</v>
      </c>
      <c r="I17" s="65">
        <v>0</v>
      </c>
      <c r="J17" s="58">
        <v>-1583401119</v>
      </c>
    </row>
    <row r="18" spans="1:10" x14ac:dyDescent="0.2">
      <c r="A18" s="61" t="s">
        <v>453</v>
      </c>
      <c r="B18" s="59" t="s">
        <v>454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4657160</v>
      </c>
      <c r="I18" s="66">
        <v>0</v>
      </c>
      <c r="J18" s="60">
        <v>-4657160</v>
      </c>
    </row>
    <row r="19" spans="1:10" x14ac:dyDescent="0.2">
      <c r="A19" s="62" t="s">
        <v>371</v>
      </c>
      <c r="B19" s="59" t="s">
        <v>372</v>
      </c>
      <c r="C19" s="60">
        <v>0</v>
      </c>
      <c r="D19" s="60">
        <v>0</v>
      </c>
      <c r="E19" s="60">
        <v>0</v>
      </c>
      <c r="F19" s="60">
        <v>0</v>
      </c>
      <c r="G19" s="60">
        <v>1441567</v>
      </c>
      <c r="H19" s="60">
        <v>1578743959</v>
      </c>
      <c r="I19" s="66">
        <v>0</v>
      </c>
      <c r="J19" s="60">
        <v>-1578743959</v>
      </c>
    </row>
    <row r="20" spans="1:10" x14ac:dyDescent="0.2">
      <c r="A20" s="62" t="s">
        <v>373</v>
      </c>
      <c r="B20" s="59" t="s">
        <v>68</v>
      </c>
      <c r="C20" s="60">
        <v>3082380000</v>
      </c>
      <c r="D20" s="60">
        <v>0</v>
      </c>
      <c r="E20" s="60">
        <v>0</v>
      </c>
      <c r="F20" s="60">
        <v>3082380000</v>
      </c>
      <c r="G20" s="60">
        <v>389793795</v>
      </c>
      <c r="H20" s="60">
        <v>3104105136</v>
      </c>
      <c r="I20" s="66">
        <v>1.01</v>
      </c>
      <c r="J20" s="60">
        <v>-21725136</v>
      </c>
    </row>
    <row r="21" spans="1:10" x14ac:dyDescent="0.2">
      <c r="A21" s="57" t="s">
        <v>387</v>
      </c>
      <c r="B21" s="57" t="s">
        <v>388</v>
      </c>
      <c r="C21" s="58">
        <v>1804506664000</v>
      </c>
      <c r="D21" s="58">
        <v>0</v>
      </c>
      <c r="E21" s="58">
        <v>0</v>
      </c>
      <c r="F21" s="58">
        <v>1804506664000</v>
      </c>
      <c r="G21" s="58">
        <v>153827581757</v>
      </c>
      <c r="H21" s="58">
        <v>1170263020266</v>
      </c>
      <c r="I21" s="65">
        <v>0.65</v>
      </c>
      <c r="J21" s="58">
        <v>634243643734</v>
      </c>
    </row>
    <row r="22" spans="1:10" x14ac:dyDescent="0.2">
      <c r="A22" s="57" t="s">
        <v>391</v>
      </c>
      <c r="B22" s="57" t="s">
        <v>392</v>
      </c>
      <c r="C22" s="58">
        <v>1781854726000</v>
      </c>
      <c r="D22" s="58">
        <v>0</v>
      </c>
      <c r="E22" s="58">
        <v>0</v>
      </c>
      <c r="F22" s="58">
        <v>1781854726000</v>
      </c>
      <c r="G22" s="58">
        <v>153097147394</v>
      </c>
      <c r="H22" s="58">
        <v>1162429669926</v>
      </c>
      <c r="I22" s="65">
        <v>0.65</v>
      </c>
      <c r="J22" s="58">
        <v>619425056074</v>
      </c>
    </row>
    <row r="23" spans="1:10" x14ac:dyDescent="0.2">
      <c r="A23" s="62" t="s">
        <v>376</v>
      </c>
      <c r="B23" s="59" t="s">
        <v>337</v>
      </c>
      <c r="C23" s="60">
        <v>904343220000</v>
      </c>
      <c r="D23" s="60">
        <v>0</v>
      </c>
      <c r="E23" s="60">
        <v>0</v>
      </c>
      <c r="F23" s="60">
        <v>904343220000</v>
      </c>
      <c r="G23" s="60">
        <v>78253706201</v>
      </c>
      <c r="H23" s="60">
        <v>598747770320</v>
      </c>
      <c r="I23" s="66">
        <v>0.66</v>
      </c>
      <c r="J23" s="60">
        <v>305595449680</v>
      </c>
    </row>
    <row r="24" spans="1:10" x14ac:dyDescent="0.2">
      <c r="A24" s="62" t="s">
        <v>379</v>
      </c>
      <c r="B24" s="59" t="s">
        <v>181</v>
      </c>
      <c r="C24" s="60">
        <v>877511506000</v>
      </c>
      <c r="D24" s="60">
        <v>0</v>
      </c>
      <c r="E24" s="60">
        <v>0</v>
      </c>
      <c r="F24" s="60">
        <v>877511506000</v>
      </c>
      <c r="G24" s="60">
        <v>74843441193</v>
      </c>
      <c r="H24" s="60">
        <v>563681899606</v>
      </c>
      <c r="I24" s="66">
        <v>0.64</v>
      </c>
      <c r="J24" s="60">
        <v>313829606394</v>
      </c>
    </row>
    <row r="25" spans="1:10" x14ac:dyDescent="0.2">
      <c r="A25" s="57" t="s">
        <v>399</v>
      </c>
      <c r="B25" s="57" t="s">
        <v>400</v>
      </c>
      <c r="C25" s="58">
        <v>22651938000</v>
      </c>
      <c r="D25" s="58">
        <v>0</v>
      </c>
      <c r="E25" s="58">
        <v>0</v>
      </c>
      <c r="F25" s="58">
        <v>22651938000</v>
      </c>
      <c r="G25" s="58">
        <v>730434363</v>
      </c>
      <c r="H25" s="58">
        <v>7833350340</v>
      </c>
      <c r="I25" s="65">
        <v>0.35</v>
      </c>
      <c r="J25" s="58">
        <v>14818587660</v>
      </c>
    </row>
    <row r="26" spans="1:10" x14ac:dyDescent="0.2">
      <c r="A26" s="59" t="s">
        <v>381</v>
      </c>
      <c r="B26" s="59" t="s">
        <v>382</v>
      </c>
      <c r="C26" s="60">
        <v>15344433000</v>
      </c>
      <c r="D26" s="60">
        <v>0</v>
      </c>
      <c r="E26" s="60">
        <v>0</v>
      </c>
      <c r="F26" s="60">
        <v>15344433000</v>
      </c>
      <c r="G26" s="60">
        <v>398285591</v>
      </c>
      <c r="H26" s="60">
        <v>2409215410</v>
      </c>
      <c r="I26" s="66">
        <v>0.16</v>
      </c>
      <c r="J26" s="60">
        <v>12935217590</v>
      </c>
    </row>
    <row r="27" spans="1:10" x14ac:dyDescent="0.2">
      <c r="A27" s="59" t="s">
        <v>500</v>
      </c>
      <c r="B27" s="59" t="s">
        <v>465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259599200</v>
      </c>
      <c r="I27" s="66">
        <v>0</v>
      </c>
      <c r="J27" s="60">
        <v>-259599200</v>
      </c>
    </row>
    <row r="28" spans="1:10" x14ac:dyDescent="0.2">
      <c r="A28" s="59" t="s">
        <v>455</v>
      </c>
      <c r="B28" s="59" t="s">
        <v>126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10090336</v>
      </c>
      <c r="I28" s="66">
        <v>0</v>
      </c>
      <c r="J28" s="60">
        <v>-10090336</v>
      </c>
    </row>
    <row r="29" spans="1:10" x14ac:dyDescent="0.2">
      <c r="A29" s="59" t="s">
        <v>384</v>
      </c>
      <c r="B29" s="59" t="s">
        <v>337</v>
      </c>
      <c r="C29" s="60">
        <v>43557000</v>
      </c>
      <c r="D29" s="60">
        <v>0</v>
      </c>
      <c r="E29" s="60">
        <v>0</v>
      </c>
      <c r="F29" s="60">
        <v>43557000</v>
      </c>
      <c r="G29" s="60">
        <v>0</v>
      </c>
      <c r="H29" s="60">
        <v>2403874</v>
      </c>
      <c r="I29" s="66">
        <v>0.06</v>
      </c>
      <c r="J29" s="60">
        <v>41153126</v>
      </c>
    </row>
    <row r="30" spans="1:10" x14ac:dyDescent="0.2">
      <c r="A30" s="59" t="s">
        <v>385</v>
      </c>
      <c r="B30" s="59" t="s">
        <v>338</v>
      </c>
      <c r="C30" s="60">
        <v>1147884000</v>
      </c>
      <c r="D30" s="60">
        <v>0</v>
      </c>
      <c r="E30" s="60">
        <v>0</v>
      </c>
      <c r="F30" s="60">
        <v>1147884000</v>
      </c>
      <c r="G30" s="60">
        <v>5838204</v>
      </c>
      <c r="H30" s="60">
        <v>1109251756</v>
      </c>
      <c r="I30" s="66">
        <v>0.97</v>
      </c>
      <c r="J30" s="60">
        <v>38632244</v>
      </c>
    </row>
    <row r="31" spans="1:10" x14ac:dyDescent="0.2">
      <c r="A31" s="59" t="s">
        <v>386</v>
      </c>
      <c r="B31" s="59" t="s">
        <v>123</v>
      </c>
      <c r="C31" s="60">
        <v>6116064000</v>
      </c>
      <c r="D31" s="60">
        <v>0</v>
      </c>
      <c r="E31" s="60">
        <v>0</v>
      </c>
      <c r="F31" s="60">
        <v>6116064000</v>
      </c>
      <c r="G31" s="60">
        <v>326310568</v>
      </c>
      <c r="H31" s="60">
        <v>4042789764</v>
      </c>
      <c r="I31" s="66">
        <v>0.66</v>
      </c>
      <c r="J31" s="60">
        <v>2073274236</v>
      </c>
    </row>
    <row r="32" spans="1:10" x14ac:dyDescent="0.2">
      <c r="A32" s="57" t="s">
        <v>410</v>
      </c>
      <c r="B32" s="57" t="s">
        <v>177</v>
      </c>
      <c r="C32" s="58">
        <v>224166928000</v>
      </c>
      <c r="D32" s="58">
        <v>0</v>
      </c>
      <c r="E32" s="58">
        <v>150332668314</v>
      </c>
      <c r="F32" s="58">
        <v>374499596314</v>
      </c>
      <c r="G32" s="58">
        <v>8317892536</v>
      </c>
      <c r="H32" s="58">
        <v>229025554585</v>
      </c>
      <c r="I32" s="65">
        <v>0.61</v>
      </c>
      <c r="J32" s="58">
        <v>145474041729</v>
      </c>
    </row>
    <row r="33" spans="1:10" ht="11.25" customHeight="1" x14ac:dyDescent="0.2">
      <c r="A33" s="57" t="s">
        <v>412</v>
      </c>
      <c r="B33" s="57" t="s">
        <v>413</v>
      </c>
      <c r="C33" s="58">
        <v>194852311000</v>
      </c>
      <c r="D33" s="58">
        <v>0</v>
      </c>
      <c r="E33" s="58">
        <v>55205575201</v>
      </c>
      <c r="F33" s="58">
        <v>250057886201</v>
      </c>
      <c r="G33" s="58">
        <v>8202956121</v>
      </c>
      <c r="H33" s="58">
        <v>131261433431</v>
      </c>
      <c r="I33" s="65">
        <v>0.52</v>
      </c>
      <c r="J33" s="58">
        <v>118796452770</v>
      </c>
    </row>
    <row r="34" spans="1:10" ht="11.25" customHeight="1" x14ac:dyDescent="0.2">
      <c r="A34" s="62" t="s">
        <v>389</v>
      </c>
      <c r="B34" s="62" t="s">
        <v>390</v>
      </c>
      <c r="C34" s="63">
        <v>194852311000</v>
      </c>
      <c r="D34" s="63">
        <v>0</v>
      </c>
      <c r="E34" s="63">
        <v>55205575201</v>
      </c>
      <c r="F34" s="63">
        <v>250057886201</v>
      </c>
      <c r="G34" s="63">
        <v>8202956121</v>
      </c>
      <c r="H34" s="63">
        <v>131261433431</v>
      </c>
      <c r="I34" s="67">
        <v>0.52</v>
      </c>
      <c r="J34" s="63">
        <v>118796452770</v>
      </c>
    </row>
    <row r="35" spans="1:10" x14ac:dyDescent="0.2">
      <c r="A35" s="57" t="s">
        <v>393</v>
      </c>
      <c r="B35" s="57" t="s">
        <v>394</v>
      </c>
      <c r="C35" s="58">
        <v>29314617000</v>
      </c>
      <c r="D35" s="58">
        <v>0</v>
      </c>
      <c r="E35" s="58">
        <v>95127093113</v>
      </c>
      <c r="F35" s="58">
        <v>124441710113</v>
      </c>
      <c r="G35" s="58">
        <v>0</v>
      </c>
      <c r="H35" s="58">
        <v>95127093113</v>
      </c>
      <c r="I35" s="65">
        <v>0.76</v>
      </c>
      <c r="J35" s="58">
        <v>29314617000</v>
      </c>
    </row>
    <row r="36" spans="1:10" x14ac:dyDescent="0.2">
      <c r="A36" s="57" t="s">
        <v>456</v>
      </c>
      <c r="B36" s="57" t="s">
        <v>492</v>
      </c>
      <c r="C36" s="58">
        <v>29314617000</v>
      </c>
      <c r="D36" s="58">
        <v>0</v>
      </c>
      <c r="E36" s="58">
        <v>95127093113</v>
      </c>
      <c r="F36" s="58">
        <v>124441710113</v>
      </c>
      <c r="G36" s="58">
        <v>0</v>
      </c>
      <c r="H36" s="58">
        <v>95127093113</v>
      </c>
      <c r="I36" s="65">
        <v>0.76</v>
      </c>
      <c r="J36" s="58">
        <v>29314617000</v>
      </c>
    </row>
    <row r="37" spans="1:10" x14ac:dyDescent="0.2">
      <c r="A37" s="62" t="s">
        <v>457</v>
      </c>
      <c r="B37" s="62" t="s">
        <v>458</v>
      </c>
      <c r="C37" s="63">
        <v>29314617000</v>
      </c>
      <c r="D37" s="63">
        <v>0</v>
      </c>
      <c r="E37" s="63">
        <v>95127093113</v>
      </c>
      <c r="F37" s="63">
        <v>124441710113</v>
      </c>
      <c r="G37" s="63">
        <v>0</v>
      </c>
      <c r="H37" s="63">
        <v>95127093113</v>
      </c>
      <c r="I37" s="67">
        <v>0.76</v>
      </c>
      <c r="J37" s="63">
        <v>29314617000</v>
      </c>
    </row>
    <row r="38" spans="1:10" x14ac:dyDescent="0.2">
      <c r="A38" s="57" t="s">
        <v>419</v>
      </c>
      <c r="B38" s="57" t="s">
        <v>420</v>
      </c>
      <c r="C38" s="58">
        <v>0</v>
      </c>
      <c r="D38" s="58">
        <v>0</v>
      </c>
      <c r="E38" s="58">
        <v>0</v>
      </c>
      <c r="F38" s="58">
        <v>0</v>
      </c>
      <c r="G38" s="58">
        <v>112254631</v>
      </c>
      <c r="H38" s="58">
        <v>2634346257</v>
      </c>
      <c r="I38" s="65">
        <v>0</v>
      </c>
      <c r="J38" s="58">
        <v>-2634346257</v>
      </c>
    </row>
    <row r="39" spans="1:10" x14ac:dyDescent="0.2">
      <c r="A39" s="57" t="s">
        <v>421</v>
      </c>
      <c r="B39" s="57" t="s">
        <v>422</v>
      </c>
      <c r="C39" s="58">
        <v>0</v>
      </c>
      <c r="D39" s="58">
        <v>0</v>
      </c>
      <c r="E39" s="58">
        <v>0</v>
      </c>
      <c r="F39" s="58">
        <v>0</v>
      </c>
      <c r="G39" s="58">
        <v>112254631</v>
      </c>
      <c r="H39" s="58">
        <v>2634346257</v>
      </c>
      <c r="I39" s="65">
        <v>0</v>
      </c>
      <c r="J39" s="58">
        <v>-2634346257</v>
      </c>
    </row>
    <row r="40" spans="1:10" x14ac:dyDescent="0.2">
      <c r="A40" s="62" t="s">
        <v>395</v>
      </c>
      <c r="B40" s="62" t="s">
        <v>396</v>
      </c>
      <c r="C40" s="63">
        <v>0</v>
      </c>
      <c r="D40" s="63">
        <v>0</v>
      </c>
      <c r="E40" s="63">
        <v>0</v>
      </c>
      <c r="F40" s="63">
        <v>0</v>
      </c>
      <c r="G40" s="63">
        <v>112254631</v>
      </c>
      <c r="H40" s="63">
        <v>2634346257</v>
      </c>
      <c r="I40" s="67">
        <v>0</v>
      </c>
      <c r="J40" s="63">
        <v>-2634346257</v>
      </c>
    </row>
    <row r="41" spans="1:10" x14ac:dyDescent="0.2">
      <c r="A41" s="57" t="s">
        <v>510</v>
      </c>
      <c r="B41" s="57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2681784</v>
      </c>
      <c r="H41" s="58">
        <v>2681784</v>
      </c>
      <c r="I41" s="65">
        <v>0</v>
      </c>
      <c r="J41" s="58">
        <v>-2681784</v>
      </c>
    </row>
    <row r="42" spans="1:10" x14ac:dyDescent="0.2">
      <c r="A42" s="57" t="s">
        <v>511</v>
      </c>
      <c r="B42" s="57" t="s">
        <v>139</v>
      </c>
      <c r="C42" s="58">
        <v>0</v>
      </c>
      <c r="D42" s="58">
        <v>0</v>
      </c>
      <c r="E42" s="58">
        <v>0</v>
      </c>
      <c r="F42" s="58">
        <v>0</v>
      </c>
      <c r="G42" s="58">
        <v>2681784</v>
      </c>
      <c r="H42" s="58">
        <v>2681784</v>
      </c>
      <c r="I42" s="65">
        <v>0</v>
      </c>
      <c r="J42" s="58">
        <v>-2681784</v>
      </c>
    </row>
    <row r="43" spans="1:10" x14ac:dyDescent="0.2">
      <c r="A43" s="62" t="s">
        <v>512</v>
      </c>
      <c r="B43" s="62" t="s">
        <v>137</v>
      </c>
      <c r="C43" s="63">
        <v>0</v>
      </c>
      <c r="D43" s="63">
        <v>0</v>
      </c>
      <c r="E43" s="63">
        <v>0</v>
      </c>
      <c r="F43" s="63">
        <v>0</v>
      </c>
      <c r="G43" s="63">
        <v>2681784</v>
      </c>
      <c r="H43" s="63">
        <v>2681784</v>
      </c>
      <c r="I43" s="67">
        <v>0</v>
      </c>
      <c r="J43" s="63">
        <v>-2681784</v>
      </c>
    </row>
    <row r="44" spans="1:10" x14ac:dyDescent="0.2">
      <c r="A44" s="57" t="s">
        <v>423</v>
      </c>
      <c r="B44" s="57" t="s">
        <v>424</v>
      </c>
      <c r="C44" s="58">
        <v>2639652240000</v>
      </c>
      <c r="D44" s="58">
        <v>0</v>
      </c>
      <c r="E44" s="58">
        <v>88470278789</v>
      </c>
      <c r="F44" s="58">
        <v>2728122518789</v>
      </c>
      <c r="G44" s="58">
        <v>14737136518</v>
      </c>
      <c r="H44" s="58">
        <v>64391423358</v>
      </c>
      <c r="I44" s="65">
        <v>0.02</v>
      </c>
      <c r="J44" s="58">
        <v>2663731095431</v>
      </c>
    </row>
    <row r="45" spans="1:10" x14ac:dyDescent="0.2">
      <c r="A45" s="57" t="s">
        <v>513</v>
      </c>
      <c r="B45" s="57" t="s">
        <v>514</v>
      </c>
      <c r="C45" s="58">
        <v>0</v>
      </c>
      <c r="D45" s="58">
        <v>0</v>
      </c>
      <c r="E45" s="58">
        <v>0</v>
      </c>
      <c r="F45" s="58">
        <v>0</v>
      </c>
      <c r="G45" s="58">
        <v>1827685240</v>
      </c>
      <c r="H45" s="58">
        <v>1827685240</v>
      </c>
      <c r="I45" s="65">
        <v>0</v>
      </c>
      <c r="J45" s="58">
        <v>-1827685240</v>
      </c>
    </row>
    <row r="46" spans="1:10" x14ac:dyDescent="0.2">
      <c r="A46" s="57" t="s">
        <v>515</v>
      </c>
      <c r="B46" s="57" t="s">
        <v>516</v>
      </c>
      <c r="C46" s="58">
        <v>0</v>
      </c>
      <c r="D46" s="58">
        <v>0</v>
      </c>
      <c r="E46" s="58">
        <v>0</v>
      </c>
      <c r="F46" s="58">
        <v>0</v>
      </c>
      <c r="G46" s="58">
        <v>1827685240</v>
      </c>
      <c r="H46" s="58">
        <v>1827685240</v>
      </c>
      <c r="I46" s="65">
        <v>0</v>
      </c>
      <c r="J46" s="58">
        <v>-1827685240</v>
      </c>
    </row>
    <row r="47" spans="1:10" x14ac:dyDescent="0.2">
      <c r="A47" s="57" t="s">
        <v>517</v>
      </c>
      <c r="B47" s="57" t="s">
        <v>518</v>
      </c>
      <c r="C47" s="58">
        <v>0</v>
      </c>
      <c r="D47" s="58">
        <v>0</v>
      </c>
      <c r="E47" s="58">
        <v>0</v>
      </c>
      <c r="F47" s="58">
        <v>0</v>
      </c>
      <c r="G47" s="58">
        <v>1827685240</v>
      </c>
      <c r="H47" s="58">
        <v>1827685240</v>
      </c>
      <c r="I47" s="65">
        <v>0</v>
      </c>
      <c r="J47" s="58">
        <v>-1827685240</v>
      </c>
    </row>
    <row r="48" spans="1:10" x14ac:dyDescent="0.2">
      <c r="A48" s="62" t="s">
        <v>519</v>
      </c>
      <c r="B48" s="62" t="s">
        <v>520</v>
      </c>
      <c r="C48" s="63">
        <v>0</v>
      </c>
      <c r="D48" s="63">
        <v>0</v>
      </c>
      <c r="E48" s="63">
        <v>0</v>
      </c>
      <c r="F48" s="63">
        <v>0</v>
      </c>
      <c r="G48" s="63">
        <v>1827685240</v>
      </c>
      <c r="H48" s="63">
        <v>1827685240</v>
      </c>
      <c r="I48" s="67">
        <v>0</v>
      </c>
      <c r="J48" s="63">
        <v>-1827685240</v>
      </c>
    </row>
    <row r="49" spans="1:10" x14ac:dyDescent="0.2">
      <c r="A49" s="57" t="s">
        <v>425</v>
      </c>
      <c r="B49" s="57" t="s">
        <v>426</v>
      </c>
      <c r="C49" s="58">
        <v>285124000</v>
      </c>
      <c r="D49" s="58">
        <v>0</v>
      </c>
      <c r="E49" s="58">
        <v>0</v>
      </c>
      <c r="F49" s="58">
        <v>285124000</v>
      </c>
      <c r="G49" s="58">
        <v>11815535</v>
      </c>
      <c r="H49" s="58">
        <v>189703665</v>
      </c>
      <c r="I49" s="65">
        <v>0.67</v>
      </c>
      <c r="J49" s="58">
        <v>95420335</v>
      </c>
    </row>
    <row r="50" spans="1:10" x14ac:dyDescent="0.2">
      <c r="A50" s="62" t="s">
        <v>397</v>
      </c>
      <c r="B50" s="62" t="s">
        <v>398</v>
      </c>
      <c r="C50" s="63">
        <v>285124000</v>
      </c>
      <c r="D50" s="63">
        <v>0</v>
      </c>
      <c r="E50" s="63">
        <v>0</v>
      </c>
      <c r="F50" s="63">
        <v>285124000</v>
      </c>
      <c r="G50" s="63">
        <v>11815535</v>
      </c>
      <c r="H50" s="63">
        <v>189703665</v>
      </c>
      <c r="I50" s="67">
        <v>0.67</v>
      </c>
      <c r="J50" s="63">
        <v>95420335</v>
      </c>
    </row>
    <row r="51" spans="1:10" x14ac:dyDescent="0.2">
      <c r="A51" s="57" t="s">
        <v>427</v>
      </c>
      <c r="B51" s="57" t="s">
        <v>428</v>
      </c>
      <c r="C51" s="58">
        <v>89653583000</v>
      </c>
      <c r="D51" s="58">
        <v>0</v>
      </c>
      <c r="E51" s="58">
        <v>0</v>
      </c>
      <c r="F51" s="58">
        <v>89653583000</v>
      </c>
      <c r="G51" s="58">
        <v>2499089835</v>
      </c>
      <c r="H51" s="58">
        <v>13846842114</v>
      </c>
      <c r="I51" s="65">
        <v>0.15</v>
      </c>
      <c r="J51" s="58">
        <v>75806740886</v>
      </c>
    </row>
    <row r="52" spans="1:10" x14ac:dyDescent="0.2">
      <c r="A52" s="59" t="s">
        <v>401</v>
      </c>
      <c r="B52" s="59" t="s">
        <v>402</v>
      </c>
      <c r="C52" s="60">
        <v>84811546000</v>
      </c>
      <c r="D52" s="60">
        <v>0</v>
      </c>
      <c r="E52" s="60">
        <v>0</v>
      </c>
      <c r="F52" s="60">
        <v>84811546000</v>
      </c>
      <c r="G52" s="60">
        <v>619727768</v>
      </c>
      <c r="H52" s="60">
        <v>4612557468</v>
      </c>
      <c r="I52" s="66">
        <v>0.05</v>
      </c>
      <c r="J52" s="60">
        <v>80198988532</v>
      </c>
    </row>
    <row r="53" spans="1:10" x14ac:dyDescent="0.2">
      <c r="A53" s="59" t="s">
        <v>403</v>
      </c>
      <c r="B53" s="59" t="s">
        <v>404</v>
      </c>
      <c r="C53" s="60">
        <v>4842037000</v>
      </c>
      <c r="D53" s="60">
        <v>0</v>
      </c>
      <c r="E53" s="60">
        <v>0</v>
      </c>
      <c r="F53" s="60">
        <v>4842037000</v>
      </c>
      <c r="G53" s="60">
        <v>686519000</v>
      </c>
      <c r="H53" s="60">
        <v>5736856705</v>
      </c>
      <c r="I53" s="66">
        <v>1.18</v>
      </c>
      <c r="J53" s="60">
        <v>-894819705</v>
      </c>
    </row>
    <row r="54" spans="1:10" x14ac:dyDescent="0.2">
      <c r="A54" s="62" t="s">
        <v>405</v>
      </c>
      <c r="B54" s="59" t="s">
        <v>406</v>
      </c>
      <c r="C54" s="60">
        <v>0</v>
      </c>
      <c r="D54" s="60">
        <v>0</v>
      </c>
      <c r="E54" s="60">
        <v>0</v>
      </c>
      <c r="F54" s="60">
        <v>0</v>
      </c>
      <c r="G54" s="60">
        <v>1192843067</v>
      </c>
      <c r="H54" s="60">
        <v>3497427941</v>
      </c>
      <c r="I54" s="66">
        <v>0</v>
      </c>
      <c r="J54" s="60">
        <v>-3497427941</v>
      </c>
    </row>
    <row r="55" spans="1:10" x14ac:dyDescent="0.2">
      <c r="A55" s="57" t="s">
        <v>429</v>
      </c>
      <c r="B55" s="57" t="s">
        <v>430</v>
      </c>
      <c r="C55" s="58">
        <v>1618633814000</v>
      </c>
      <c r="D55" s="58">
        <v>0</v>
      </c>
      <c r="E55" s="58">
        <v>88470278789</v>
      </c>
      <c r="F55" s="58">
        <v>1707104092789</v>
      </c>
      <c r="G55" s="58">
        <v>0</v>
      </c>
      <c r="H55" s="58">
        <v>0</v>
      </c>
      <c r="I55" s="65">
        <v>0</v>
      </c>
      <c r="J55" s="58">
        <v>1707104092789</v>
      </c>
    </row>
    <row r="56" spans="1:10" x14ac:dyDescent="0.2">
      <c r="A56" s="57" t="s">
        <v>431</v>
      </c>
      <c r="B56" s="57" t="s">
        <v>432</v>
      </c>
      <c r="C56" s="58">
        <v>1618633814000</v>
      </c>
      <c r="D56" s="58">
        <v>0</v>
      </c>
      <c r="E56" s="58">
        <v>88470278789</v>
      </c>
      <c r="F56" s="58">
        <v>1707104092789</v>
      </c>
      <c r="G56" s="58">
        <v>0</v>
      </c>
      <c r="H56" s="58">
        <v>0</v>
      </c>
      <c r="I56" s="65">
        <v>0</v>
      </c>
      <c r="J56" s="58">
        <v>1707104092789</v>
      </c>
    </row>
    <row r="57" spans="1:10" x14ac:dyDescent="0.2">
      <c r="A57" s="62" t="s">
        <v>407</v>
      </c>
      <c r="B57" s="62" t="s">
        <v>48</v>
      </c>
      <c r="C57" s="63">
        <v>1618633814000</v>
      </c>
      <c r="D57" s="63">
        <v>0</v>
      </c>
      <c r="E57" s="63">
        <v>88470278789</v>
      </c>
      <c r="F57" s="63">
        <v>1707104092789</v>
      </c>
      <c r="G57" s="63">
        <v>0</v>
      </c>
      <c r="H57" s="63">
        <v>0</v>
      </c>
      <c r="I57" s="67">
        <v>0</v>
      </c>
      <c r="J57" s="63">
        <v>1707104092789</v>
      </c>
    </row>
    <row r="58" spans="1:10" x14ac:dyDescent="0.2">
      <c r="A58" s="64" t="s">
        <v>433</v>
      </c>
      <c r="B58" s="57" t="s">
        <v>434</v>
      </c>
      <c r="C58" s="58">
        <v>918479719000</v>
      </c>
      <c r="D58" s="58">
        <v>0</v>
      </c>
      <c r="E58" s="58">
        <v>0</v>
      </c>
      <c r="F58" s="58">
        <v>918479719000</v>
      </c>
      <c r="G58" s="58">
        <v>4939456124</v>
      </c>
      <c r="H58" s="58">
        <v>29749166249</v>
      </c>
      <c r="I58" s="65">
        <v>0.03</v>
      </c>
      <c r="J58" s="58">
        <v>888730552751</v>
      </c>
    </row>
    <row r="59" spans="1:10" x14ac:dyDescent="0.2">
      <c r="A59" s="64" t="s">
        <v>408</v>
      </c>
      <c r="B59" s="57" t="s">
        <v>409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19096900</v>
      </c>
      <c r="I59" s="65">
        <v>0</v>
      </c>
      <c r="J59" s="58">
        <v>-19096900</v>
      </c>
    </row>
    <row r="60" spans="1:10" x14ac:dyDescent="0.2">
      <c r="A60" s="64" t="s">
        <v>460</v>
      </c>
      <c r="B60" s="57" t="s">
        <v>411</v>
      </c>
      <c r="C60" s="58">
        <v>0</v>
      </c>
      <c r="D60" s="58">
        <v>0</v>
      </c>
      <c r="E60" s="58">
        <v>0</v>
      </c>
      <c r="F60" s="58">
        <v>0</v>
      </c>
      <c r="G60" s="58">
        <v>44826676</v>
      </c>
      <c r="H60" s="58">
        <v>672189410</v>
      </c>
      <c r="I60" s="65">
        <v>0</v>
      </c>
      <c r="J60" s="58">
        <v>-672189410</v>
      </c>
    </row>
    <row r="61" spans="1:10" x14ac:dyDescent="0.2">
      <c r="A61" s="62" t="s">
        <v>459</v>
      </c>
      <c r="B61" s="62" t="s">
        <v>461</v>
      </c>
      <c r="C61" s="63">
        <v>0</v>
      </c>
      <c r="D61" s="63">
        <v>0</v>
      </c>
      <c r="E61" s="63">
        <v>0</v>
      </c>
      <c r="F61" s="63">
        <v>0</v>
      </c>
      <c r="G61" s="63">
        <v>44826676</v>
      </c>
      <c r="H61" s="63">
        <v>672189410</v>
      </c>
      <c r="I61" s="67">
        <v>0</v>
      </c>
      <c r="J61" s="63">
        <v>-672189410</v>
      </c>
    </row>
    <row r="62" spans="1:10" x14ac:dyDescent="0.2">
      <c r="A62" s="57" t="s">
        <v>435</v>
      </c>
      <c r="B62" s="57" t="s">
        <v>436</v>
      </c>
      <c r="C62" s="58">
        <v>918479719000</v>
      </c>
      <c r="D62" s="58">
        <v>0</v>
      </c>
      <c r="E62" s="58">
        <v>0</v>
      </c>
      <c r="F62" s="58">
        <v>918479719000</v>
      </c>
      <c r="G62" s="58">
        <v>4894629448</v>
      </c>
      <c r="H62" s="58">
        <v>29057879939</v>
      </c>
      <c r="I62" s="65">
        <v>0.03</v>
      </c>
      <c r="J62" s="58">
        <v>889421839061</v>
      </c>
    </row>
    <row r="63" spans="1:10" x14ac:dyDescent="0.2">
      <c r="A63" s="62" t="s">
        <v>414</v>
      </c>
      <c r="B63" s="62" t="s">
        <v>415</v>
      </c>
      <c r="C63" s="63">
        <v>918479719000</v>
      </c>
      <c r="D63" s="63">
        <v>0</v>
      </c>
      <c r="E63" s="63">
        <v>0</v>
      </c>
      <c r="F63" s="63">
        <v>918479719000</v>
      </c>
      <c r="G63" s="63">
        <v>4894629448</v>
      </c>
      <c r="H63" s="63">
        <v>29057879939</v>
      </c>
      <c r="I63" s="67">
        <v>0.03</v>
      </c>
      <c r="J63" s="63">
        <v>889421839061</v>
      </c>
    </row>
    <row r="64" spans="1:10" x14ac:dyDescent="0.2">
      <c r="A64" s="57" t="s">
        <v>437</v>
      </c>
      <c r="B64" s="57" t="s">
        <v>438</v>
      </c>
      <c r="C64" s="58">
        <v>12600000000</v>
      </c>
      <c r="D64" s="58">
        <v>0</v>
      </c>
      <c r="E64" s="58">
        <v>0</v>
      </c>
      <c r="F64" s="58">
        <v>12600000000</v>
      </c>
      <c r="G64" s="58">
        <v>450242537</v>
      </c>
      <c r="H64" s="58">
        <v>10003683259</v>
      </c>
      <c r="I64" s="65">
        <v>0.79</v>
      </c>
      <c r="J64" s="58">
        <v>2596316741</v>
      </c>
    </row>
    <row r="65" spans="1:10" x14ac:dyDescent="0.2">
      <c r="A65" s="62" t="s">
        <v>416</v>
      </c>
      <c r="B65" s="62" t="s">
        <v>417</v>
      </c>
      <c r="C65" s="63">
        <v>12600000000</v>
      </c>
      <c r="D65" s="63">
        <v>0</v>
      </c>
      <c r="E65" s="63">
        <v>0</v>
      </c>
      <c r="F65" s="63">
        <v>12600000000</v>
      </c>
      <c r="G65" s="63">
        <v>450242537</v>
      </c>
      <c r="H65" s="63">
        <v>10003683259</v>
      </c>
      <c r="I65" s="67">
        <v>0.79</v>
      </c>
      <c r="J65" s="63">
        <v>2596316741</v>
      </c>
    </row>
    <row r="66" spans="1:10" x14ac:dyDescent="0.2">
      <c r="A66" s="57" t="s">
        <v>439</v>
      </c>
      <c r="B66" s="57" t="s">
        <v>440</v>
      </c>
      <c r="C66" s="58">
        <v>0</v>
      </c>
      <c r="D66" s="58">
        <v>0</v>
      </c>
      <c r="E66" s="58">
        <v>0</v>
      </c>
      <c r="F66" s="58">
        <v>0</v>
      </c>
      <c r="G66" s="58">
        <v>5008847247</v>
      </c>
      <c r="H66" s="58">
        <v>8774342831</v>
      </c>
      <c r="I66" s="65">
        <v>0</v>
      </c>
      <c r="J66" s="58">
        <v>-8774342831</v>
      </c>
    </row>
    <row r="67" spans="1:10" x14ac:dyDescent="0.2">
      <c r="A67" s="62" t="s">
        <v>418</v>
      </c>
      <c r="B67" s="59" t="s">
        <v>462</v>
      </c>
      <c r="C67" s="60">
        <v>0</v>
      </c>
      <c r="D67" s="60">
        <v>0</v>
      </c>
      <c r="E67" s="60">
        <v>0</v>
      </c>
      <c r="F67" s="60">
        <v>0</v>
      </c>
      <c r="G67" s="60">
        <v>5008847247</v>
      </c>
      <c r="H67" s="60">
        <v>8774342831</v>
      </c>
      <c r="I67" s="66">
        <v>0</v>
      </c>
      <c r="J67" s="60">
        <v>-8774342831</v>
      </c>
    </row>
    <row r="68" spans="1:10" x14ac:dyDescent="0.2"/>
  </sheetData>
  <autoFilter ref="A9:J55" xr:uid="{00000000-0009-0000-0000-000000000000}"/>
  <printOptions horizontalCentered="1" verticalCentered="1"/>
  <pageMargins left="0.11811023622047245" right="0.11811023622047245" top="0.11811023622047245" bottom="0.11811023622047245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7"/>
  <sheetViews>
    <sheetView showGridLines="0" tabSelected="1" zoomScaleNormal="100" zoomScaleSheetLayoutView="100" workbookViewId="0">
      <pane xSplit="2" ySplit="9" topLeftCell="F209" activePane="bottomRight" state="frozen"/>
      <selection pane="topRight" activeCell="C1" sqref="C1"/>
      <selection pane="bottomLeft" activeCell="A10" sqref="A10"/>
      <selection pane="bottomRight" activeCell="I185" sqref="I185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27"/>
      <c r="D6" s="27"/>
      <c r="E6" s="27"/>
      <c r="F6" s="27"/>
      <c r="G6" s="27"/>
      <c r="H6" s="27"/>
      <c r="I6" s="27"/>
      <c r="J6" s="27"/>
      <c r="K6" s="39"/>
      <c r="L6" s="27"/>
      <c r="M6" s="27"/>
      <c r="N6" s="39"/>
    </row>
    <row r="7" spans="1:14" x14ac:dyDescent="0.2">
      <c r="A7" s="21" t="s">
        <v>509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300</v>
      </c>
      <c r="M9" s="43" t="s">
        <v>299</v>
      </c>
      <c r="N9" s="43" t="s">
        <v>298</v>
      </c>
    </row>
    <row r="10" spans="1:14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103875223859</v>
      </c>
      <c r="J10" s="14">
        <f t="shared" si="0"/>
        <v>3344999840343</v>
      </c>
      <c r="K10" s="13">
        <f>IF(J10=0,0,J10/H10)</f>
        <v>0.5878913460510331</v>
      </c>
      <c r="L10" s="14">
        <f t="shared" ref="L10:M10" si="1">+L11+L206</f>
        <v>144767097921</v>
      </c>
      <c r="M10" s="14">
        <f t="shared" si="1"/>
        <v>1432317256870</v>
      </c>
      <c r="N10" s="13">
        <f>IF(M10=0,0,M10/H10)</f>
        <v>0.25173302251251628</v>
      </c>
    </row>
    <row r="11" spans="1:14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103875223859</v>
      </c>
      <c r="J11" s="14">
        <v>3344999840343</v>
      </c>
      <c r="K11" s="13">
        <f t="shared" ref="K11:K74" si="2">IF(J11=0,0,J11/H11)</f>
        <v>0.68708671480274663</v>
      </c>
      <c r="L11" s="14">
        <v>144767097921</v>
      </c>
      <c r="M11" s="14">
        <v>1432317256870</v>
      </c>
      <c r="N11" s="13">
        <f t="shared" ref="N11:N74" si="3">IF(M11=0,0,M11/H11)</f>
        <v>0.29420813319894712</v>
      </c>
    </row>
    <row r="12" spans="1:14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84998368264</v>
      </c>
      <c r="J12" s="14">
        <v>1350912940998</v>
      </c>
      <c r="K12" s="13">
        <f t="shared" si="2"/>
        <v>0.71359017738149366</v>
      </c>
      <c r="L12" s="14">
        <v>92965017229</v>
      </c>
      <c r="M12" s="14">
        <v>1024935474860</v>
      </c>
      <c r="N12" s="13">
        <f t="shared" si="3"/>
        <v>0.54139971948867105</v>
      </c>
    </row>
    <row r="13" spans="1:14" x14ac:dyDescent="0.2">
      <c r="A13" s="15" t="s">
        <v>294</v>
      </c>
      <c r="B13" s="15" t="s">
        <v>334</v>
      </c>
      <c r="C13" s="14">
        <v>335235791000</v>
      </c>
      <c r="D13" s="14">
        <v>-2180769997</v>
      </c>
      <c r="E13" s="14">
        <v>-5003989166</v>
      </c>
      <c r="F13" s="14">
        <v>330231801834</v>
      </c>
      <c r="G13" s="14">
        <v>0</v>
      </c>
      <c r="H13" s="14">
        <v>330231801834</v>
      </c>
      <c r="I13" s="14">
        <v>20371193123</v>
      </c>
      <c r="J13" s="14">
        <v>195297032624</v>
      </c>
      <c r="K13" s="13">
        <f t="shared" si="2"/>
        <v>0.5913937771570873</v>
      </c>
      <c r="L13" s="14">
        <v>20450921060</v>
      </c>
      <c r="M13" s="14">
        <v>190848774455</v>
      </c>
      <c r="N13" s="13">
        <f t="shared" si="3"/>
        <v>0.57792366875354828</v>
      </c>
    </row>
    <row r="14" spans="1:14" x14ac:dyDescent="0.2">
      <c r="A14" s="15" t="s">
        <v>293</v>
      </c>
      <c r="B14" s="15" t="s">
        <v>335</v>
      </c>
      <c r="C14" s="14">
        <v>329694931000</v>
      </c>
      <c r="D14" s="14">
        <v>-1827353664</v>
      </c>
      <c r="E14" s="14">
        <v>-4732240496</v>
      </c>
      <c r="F14" s="14">
        <v>324962690504</v>
      </c>
      <c r="G14" s="14">
        <v>0</v>
      </c>
      <c r="H14" s="14">
        <v>324962690504</v>
      </c>
      <c r="I14" s="14">
        <v>20180458708</v>
      </c>
      <c r="J14" s="14">
        <v>193175534342</v>
      </c>
      <c r="K14" s="13">
        <f t="shared" si="2"/>
        <v>0.59445450196881044</v>
      </c>
      <c r="L14" s="14">
        <v>20256375441</v>
      </c>
      <c r="M14" s="14">
        <v>188753690508</v>
      </c>
      <c r="N14" s="13">
        <f t="shared" si="3"/>
        <v>0.58084726654390073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-1000000000</v>
      </c>
      <c r="E15" s="14">
        <v>1589830000</v>
      </c>
      <c r="F15" s="14">
        <v>231907750000</v>
      </c>
      <c r="G15" s="14">
        <v>0</v>
      </c>
      <c r="H15" s="14">
        <v>231907750000</v>
      </c>
      <c r="I15" s="14">
        <v>14861448361</v>
      </c>
      <c r="J15" s="14">
        <v>138826985235</v>
      </c>
      <c r="K15" s="13">
        <f t="shared" si="2"/>
        <v>0.5986302106548832</v>
      </c>
      <c r="L15" s="14">
        <v>14861448361</v>
      </c>
      <c r="M15" s="14">
        <v>138826985235</v>
      </c>
      <c r="N15" s="13">
        <f t="shared" si="3"/>
        <v>0.5986302106548832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-1000000000</v>
      </c>
      <c r="E16" s="14">
        <v>-910170000</v>
      </c>
      <c r="F16" s="14">
        <v>224754427000</v>
      </c>
      <c r="G16" s="14">
        <v>0</v>
      </c>
      <c r="H16" s="14">
        <v>224754427000</v>
      </c>
      <c r="I16" s="14">
        <v>14706283594</v>
      </c>
      <c r="J16" s="14">
        <v>133899251418</v>
      </c>
      <c r="K16" s="13">
        <f t="shared" si="2"/>
        <v>0.59575801556069019</v>
      </c>
      <c r="L16" s="14">
        <v>14706283594</v>
      </c>
      <c r="M16" s="14">
        <v>133899251418</v>
      </c>
      <c r="N16" s="13">
        <f t="shared" si="3"/>
        <v>0.59575801556069019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-1000000000</v>
      </c>
      <c r="E17" s="11">
        <v>-1203000000</v>
      </c>
      <c r="F17" s="11">
        <v>132188004000</v>
      </c>
      <c r="G17" s="11">
        <v>0</v>
      </c>
      <c r="H17" s="11">
        <v>132188004000</v>
      </c>
      <c r="I17" s="11">
        <v>10485346277</v>
      </c>
      <c r="J17" s="11">
        <v>80582950957</v>
      </c>
      <c r="K17" s="10">
        <f t="shared" si="2"/>
        <v>0.60960865221173932</v>
      </c>
      <c r="L17" s="11">
        <v>10485346277</v>
      </c>
      <c r="M17" s="11">
        <v>80582950957</v>
      </c>
      <c r="N17" s="10">
        <f t="shared" si="3"/>
        <v>0.60960865221173932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40000000</v>
      </c>
      <c r="F18" s="11">
        <v>18737853000</v>
      </c>
      <c r="G18" s="11">
        <v>0</v>
      </c>
      <c r="H18" s="11">
        <v>18737853000</v>
      </c>
      <c r="I18" s="11">
        <v>2171643065</v>
      </c>
      <c r="J18" s="11">
        <v>15278239652</v>
      </c>
      <c r="K18" s="10">
        <f t="shared" si="2"/>
        <v>0.81536767590182291</v>
      </c>
      <c r="L18" s="11">
        <v>2171643065</v>
      </c>
      <c r="M18" s="11">
        <v>15278239652</v>
      </c>
      <c r="N18" s="10">
        <f t="shared" si="3"/>
        <v>0.81536767590182291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500000000</v>
      </c>
      <c r="F19" s="11">
        <v>10198510000</v>
      </c>
      <c r="G19" s="11">
        <v>0</v>
      </c>
      <c r="H19" s="11">
        <v>10198510000</v>
      </c>
      <c r="I19" s="11">
        <v>914697936</v>
      </c>
      <c r="J19" s="11">
        <v>6940924061</v>
      </c>
      <c r="K19" s="10">
        <f t="shared" si="2"/>
        <v>0.68058216945416539</v>
      </c>
      <c r="L19" s="11">
        <v>914697936</v>
      </c>
      <c r="M19" s="11">
        <v>6940924061</v>
      </c>
      <c r="N19" s="10">
        <f t="shared" si="3"/>
        <v>0.68058216945416539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91136700</v>
      </c>
      <c r="J20" s="11">
        <v>642394215</v>
      </c>
      <c r="K20" s="10">
        <f t="shared" si="2"/>
        <v>0.29036984745953476</v>
      </c>
      <c r="L20" s="11">
        <v>91136700</v>
      </c>
      <c r="M20" s="11">
        <v>642394215</v>
      </c>
      <c r="N20" s="10">
        <f t="shared" si="3"/>
        <v>0.29036984745953476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8203381</v>
      </c>
      <c r="J21" s="11">
        <v>16148244113</v>
      </c>
      <c r="K21" s="10">
        <f t="shared" si="2"/>
        <v>0.92296270625172605</v>
      </c>
      <c r="L21" s="11">
        <v>8203381</v>
      </c>
      <c r="M21" s="11">
        <v>16148244113</v>
      </c>
      <c r="N21" s="10">
        <f t="shared" si="3"/>
        <v>0.92296270625172605</v>
      </c>
    </row>
    <row r="22" spans="1:14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14901937</v>
      </c>
      <c r="J22" s="11">
        <v>186751017</v>
      </c>
      <c r="K22" s="10">
        <f t="shared" si="2"/>
        <v>0.41875429851469165</v>
      </c>
      <c r="L22" s="11">
        <v>14901937</v>
      </c>
      <c r="M22" s="11">
        <v>186751017</v>
      </c>
      <c r="N22" s="10">
        <f t="shared" si="3"/>
        <v>0.41875429851469165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652280026</v>
      </c>
      <c r="J23" s="14">
        <v>11129336333</v>
      </c>
      <c r="K23" s="13">
        <f t="shared" si="2"/>
        <v>0.29185886880085476</v>
      </c>
      <c r="L23" s="14">
        <v>652280026</v>
      </c>
      <c r="M23" s="14">
        <v>11129336333</v>
      </c>
      <c r="N23" s="13">
        <f t="shared" si="3"/>
        <v>0.29185886880085476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64540406</v>
      </c>
      <c r="J24" s="11">
        <v>641298187</v>
      </c>
      <c r="K24" s="10">
        <f t="shared" si="2"/>
        <v>3.4617776507909911E-2</v>
      </c>
      <c r="L24" s="11">
        <v>64540406</v>
      </c>
      <c r="M24" s="11">
        <v>641298187</v>
      </c>
      <c r="N24" s="10">
        <f t="shared" si="3"/>
        <v>3.4617776507909911E-2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587739620</v>
      </c>
      <c r="J25" s="11">
        <v>10488038146</v>
      </c>
      <c r="K25" s="10">
        <f t="shared" si="2"/>
        <v>0.53489974266968676</v>
      </c>
      <c r="L25" s="11">
        <v>587739620</v>
      </c>
      <c r="M25" s="11">
        <v>10488038146</v>
      </c>
      <c r="N25" s="10">
        <f t="shared" si="3"/>
        <v>0.53489974266968676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340308557</v>
      </c>
      <c r="J26" s="11">
        <v>2788293784</v>
      </c>
      <c r="K26" s="10">
        <f t="shared" si="2"/>
        <v>0.57505663525431094</v>
      </c>
      <c r="L26" s="11">
        <v>340308557</v>
      </c>
      <c r="M26" s="11">
        <v>2788293784</v>
      </c>
      <c r="N26" s="10">
        <f t="shared" si="3"/>
        <v>0.57505663525431094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27765715</v>
      </c>
      <c r="J27" s="11">
        <v>202117286</v>
      </c>
      <c r="K27" s="10">
        <f t="shared" si="2"/>
        <v>0.4088629000283206</v>
      </c>
      <c r="L27" s="11">
        <v>27765715</v>
      </c>
      <c r="M27" s="11">
        <v>202117286</v>
      </c>
      <c r="N27" s="10">
        <f t="shared" si="3"/>
        <v>0.4088629000283206</v>
      </c>
    </row>
    <row r="28" spans="1:14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2500000000</v>
      </c>
      <c r="F28" s="24">
        <v>7153323000</v>
      </c>
      <c r="G28" s="24">
        <v>0</v>
      </c>
      <c r="H28" s="24">
        <v>7153323000</v>
      </c>
      <c r="I28" s="24">
        <v>155164767</v>
      </c>
      <c r="J28" s="24">
        <v>4927733817</v>
      </c>
      <c r="K28" s="25">
        <f t="shared" si="2"/>
        <v>0.68887338332129</v>
      </c>
      <c r="L28" s="24">
        <v>155164767</v>
      </c>
      <c r="M28" s="24">
        <v>4927733817</v>
      </c>
      <c r="N28" s="25">
        <f t="shared" si="3"/>
        <v>0.68887338332129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-571662768</v>
      </c>
      <c r="E29" s="14">
        <v>-4506662768</v>
      </c>
      <c r="F29" s="14">
        <v>71863841232</v>
      </c>
      <c r="G29" s="14">
        <v>0</v>
      </c>
      <c r="H29" s="14">
        <v>71863841232</v>
      </c>
      <c r="I29" s="14">
        <v>4688447606</v>
      </c>
      <c r="J29" s="14">
        <v>45389567247</v>
      </c>
      <c r="K29" s="13">
        <f t="shared" si="2"/>
        <v>0.63160508078697908</v>
      </c>
      <c r="L29" s="14">
        <v>4764364339</v>
      </c>
      <c r="M29" s="14">
        <v>40967723413</v>
      </c>
      <c r="N29" s="13">
        <f t="shared" si="3"/>
        <v>0.57007422245552919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1785031128</v>
      </c>
      <c r="J30" s="11">
        <v>14057486797</v>
      </c>
      <c r="K30" s="10">
        <f t="shared" si="2"/>
        <v>0.65034298295338755</v>
      </c>
      <c r="L30" s="11">
        <v>1764134715</v>
      </c>
      <c r="M30" s="11">
        <v>12384263464</v>
      </c>
      <c r="N30" s="10">
        <f t="shared" si="3"/>
        <v>0.57293447677839648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1949344178</v>
      </c>
      <c r="J31" s="11">
        <v>16265012475</v>
      </c>
      <c r="K31" s="10">
        <f t="shared" si="2"/>
        <v>0.6000060673791725</v>
      </c>
      <c r="L31" s="11">
        <v>1976110324</v>
      </c>
      <c r="M31" s="11">
        <v>14449503943</v>
      </c>
      <c r="N31" s="10">
        <f t="shared" si="3"/>
        <v>0.53303310094259715</v>
      </c>
    </row>
    <row r="32" spans="1:14" x14ac:dyDescent="0.2">
      <c r="A32" s="12" t="s">
        <v>273</v>
      </c>
      <c r="B32" s="12" t="s">
        <v>463</v>
      </c>
      <c r="C32" s="11">
        <v>9421822000</v>
      </c>
      <c r="D32" s="11">
        <v>-571662768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2"/>
        <v>1</v>
      </c>
      <c r="L32" s="11">
        <v>0</v>
      </c>
      <c r="M32" s="11">
        <v>5349158563</v>
      </c>
      <c r="N32" s="10">
        <f t="shared" si="3"/>
        <v>0.99981296463215241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581492000</v>
      </c>
      <c r="J33" s="11">
        <v>5534219282</v>
      </c>
      <c r="K33" s="10">
        <f t="shared" si="2"/>
        <v>0.59438568173680051</v>
      </c>
      <c r="L33" s="11">
        <v>615154000</v>
      </c>
      <c r="M33" s="11">
        <v>4963068382</v>
      </c>
      <c r="N33" s="10">
        <f t="shared" si="3"/>
        <v>0.53304298825603158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228387400</v>
      </c>
      <c r="J34" s="11">
        <v>1664940761</v>
      </c>
      <c r="K34" s="10">
        <f t="shared" si="2"/>
        <v>0.57730442328010034</v>
      </c>
      <c r="L34" s="11">
        <v>211943400</v>
      </c>
      <c r="M34" s="11">
        <v>1435921761</v>
      </c>
      <c r="N34" s="10">
        <f t="shared" si="3"/>
        <v>0.49789398129189721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86514100</v>
      </c>
      <c r="J35" s="11">
        <v>1510541100</v>
      </c>
      <c r="K35" s="10">
        <f t="shared" si="2"/>
        <v>0.44561600126497808</v>
      </c>
      <c r="L35" s="11">
        <v>118211100</v>
      </c>
      <c r="M35" s="11">
        <v>1431436500</v>
      </c>
      <c r="N35" s="10">
        <f t="shared" si="3"/>
        <v>0.42227981032408574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57678800</v>
      </c>
      <c r="J36" s="11">
        <v>1007207600</v>
      </c>
      <c r="K36" s="10">
        <f t="shared" si="2"/>
        <v>0.45667786589042897</v>
      </c>
      <c r="L36" s="11">
        <v>78810800</v>
      </c>
      <c r="M36" s="11">
        <v>954370800</v>
      </c>
      <c r="N36" s="10">
        <f t="shared" si="3"/>
        <v>0.43272113932831863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-255690896</v>
      </c>
      <c r="E37" s="14">
        <v>-1815407728</v>
      </c>
      <c r="F37" s="14">
        <v>21191099272</v>
      </c>
      <c r="G37" s="14">
        <v>0</v>
      </c>
      <c r="H37" s="14">
        <v>21191099272</v>
      </c>
      <c r="I37" s="14">
        <v>630562741</v>
      </c>
      <c r="J37" s="14">
        <v>8958981860</v>
      </c>
      <c r="K37" s="13">
        <f t="shared" si="2"/>
        <v>0.42277098252461059</v>
      </c>
      <c r="L37" s="14">
        <v>630562741</v>
      </c>
      <c r="M37" s="14">
        <v>8958981860</v>
      </c>
      <c r="N37" s="13">
        <f t="shared" si="3"/>
        <v>0.42277098252461059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300486667</v>
      </c>
      <c r="J38" s="14">
        <v>4995319265</v>
      </c>
      <c r="K38" s="13">
        <f t="shared" si="2"/>
        <v>0.48294982788418722</v>
      </c>
      <c r="L38" s="14">
        <v>300486667</v>
      </c>
      <c r="M38" s="14">
        <v>4995319265</v>
      </c>
      <c r="N38" s="13">
        <f t="shared" si="3"/>
        <v>0.48294982788418722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294728446</v>
      </c>
      <c r="J39" s="11">
        <v>4953122740</v>
      </c>
      <c r="K39" s="10">
        <f t="shared" si="2"/>
        <v>0.48718102777404015</v>
      </c>
      <c r="L39" s="11">
        <v>294728446</v>
      </c>
      <c r="M39" s="11">
        <v>4953122740</v>
      </c>
      <c r="N39" s="10">
        <f t="shared" si="3"/>
        <v>0.48718102777404015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11">
        <v>0</v>
      </c>
      <c r="M40" s="11">
        <v>0</v>
      </c>
      <c r="N40" s="10">
        <f t="shared" si="3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5758221</v>
      </c>
      <c r="J41" s="11">
        <v>42196525</v>
      </c>
      <c r="K41" s="10">
        <f t="shared" si="2"/>
        <v>0.40922604327291418</v>
      </c>
      <c r="L41" s="11">
        <v>5758221</v>
      </c>
      <c r="M41" s="11">
        <v>42196525</v>
      </c>
      <c r="N41" s="10">
        <f t="shared" si="3"/>
        <v>0.40922604327291418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74415324</v>
      </c>
      <c r="J42" s="11">
        <v>628543712</v>
      </c>
      <c r="K42" s="10">
        <f t="shared" si="2"/>
        <v>0.5727566422848166</v>
      </c>
      <c r="L42" s="11">
        <v>74415324</v>
      </c>
      <c r="M42" s="11">
        <v>628543712</v>
      </c>
      <c r="N42" s="10">
        <f t="shared" si="3"/>
        <v>0.5727566422848166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11587146</v>
      </c>
      <c r="J43" s="11">
        <v>87876359</v>
      </c>
      <c r="K43" s="10">
        <f t="shared" si="2"/>
        <v>0.4842419712131899</v>
      </c>
      <c r="L43" s="11">
        <v>11587146</v>
      </c>
      <c r="M43" s="11">
        <v>87876359</v>
      </c>
      <c r="N43" s="10">
        <f t="shared" si="3"/>
        <v>0.4842419712131899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104026346</v>
      </c>
      <c r="J44" s="11">
        <v>673432978</v>
      </c>
      <c r="K44" s="10">
        <f t="shared" si="2"/>
        <v>0.3271315350238026</v>
      </c>
      <c r="L44" s="11">
        <v>104026346</v>
      </c>
      <c r="M44" s="11">
        <v>673432978</v>
      </c>
      <c r="N44" s="10">
        <f t="shared" si="3"/>
        <v>0.3271315350238026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3000000</v>
      </c>
      <c r="F45" s="11">
        <v>79274000</v>
      </c>
      <c r="G45" s="11">
        <v>0</v>
      </c>
      <c r="H45" s="11">
        <v>79274000</v>
      </c>
      <c r="I45" s="11">
        <v>6390206</v>
      </c>
      <c r="J45" s="11">
        <v>46435498</v>
      </c>
      <c r="K45" s="10">
        <f t="shared" si="2"/>
        <v>0.58575949239347069</v>
      </c>
      <c r="L45" s="11">
        <v>6390206</v>
      </c>
      <c r="M45" s="11">
        <v>46435498</v>
      </c>
      <c r="N45" s="10">
        <f t="shared" si="3"/>
        <v>0.58575949239347069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44041202</v>
      </c>
      <c r="J46" s="11">
        <v>320805135</v>
      </c>
      <c r="K46" s="10">
        <f t="shared" si="2"/>
        <v>0.52476675407186635</v>
      </c>
      <c r="L46" s="11">
        <v>44041202</v>
      </c>
      <c r="M46" s="11">
        <v>320805135</v>
      </c>
      <c r="N46" s="10">
        <f t="shared" si="3"/>
        <v>0.52476675407186635</v>
      </c>
    </row>
    <row r="47" spans="1:14" x14ac:dyDescent="0.2">
      <c r="A47" s="12" t="s">
        <v>253</v>
      </c>
      <c r="B47" s="12" t="s">
        <v>201</v>
      </c>
      <c r="C47" s="11">
        <v>1924956000</v>
      </c>
      <c r="D47" s="11">
        <v>-255690896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1669265104</v>
      </c>
      <c r="K47" s="10">
        <f t="shared" si="2"/>
        <v>1</v>
      </c>
      <c r="L47" s="11">
        <v>0</v>
      </c>
      <c r="M47" s="11">
        <v>1669265104</v>
      </c>
      <c r="N47" s="10">
        <f t="shared" si="3"/>
        <v>1</v>
      </c>
    </row>
    <row r="48" spans="1:14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11">
        <v>0</v>
      </c>
      <c r="M48" s="11">
        <v>0</v>
      </c>
      <c r="N48" s="10">
        <f t="shared" si="3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35967372</v>
      </c>
      <c r="J49" s="11">
        <v>67950477</v>
      </c>
      <c r="K49" s="10">
        <f t="shared" si="2"/>
        <v>0.85942549800796808</v>
      </c>
      <c r="L49" s="11">
        <v>35967372</v>
      </c>
      <c r="M49" s="11">
        <v>67950477</v>
      </c>
      <c r="N49" s="10">
        <f t="shared" si="3"/>
        <v>0.85942549800796808</v>
      </c>
    </row>
    <row r="50" spans="1:14" x14ac:dyDescent="0.2">
      <c r="A50" s="12" t="s">
        <v>249</v>
      </c>
      <c r="B50" s="12" t="s">
        <v>197</v>
      </c>
      <c r="C50" s="11">
        <v>2393578000</v>
      </c>
      <c r="D50" s="11">
        <v>0</v>
      </c>
      <c r="E50" s="11">
        <v>-1556049169</v>
      </c>
      <c r="F50" s="11">
        <v>837528831</v>
      </c>
      <c r="G50" s="11">
        <v>0</v>
      </c>
      <c r="H50" s="11">
        <v>837528831</v>
      </c>
      <c r="I50" s="11">
        <v>53648478</v>
      </c>
      <c r="J50" s="11">
        <v>469353332</v>
      </c>
      <c r="K50" s="10">
        <f t="shared" si="2"/>
        <v>0.5604025970539992</v>
      </c>
      <c r="L50" s="11">
        <v>53648478</v>
      </c>
      <c r="M50" s="11">
        <v>469353332</v>
      </c>
      <c r="N50" s="10">
        <f t="shared" si="3"/>
        <v>0.5604025970539992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-353416333</v>
      </c>
      <c r="E51" s="14">
        <v>-271748670</v>
      </c>
      <c r="F51" s="14">
        <v>5269111330</v>
      </c>
      <c r="G51" s="14">
        <v>0</v>
      </c>
      <c r="H51" s="14">
        <v>5269111330</v>
      </c>
      <c r="I51" s="14">
        <v>190734415</v>
      </c>
      <c r="J51" s="14">
        <v>2121498282</v>
      </c>
      <c r="K51" s="13">
        <f t="shared" si="2"/>
        <v>0.40262923842985116</v>
      </c>
      <c r="L51" s="14">
        <v>194545619</v>
      </c>
      <c r="M51" s="14">
        <v>2095083947</v>
      </c>
      <c r="N51" s="13">
        <f t="shared" si="3"/>
        <v>0.39761618530842469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-256060113</v>
      </c>
      <c r="E52" s="14">
        <v>-246060113</v>
      </c>
      <c r="F52" s="14">
        <v>3863294887</v>
      </c>
      <c r="G52" s="14">
        <v>0</v>
      </c>
      <c r="H52" s="14">
        <v>3863294887</v>
      </c>
      <c r="I52" s="14">
        <v>162213256</v>
      </c>
      <c r="J52" s="14">
        <v>1690324050</v>
      </c>
      <c r="K52" s="13">
        <f t="shared" si="2"/>
        <v>0.43753430671004329</v>
      </c>
      <c r="L52" s="14">
        <v>162213256</v>
      </c>
      <c r="M52" s="14">
        <v>1690324050</v>
      </c>
      <c r="N52" s="13">
        <f t="shared" si="3"/>
        <v>0.43753430671004329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-256060113</v>
      </c>
      <c r="E53" s="14">
        <v>-246060113</v>
      </c>
      <c r="F53" s="14">
        <v>3863294887</v>
      </c>
      <c r="G53" s="14">
        <v>0</v>
      </c>
      <c r="H53" s="14">
        <v>3863294887</v>
      </c>
      <c r="I53" s="14">
        <v>162213256</v>
      </c>
      <c r="J53" s="14">
        <v>1690324050</v>
      </c>
      <c r="K53" s="13">
        <f t="shared" si="2"/>
        <v>0.43753430671004329</v>
      </c>
      <c r="L53" s="14">
        <v>162213256</v>
      </c>
      <c r="M53" s="14">
        <v>1690324050</v>
      </c>
      <c r="N53" s="13">
        <f t="shared" si="3"/>
        <v>0.43753430671004329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-256060113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113544470</v>
      </c>
      <c r="J54" s="11">
        <v>1055786145</v>
      </c>
      <c r="K54" s="10">
        <f t="shared" si="2"/>
        <v>0.48722919502616341</v>
      </c>
      <c r="L54" s="11">
        <v>113544470</v>
      </c>
      <c r="M54" s="11">
        <v>1055786145</v>
      </c>
      <c r="N54" s="10">
        <f t="shared" si="3"/>
        <v>0.48722919502616341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10000000</v>
      </c>
      <c r="F55" s="11">
        <v>418312000</v>
      </c>
      <c r="G55" s="11">
        <v>0</v>
      </c>
      <c r="H55" s="11">
        <v>418312000</v>
      </c>
      <c r="I55" s="11">
        <v>28684699</v>
      </c>
      <c r="J55" s="11">
        <v>192009933</v>
      </c>
      <c r="K55" s="10">
        <f t="shared" si="2"/>
        <v>0.45901129539673735</v>
      </c>
      <c r="L55" s="11">
        <v>28684699</v>
      </c>
      <c r="M55" s="11">
        <v>192009933</v>
      </c>
      <c r="N55" s="10">
        <f t="shared" si="3"/>
        <v>0.45901129539673735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13173540</v>
      </c>
      <c r="J56" s="11">
        <v>110853238</v>
      </c>
      <c r="K56" s="10">
        <f t="shared" si="2"/>
        <v>0.45685923294400804</v>
      </c>
      <c r="L56" s="11">
        <v>13173540</v>
      </c>
      <c r="M56" s="11">
        <v>110853238</v>
      </c>
      <c r="N56" s="10">
        <f t="shared" si="3"/>
        <v>0.45685923294400804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2952860</v>
      </c>
      <c r="J57" s="11">
        <v>32650205</v>
      </c>
      <c r="K57" s="10">
        <f t="shared" si="2"/>
        <v>0.51702620744259697</v>
      </c>
      <c r="L57" s="11">
        <v>2952860</v>
      </c>
      <c r="M57" s="11">
        <v>32650205</v>
      </c>
      <c r="N57" s="10">
        <f t="shared" si="3"/>
        <v>0.51702620744259697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2"/>
        <v>0.56257763681494033</v>
      </c>
      <c r="L58" s="11">
        <v>0</v>
      </c>
      <c r="M58" s="11">
        <v>171345396</v>
      </c>
      <c r="N58" s="10">
        <f t="shared" si="3"/>
        <v>0.56257763681494033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3857687</v>
      </c>
      <c r="J59" s="14">
        <v>127679133</v>
      </c>
      <c r="K59" s="13">
        <f t="shared" si="2"/>
        <v>0.19122230492736259</v>
      </c>
      <c r="L59" s="14">
        <v>3857687</v>
      </c>
      <c r="M59" s="14">
        <v>127679133</v>
      </c>
      <c r="N59" s="13">
        <f t="shared" si="3"/>
        <v>0.19122230492736259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2"/>
        <v>1.0476487413832686E-3</v>
      </c>
      <c r="L60" s="11">
        <v>0</v>
      </c>
      <c r="M60" s="11">
        <v>337697</v>
      </c>
      <c r="N60" s="10">
        <f t="shared" si="3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3857687</v>
      </c>
      <c r="J61" s="11">
        <v>127341436</v>
      </c>
      <c r="K61" s="10">
        <f t="shared" si="2"/>
        <v>0.3687187241213567</v>
      </c>
      <c r="L61" s="11">
        <v>3857687</v>
      </c>
      <c r="M61" s="11">
        <v>127341436</v>
      </c>
      <c r="N61" s="10">
        <f t="shared" si="3"/>
        <v>0.3687187241213567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-82623000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26414335</v>
      </c>
      <c r="J62" s="14">
        <v>319015154</v>
      </c>
      <c r="K62" s="13">
        <f t="shared" si="2"/>
        <v>0.30084671974771571</v>
      </c>
      <c r="L62" s="14">
        <v>30225539</v>
      </c>
      <c r="M62" s="14">
        <v>292600819</v>
      </c>
      <c r="N62" s="13">
        <f t="shared" si="3"/>
        <v>0.27593672428377836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19608963</v>
      </c>
      <c r="J63" s="11">
        <v>171482347</v>
      </c>
      <c r="K63" s="10">
        <f t="shared" si="2"/>
        <v>0.4662000027186472</v>
      </c>
      <c r="L63" s="11">
        <v>18374296</v>
      </c>
      <c r="M63" s="11">
        <v>151873384</v>
      </c>
      <c r="N63" s="10">
        <f t="shared" si="3"/>
        <v>0.4128901503411902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2072</v>
      </c>
      <c r="J64" s="11">
        <v>17445719</v>
      </c>
      <c r="K64" s="10">
        <f t="shared" si="2"/>
        <v>0.1283094229439713</v>
      </c>
      <c r="L64" s="11">
        <v>1404543</v>
      </c>
      <c r="M64" s="11">
        <v>17443647</v>
      </c>
      <c r="N64" s="10">
        <f t="shared" si="3"/>
        <v>0.12829418384007768</v>
      </c>
    </row>
    <row r="65" spans="1:14" x14ac:dyDescent="0.2">
      <c r="A65" s="12" t="s">
        <v>221</v>
      </c>
      <c r="B65" s="12" t="s">
        <v>463</v>
      </c>
      <c r="C65" s="11">
        <v>295731000</v>
      </c>
      <c r="D65" s="11">
        <v>-82623000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2"/>
        <v>0</v>
      </c>
      <c r="L65" s="11">
        <v>0</v>
      </c>
      <c r="M65" s="11">
        <v>0</v>
      </c>
      <c r="N65" s="10">
        <f t="shared" si="3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6043800</v>
      </c>
      <c r="J66" s="11">
        <v>85357649</v>
      </c>
      <c r="K66" s="10">
        <f t="shared" si="2"/>
        <v>0.51303138617253374</v>
      </c>
      <c r="L66" s="11">
        <v>7361500</v>
      </c>
      <c r="M66" s="11">
        <v>79313849</v>
      </c>
      <c r="N66" s="10">
        <f t="shared" si="3"/>
        <v>0.47670588836331507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759500</v>
      </c>
      <c r="J67" s="11">
        <v>6682139</v>
      </c>
      <c r="K67" s="10">
        <f t="shared" si="2"/>
        <v>0.12931086598935657</v>
      </c>
      <c r="L67" s="11">
        <v>773600</v>
      </c>
      <c r="M67" s="11">
        <v>5922639</v>
      </c>
      <c r="N67" s="10">
        <f t="shared" si="3"/>
        <v>0.11461323657474601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0</v>
      </c>
      <c r="J68" s="11">
        <v>22828100</v>
      </c>
      <c r="K68" s="10">
        <f t="shared" si="2"/>
        <v>0.34765545284254451</v>
      </c>
      <c r="L68" s="11">
        <v>1387000</v>
      </c>
      <c r="M68" s="11">
        <v>22828100</v>
      </c>
      <c r="N68" s="10">
        <f t="shared" si="3"/>
        <v>0.34765545284254451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0</v>
      </c>
      <c r="J69" s="11">
        <v>15219200</v>
      </c>
      <c r="K69" s="10">
        <f t="shared" si="2"/>
        <v>0.25462941274887069</v>
      </c>
      <c r="L69" s="11">
        <v>924600</v>
      </c>
      <c r="M69" s="11">
        <v>15219200</v>
      </c>
      <c r="N69" s="10">
        <f t="shared" si="3"/>
        <v>0.25462941274887069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-14733220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2106824</v>
      </c>
      <c r="J70" s="14">
        <v>112159078</v>
      </c>
      <c r="K70" s="13">
        <f t="shared" si="2"/>
        <v>0.32469836913547795</v>
      </c>
      <c r="L70" s="14">
        <v>2106824</v>
      </c>
      <c r="M70" s="14">
        <v>112159078</v>
      </c>
      <c r="N70" s="13">
        <f t="shared" si="3"/>
        <v>0.32469836913547795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2006756</v>
      </c>
      <c r="J71" s="14">
        <v>74535486</v>
      </c>
      <c r="K71" s="13">
        <f t="shared" si="2"/>
        <v>0.37908652649112967</v>
      </c>
      <c r="L71" s="14">
        <v>2006756</v>
      </c>
      <c r="M71" s="14">
        <v>74535486</v>
      </c>
      <c r="N71" s="13">
        <f t="shared" si="3"/>
        <v>0.37908652649112967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2006756</v>
      </c>
      <c r="J72" s="11">
        <v>74535486</v>
      </c>
      <c r="K72" s="10">
        <f t="shared" si="2"/>
        <v>0.39239322772715068</v>
      </c>
      <c r="L72" s="11">
        <v>2006756</v>
      </c>
      <c r="M72" s="11">
        <v>74535486</v>
      </c>
      <c r="N72" s="10">
        <f t="shared" si="3"/>
        <v>0.39239322772715068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11">
        <v>0</v>
      </c>
      <c r="M73" s="11">
        <v>0</v>
      </c>
      <c r="N73" s="10">
        <f t="shared" si="3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991552</v>
      </c>
      <c r="K74" s="10">
        <f t="shared" si="2"/>
        <v>0.40939388934764659</v>
      </c>
      <c r="L74" s="11">
        <v>100068</v>
      </c>
      <c r="M74" s="11">
        <v>991552</v>
      </c>
      <c r="N74" s="10">
        <f t="shared" si="3"/>
        <v>0.40939388934764659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-14733220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4">IF(J75=0,0,J75/H75)</f>
        <v>1</v>
      </c>
      <c r="L75" s="11">
        <v>0</v>
      </c>
      <c r="M75" s="11">
        <v>27255780</v>
      </c>
      <c r="N75" s="10">
        <f t="shared" ref="N75:N138" si="5">IF(M75=0,0,M75/H75)</f>
        <v>1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0</v>
      </c>
      <c r="M76" s="11">
        <v>0</v>
      </c>
      <c r="N76" s="10">
        <f t="shared" si="5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4"/>
        <v>0.31254199999999999</v>
      </c>
      <c r="L77" s="11">
        <v>0</v>
      </c>
      <c r="M77" s="11">
        <v>9376260</v>
      </c>
      <c r="N77" s="10">
        <f t="shared" si="5"/>
        <v>0.31254199999999999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-3252182084</v>
      </c>
      <c r="E78" s="14">
        <v>20032930925</v>
      </c>
      <c r="F78" s="14">
        <v>398942875192</v>
      </c>
      <c r="G78" s="14">
        <v>0</v>
      </c>
      <c r="H78" s="14">
        <v>398942875192</v>
      </c>
      <c r="I78" s="14">
        <v>14263083067</v>
      </c>
      <c r="J78" s="14">
        <v>299580835684</v>
      </c>
      <c r="K78" s="13">
        <f t="shared" si="4"/>
        <v>0.75093667367745354</v>
      </c>
      <c r="L78" s="14">
        <v>25690451541</v>
      </c>
      <c r="M78" s="14">
        <v>161700252987</v>
      </c>
      <c r="N78" s="13">
        <f t="shared" si="5"/>
        <v>0.40532182185025417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-3252182084</v>
      </c>
      <c r="E79" s="14">
        <v>20032930925</v>
      </c>
      <c r="F79" s="14">
        <v>398942875192</v>
      </c>
      <c r="G79" s="14">
        <v>0</v>
      </c>
      <c r="H79" s="14">
        <v>398942875192</v>
      </c>
      <c r="I79" s="14">
        <v>14263083067</v>
      </c>
      <c r="J79" s="14">
        <v>299580835684</v>
      </c>
      <c r="K79" s="13">
        <f t="shared" si="4"/>
        <v>0.75093667367745354</v>
      </c>
      <c r="L79" s="14">
        <v>25690451541</v>
      </c>
      <c r="M79" s="14">
        <v>161700252987</v>
      </c>
      <c r="N79" s="13">
        <f t="shared" si="5"/>
        <v>0.40532182185025417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-2191628311</v>
      </c>
      <c r="E80" s="14">
        <v>-1257013315</v>
      </c>
      <c r="F80" s="14">
        <v>53365724240</v>
      </c>
      <c r="G80" s="14">
        <v>0</v>
      </c>
      <c r="H80" s="14">
        <v>53365724240</v>
      </c>
      <c r="I80" s="14">
        <v>3761281750</v>
      </c>
      <c r="J80" s="14">
        <v>24729263179</v>
      </c>
      <c r="K80" s="13">
        <f t="shared" si="4"/>
        <v>0.46339225282104035</v>
      </c>
      <c r="L80" s="14">
        <v>1716247717</v>
      </c>
      <c r="M80" s="14">
        <v>14520220826</v>
      </c>
      <c r="N80" s="13">
        <f t="shared" si="5"/>
        <v>0.27208889287623395</v>
      </c>
    </row>
    <row r="81" spans="1:14" ht="22.5" x14ac:dyDescent="0.2">
      <c r="A81" s="12" t="s">
        <v>191</v>
      </c>
      <c r="B81" s="12" t="s">
        <v>464</v>
      </c>
      <c r="C81" s="11">
        <v>2705811784</v>
      </c>
      <c r="D81" s="11">
        <v>-82122355</v>
      </c>
      <c r="E81" s="11">
        <v>441318962</v>
      </c>
      <c r="F81" s="11">
        <v>3147130746</v>
      </c>
      <c r="G81" s="11">
        <v>0</v>
      </c>
      <c r="H81" s="11">
        <v>3147130746</v>
      </c>
      <c r="I81" s="11">
        <v>0</v>
      </c>
      <c r="J81" s="11">
        <v>2107801494</v>
      </c>
      <c r="K81" s="10">
        <f t="shared" si="4"/>
        <v>0.6697533925716348</v>
      </c>
      <c r="L81" s="11">
        <v>0</v>
      </c>
      <c r="M81" s="11">
        <v>903063231</v>
      </c>
      <c r="N81" s="10">
        <f t="shared" si="5"/>
        <v>0.28694811365806533</v>
      </c>
    </row>
    <row r="82" spans="1:14" ht="22.5" x14ac:dyDescent="0.2">
      <c r="A82" s="12" t="s">
        <v>190</v>
      </c>
      <c r="B82" s="12" t="s">
        <v>465</v>
      </c>
      <c r="C82" s="11">
        <v>20427489663</v>
      </c>
      <c r="D82" s="11">
        <v>-193167669</v>
      </c>
      <c r="E82" s="11">
        <v>1862811161</v>
      </c>
      <c r="F82" s="11">
        <v>22290300824</v>
      </c>
      <c r="G82" s="11">
        <v>0</v>
      </c>
      <c r="H82" s="11">
        <v>22290300824</v>
      </c>
      <c r="I82" s="11">
        <v>273955521</v>
      </c>
      <c r="J82" s="11">
        <v>8759666728</v>
      </c>
      <c r="K82" s="10">
        <f t="shared" si="4"/>
        <v>0.39298109061715553</v>
      </c>
      <c r="L82" s="11">
        <v>440622639</v>
      </c>
      <c r="M82" s="11">
        <v>5764564141</v>
      </c>
      <c r="N82" s="10">
        <f t="shared" si="5"/>
        <v>0.25861311547636384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-1916338287</v>
      </c>
      <c r="E83" s="11">
        <v>-3561143438</v>
      </c>
      <c r="F83" s="11">
        <v>27928292670</v>
      </c>
      <c r="G83" s="11">
        <v>0</v>
      </c>
      <c r="H83" s="11">
        <v>27928292670</v>
      </c>
      <c r="I83" s="11">
        <v>3487326229</v>
      </c>
      <c r="J83" s="11">
        <v>13861794957</v>
      </c>
      <c r="K83" s="10">
        <f t="shared" si="4"/>
        <v>0.49633520819874738</v>
      </c>
      <c r="L83" s="11">
        <v>1275625078</v>
      </c>
      <c r="M83" s="11">
        <v>7852593454</v>
      </c>
      <c r="N83" s="10">
        <f t="shared" si="5"/>
        <v>0.28116983543484186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-1060553773</v>
      </c>
      <c r="E84" s="14">
        <v>21289944240</v>
      </c>
      <c r="F84" s="14">
        <v>345577150952</v>
      </c>
      <c r="G84" s="14">
        <v>0</v>
      </c>
      <c r="H84" s="14">
        <v>345577150952</v>
      </c>
      <c r="I84" s="14">
        <v>10501801317</v>
      </c>
      <c r="J84" s="14">
        <v>274851572505</v>
      </c>
      <c r="K84" s="13">
        <f t="shared" si="4"/>
        <v>0.79534069815621677</v>
      </c>
      <c r="L84" s="14">
        <v>23974203824</v>
      </c>
      <c r="M84" s="14">
        <v>147180032161</v>
      </c>
      <c r="N84" s="13">
        <f t="shared" si="5"/>
        <v>0.42589630638352888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-200053367</v>
      </c>
      <c r="E85" s="11">
        <v>-1152005702</v>
      </c>
      <c r="F85" s="11">
        <v>6012367106</v>
      </c>
      <c r="G85" s="11">
        <v>0</v>
      </c>
      <c r="H85" s="11">
        <v>6012367106</v>
      </c>
      <c r="I85" s="11">
        <v>0</v>
      </c>
      <c r="J85" s="11">
        <v>582614625</v>
      </c>
      <c r="K85" s="10">
        <f t="shared" si="4"/>
        <v>9.6902703166375823E-2</v>
      </c>
      <c r="L85" s="11">
        <v>128278754</v>
      </c>
      <c r="M85" s="11">
        <v>496901701</v>
      </c>
      <c r="N85" s="10">
        <f t="shared" si="5"/>
        <v>8.2646600288947825E-2</v>
      </c>
    </row>
    <row r="86" spans="1:14" ht="33.75" x14ac:dyDescent="0.2">
      <c r="A86" s="12" t="s">
        <v>185</v>
      </c>
      <c r="B86" s="12" t="s">
        <v>337</v>
      </c>
      <c r="C86" s="11">
        <v>19177114380</v>
      </c>
      <c r="D86" s="11">
        <v>-212986698</v>
      </c>
      <c r="E86" s="11">
        <v>2603918163</v>
      </c>
      <c r="F86" s="11">
        <v>21781032543</v>
      </c>
      <c r="G86" s="11">
        <v>0</v>
      </c>
      <c r="H86" s="11">
        <v>21781032543</v>
      </c>
      <c r="I86" s="11">
        <v>365759588</v>
      </c>
      <c r="J86" s="11">
        <v>15700641738</v>
      </c>
      <c r="K86" s="10">
        <f t="shared" si="4"/>
        <v>0.72084010282817745</v>
      </c>
      <c r="L86" s="11">
        <v>1012132835</v>
      </c>
      <c r="M86" s="11">
        <v>8251519755</v>
      </c>
      <c r="N86" s="10">
        <f t="shared" si="5"/>
        <v>0.37883969636011944</v>
      </c>
    </row>
    <row r="87" spans="1:14" ht="22.5" x14ac:dyDescent="0.2">
      <c r="A87" s="12" t="s">
        <v>184</v>
      </c>
      <c r="B87" s="12" t="s">
        <v>338</v>
      </c>
      <c r="C87" s="11">
        <v>69124959560</v>
      </c>
      <c r="D87" s="11">
        <v>-623014673</v>
      </c>
      <c r="E87" s="11">
        <v>3656053629</v>
      </c>
      <c r="F87" s="11">
        <v>72781013189</v>
      </c>
      <c r="G87" s="11">
        <v>0</v>
      </c>
      <c r="H87" s="11">
        <v>72781013189</v>
      </c>
      <c r="I87" s="11">
        <v>1394687639</v>
      </c>
      <c r="J87" s="11">
        <v>66820139833</v>
      </c>
      <c r="K87" s="10">
        <f t="shared" si="4"/>
        <v>0.91809851093278105</v>
      </c>
      <c r="L87" s="11">
        <v>861863248</v>
      </c>
      <c r="M87" s="11">
        <v>41554405532</v>
      </c>
      <c r="N87" s="10">
        <f t="shared" si="5"/>
        <v>0.57095118233776476</v>
      </c>
    </row>
    <row r="88" spans="1:14" x14ac:dyDescent="0.2">
      <c r="A88" s="12" t="s">
        <v>183</v>
      </c>
      <c r="B88" s="12" t="s">
        <v>466</v>
      </c>
      <c r="C88" s="11">
        <v>202640245324</v>
      </c>
      <c r="D88" s="11">
        <v>358579191</v>
      </c>
      <c r="E88" s="11">
        <v>17004663777</v>
      </c>
      <c r="F88" s="11">
        <v>219644909101</v>
      </c>
      <c r="G88" s="11">
        <v>0</v>
      </c>
      <c r="H88" s="11">
        <v>219644909101</v>
      </c>
      <c r="I88" s="11">
        <v>4060461446</v>
      </c>
      <c r="J88" s="11">
        <v>173412425883</v>
      </c>
      <c r="K88" s="10">
        <f t="shared" si="4"/>
        <v>0.78951261193702071</v>
      </c>
      <c r="L88" s="11">
        <v>21514157921</v>
      </c>
      <c r="M88" s="11">
        <v>90081442732</v>
      </c>
      <c r="N88" s="10">
        <f t="shared" si="5"/>
        <v>0.41012306226764206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-383078226</v>
      </c>
      <c r="E89" s="11">
        <v>-1069855627</v>
      </c>
      <c r="F89" s="11">
        <v>25110659013</v>
      </c>
      <c r="G89" s="11">
        <v>0</v>
      </c>
      <c r="H89" s="11">
        <v>25110659013</v>
      </c>
      <c r="I89" s="11">
        <v>4649821069</v>
      </c>
      <c r="J89" s="11">
        <v>18300372439</v>
      </c>
      <c r="K89" s="10">
        <f t="shared" si="4"/>
        <v>0.72878901463819579</v>
      </c>
      <c r="L89" s="11">
        <v>426699491</v>
      </c>
      <c r="M89" s="11">
        <v>6760384454</v>
      </c>
      <c r="N89" s="10">
        <f t="shared" si="5"/>
        <v>0.2692236970164778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31071575</v>
      </c>
      <c r="J90" s="11">
        <v>35377987</v>
      </c>
      <c r="K90" s="10">
        <f t="shared" si="4"/>
        <v>0.14313220455556905</v>
      </c>
      <c r="L90" s="11">
        <v>31071575</v>
      </c>
      <c r="M90" s="11">
        <v>35377987</v>
      </c>
      <c r="N90" s="10">
        <f t="shared" si="5"/>
        <v>0.14313220455556905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-1058961668</v>
      </c>
      <c r="E91" s="14">
        <v>-3437371711</v>
      </c>
      <c r="F91" s="14">
        <v>448546016796</v>
      </c>
      <c r="G91" s="14">
        <v>0</v>
      </c>
      <c r="H91" s="14">
        <v>448546016796</v>
      </c>
      <c r="I91" s="14">
        <v>15085850605</v>
      </c>
      <c r="J91" s="14">
        <v>302583212769</v>
      </c>
      <c r="K91" s="13">
        <f t="shared" si="4"/>
        <v>0.67458677914559595</v>
      </c>
      <c r="L91" s="14">
        <v>20123267737</v>
      </c>
      <c r="M91" s="14">
        <v>291260567644</v>
      </c>
      <c r="N91" s="13">
        <f t="shared" si="5"/>
        <v>0.64934378355312905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121638000000</v>
      </c>
      <c r="K92" s="13">
        <f t="shared" si="4"/>
        <v>0.74498294518955088</v>
      </c>
      <c r="L92" s="14">
        <v>0</v>
      </c>
      <c r="M92" s="14">
        <v>121638000000</v>
      </c>
      <c r="N92" s="13">
        <f t="shared" si="5"/>
        <v>0.74498294518955088</v>
      </c>
    </row>
    <row r="93" spans="1:14" ht="22.5" x14ac:dyDescent="0.2">
      <c r="A93" s="15" t="s">
        <v>174</v>
      </c>
      <c r="B93" s="15" t="s">
        <v>467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121638000000</v>
      </c>
      <c r="K93" s="13">
        <f t="shared" si="4"/>
        <v>0.74498294518955088</v>
      </c>
      <c r="L93" s="14">
        <v>0</v>
      </c>
      <c r="M93" s="14">
        <v>121638000000</v>
      </c>
      <c r="N93" s="13">
        <f t="shared" si="5"/>
        <v>0.74498294518955088</v>
      </c>
    </row>
    <row r="94" spans="1:14" x14ac:dyDescent="0.2">
      <c r="A94" s="12" t="s">
        <v>173</v>
      </c>
      <c r="B94" s="12" t="s">
        <v>468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121638000000</v>
      </c>
      <c r="K94" s="10">
        <f t="shared" si="4"/>
        <v>0.74498294518955088</v>
      </c>
      <c r="L94" s="11">
        <v>0</v>
      </c>
      <c r="M94" s="11">
        <v>121638000000</v>
      </c>
      <c r="N94" s="10">
        <f t="shared" si="5"/>
        <v>0.74498294518955088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-1058961668</v>
      </c>
      <c r="E95" s="14">
        <v>-3467371711</v>
      </c>
      <c r="F95" s="14">
        <v>284189795796</v>
      </c>
      <c r="G95" s="14">
        <v>0</v>
      </c>
      <c r="H95" s="14">
        <v>284189795796</v>
      </c>
      <c r="I95" s="14">
        <v>15085850605</v>
      </c>
      <c r="J95" s="14">
        <v>180751298619</v>
      </c>
      <c r="K95" s="13">
        <f t="shared" si="4"/>
        <v>0.63602318342474451</v>
      </c>
      <c r="L95" s="14">
        <v>20123267737</v>
      </c>
      <c r="M95" s="14">
        <v>169428653494</v>
      </c>
      <c r="N95" s="13">
        <f t="shared" si="5"/>
        <v>0.59618134078121865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-1058961668</v>
      </c>
      <c r="E96" s="14">
        <v>-3467371711</v>
      </c>
      <c r="F96" s="14">
        <v>284189795796</v>
      </c>
      <c r="G96" s="14">
        <v>0</v>
      </c>
      <c r="H96" s="14">
        <v>284189795796</v>
      </c>
      <c r="I96" s="14">
        <v>15085850605</v>
      </c>
      <c r="J96" s="14">
        <v>180751298619</v>
      </c>
      <c r="K96" s="13">
        <f t="shared" si="4"/>
        <v>0.63602318342474451</v>
      </c>
      <c r="L96" s="14">
        <v>20123267737</v>
      </c>
      <c r="M96" s="14">
        <v>169428653494</v>
      </c>
      <c r="N96" s="13">
        <f t="shared" si="5"/>
        <v>0.59618134078121865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-1000000001</v>
      </c>
      <c r="E97" s="14">
        <v>-1331227809</v>
      </c>
      <c r="F97" s="14">
        <v>194981117770</v>
      </c>
      <c r="G97" s="14">
        <v>0</v>
      </c>
      <c r="H97" s="14">
        <v>194981117770</v>
      </c>
      <c r="I97" s="14">
        <v>14632656510</v>
      </c>
      <c r="J97" s="14">
        <v>123832272716</v>
      </c>
      <c r="K97" s="13">
        <f t="shared" si="4"/>
        <v>0.63509879383332246</v>
      </c>
      <c r="L97" s="14">
        <v>14632656510</v>
      </c>
      <c r="M97" s="14">
        <v>123557383594</v>
      </c>
      <c r="N97" s="13">
        <f t="shared" si="5"/>
        <v>0.63368896951215792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-1000000001</v>
      </c>
      <c r="E98" s="11">
        <v>-1331227809</v>
      </c>
      <c r="F98" s="11">
        <v>194981117770</v>
      </c>
      <c r="G98" s="11">
        <v>0</v>
      </c>
      <c r="H98" s="11">
        <v>194981117770</v>
      </c>
      <c r="I98" s="11">
        <v>14632656510</v>
      </c>
      <c r="J98" s="11">
        <v>123832272716</v>
      </c>
      <c r="K98" s="10">
        <f t="shared" si="4"/>
        <v>0.63509879383332246</v>
      </c>
      <c r="L98" s="11">
        <v>14632656510</v>
      </c>
      <c r="M98" s="11">
        <v>123557383594</v>
      </c>
      <c r="N98" s="10">
        <f t="shared" si="5"/>
        <v>0.63368896951215792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202855860</v>
      </c>
      <c r="J99" s="14">
        <v>2285637177</v>
      </c>
      <c r="K99" s="13">
        <f t="shared" si="4"/>
        <v>0.63460641548441121</v>
      </c>
      <c r="L99" s="14">
        <v>202855860</v>
      </c>
      <c r="M99" s="14">
        <v>2285637177</v>
      </c>
      <c r="N99" s="13">
        <f t="shared" si="5"/>
        <v>0.63460641548441121</v>
      </c>
    </row>
    <row r="100" spans="1:14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202855860</v>
      </c>
      <c r="J100" s="11">
        <v>2285637177</v>
      </c>
      <c r="K100" s="10">
        <f t="shared" si="4"/>
        <v>0.63460641548441121</v>
      </c>
      <c r="L100" s="11">
        <v>202855860</v>
      </c>
      <c r="M100" s="11">
        <v>2285637177</v>
      </c>
      <c r="N100" s="10">
        <f t="shared" si="5"/>
        <v>0.63460641548441121</v>
      </c>
    </row>
    <row r="101" spans="1:14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86453657</v>
      </c>
      <c r="J101" s="14">
        <v>838369375</v>
      </c>
      <c r="K101" s="13">
        <f t="shared" si="4"/>
        <v>0.37604364445532906</v>
      </c>
      <c r="L101" s="14">
        <v>86453657</v>
      </c>
      <c r="M101" s="14">
        <v>838369375</v>
      </c>
      <c r="N101" s="13">
        <f t="shared" si="5"/>
        <v>0.37604364445532906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72898722</v>
      </c>
      <c r="J102" s="11">
        <v>652820974</v>
      </c>
      <c r="K102" s="10">
        <f t="shared" si="4"/>
        <v>0.31943734153192904</v>
      </c>
      <c r="L102" s="11">
        <v>72898722</v>
      </c>
      <c r="M102" s="11">
        <v>652820974</v>
      </c>
      <c r="N102" s="10">
        <f t="shared" si="5"/>
        <v>0.31943734153192904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13554935</v>
      </c>
      <c r="J103" s="11">
        <v>185548401</v>
      </c>
      <c r="K103" s="10">
        <f t="shared" si="4"/>
        <v>0.99870996025982828</v>
      </c>
      <c r="L103" s="11">
        <v>13554935</v>
      </c>
      <c r="M103" s="11">
        <v>185548401</v>
      </c>
      <c r="N103" s="10">
        <f t="shared" si="5"/>
        <v>0.99870996025982828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550000000</v>
      </c>
      <c r="F104" s="14">
        <v>1453767000</v>
      </c>
      <c r="G104" s="14">
        <v>0</v>
      </c>
      <c r="H104" s="14">
        <v>1453767000</v>
      </c>
      <c r="I104" s="14">
        <v>25438728</v>
      </c>
      <c r="J104" s="14">
        <v>616951937</v>
      </c>
      <c r="K104" s="13">
        <f t="shared" si="4"/>
        <v>0.42438158040456275</v>
      </c>
      <c r="L104" s="14">
        <v>25438728</v>
      </c>
      <c r="M104" s="14">
        <v>612409307</v>
      </c>
      <c r="N104" s="13">
        <f t="shared" si="5"/>
        <v>0.42125684996288953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550000000</v>
      </c>
      <c r="F105" s="11">
        <v>1453767000</v>
      </c>
      <c r="G105" s="11">
        <v>0</v>
      </c>
      <c r="H105" s="11">
        <v>1453767000</v>
      </c>
      <c r="I105" s="11">
        <v>25438728</v>
      </c>
      <c r="J105" s="11">
        <v>616951937</v>
      </c>
      <c r="K105" s="10">
        <f t="shared" si="4"/>
        <v>0.42438158040456275</v>
      </c>
      <c r="L105" s="11">
        <v>25438728</v>
      </c>
      <c r="M105" s="11">
        <v>612409307</v>
      </c>
      <c r="N105" s="10">
        <f t="shared" si="5"/>
        <v>0.42125684996288953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-58961667</v>
      </c>
      <c r="E106" s="11">
        <v>-4212193071</v>
      </c>
      <c r="F106" s="11">
        <v>76266251857</v>
      </c>
      <c r="G106" s="11">
        <v>0</v>
      </c>
      <c r="H106" s="11">
        <v>76266251857</v>
      </c>
      <c r="I106" s="11">
        <v>78760100</v>
      </c>
      <c r="J106" s="11">
        <v>50370678601</v>
      </c>
      <c r="K106" s="10">
        <f t="shared" si="4"/>
        <v>0.66045829412786061</v>
      </c>
      <c r="L106" s="11">
        <v>5116177232</v>
      </c>
      <c r="M106" s="11">
        <v>39327465228</v>
      </c>
      <c r="N106" s="10">
        <f t="shared" si="5"/>
        <v>0.51566012843714149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0</v>
      </c>
      <c r="M107" s="11">
        <v>0</v>
      </c>
      <c r="N107" s="10">
        <f t="shared" si="5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4"/>
        <v>0.40709201991465149</v>
      </c>
      <c r="L108" s="11">
        <v>0</v>
      </c>
      <c r="M108" s="11">
        <v>286185690</v>
      </c>
      <c r="N108" s="10">
        <f t="shared" si="5"/>
        <v>0.40709201991465149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190700673</v>
      </c>
      <c r="F109" s="11">
        <v>305009673</v>
      </c>
      <c r="G109" s="11">
        <v>0</v>
      </c>
      <c r="H109" s="11">
        <v>305009673</v>
      </c>
      <c r="I109" s="11">
        <v>27255780</v>
      </c>
      <c r="J109" s="11">
        <v>208063893</v>
      </c>
      <c r="K109" s="10">
        <f t="shared" si="4"/>
        <v>0.6821550639805446</v>
      </c>
      <c r="L109" s="11">
        <v>27255780</v>
      </c>
      <c r="M109" s="11">
        <v>208063893</v>
      </c>
      <c r="N109" s="10">
        <f t="shared" si="5"/>
        <v>0.6821550639805446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1335348496</v>
      </c>
      <c r="F110" s="11">
        <v>4379541496</v>
      </c>
      <c r="G110" s="11">
        <v>0</v>
      </c>
      <c r="H110" s="11">
        <v>4379541496</v>
      </c>
      <c r="I110" s="11">
        <v>32429970</v>
      </c>
      <c r="J110" s="11">
        <v>2313139230</v>
      </c>
      <c r="K110" s="10">
        <f t="shared" si="4"/>
        <v>0.5281692688864067</v>
      </c>
      <c r="L110" s="11">
        <v>32429970</v>
      </c>
      <c r="M110" s="11">
        <v>2313139230</v>
      </c>
      <c r="N110" s="10">
        <f t="shared" si="5"/>
        <v>0.5281692688864067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193914150</v>
      </c>
      <c r="K111" s="13">
        <f t="shared" si="4"/>
        <v>0.17955013888888888</v>
      </c>
      <c r="L111" s="14">
        <v>0</v>
      </c>
      <c r="M111" s="14">
        <v>193914150</v>
      </c>
      <c r="N111" s="13">
        <f t="shared" si="5"/>
        <v>0.17955013888888888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193914150</v>
      </c>
      <c r="K112" s="13">
        <f t="shared" si="4"/>
        <v>0.17955013888888888</v>
      </c>
      <c r="L112" s="14">
        <v>0</v>
      </c>
      <c r="M112" s="14">
        <v>193914150</v>
      </c>
      <c r="N112" s="13">
        <f t="shared" si="5"/>
        <v>0.17955013888888888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193914150</v>
      </c>
      <c r="K113" s="10">
        <f t="shared" si="4"/>
        <v>0.17955013888888888</v>
      </c>
      <c r="L113" s="11">
        <v>0</v>
      </c>
      <c r="M113" s="11">
        <v>193914150</v>
      </c>
      <c r="N113" s="10">
        <f t="shared" si="5"/>
        <v>0.17955013888888888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-877597445</v>
      </c>
      <c r="E114" s="14">
        <v>-2306649334</v>
      </c>
      <c r="F114" s="14">
        <v>275041186537</v>
      </c>
      <c r="G114" s="14">
        <v>0</v>
      </c>
      <c r="H114" s="14">
        <v>275041186537</v>
      </c>
      <c r="I114" s="14">
        <v>15868219259</v>
      </c>
      <c r="J114" s="14">
        <v>194597551429</v>
      </c>
      <c r="K114" s="13">
        <f t="shared" si="4"/>
        <v>0.70752149479555027</v>
      </c>
      <c r="L114" s="14">
        <v>11951459816</v>
      </c>
      <c r="M114" s="14">
        <v>95541196411</v>
      </c>
      <c r="N114" s="13">
        <f t="shared" si="5"/>
        <v>0.34737050699185845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-699792958</v>
      </c>
      <c r="E115" s="14">
        <v>5267857778</v>
      </c>
      <c r="F115" s="14">
        <v>48884345201</v>
      </c>
      <c r="G115" s="14">
        <v>0</v>
      </c>
      <c r="H115" s="14">
        <v>48884345201</v>
      </c>
      <c r="I115" s="14">
        <v>3012235256</v>
      </c>
      <c r="J115" s="14">
        <v>31730394236</v>
      </c>
      <c r="K115" s="13">
        <f t="shared" si="4"/>
        <v>0.64909111711597411</v>
      </c>
      <c r="L115" s="14">
        <v>2070590431</v>
      </c>
      <c r="M115" s="14">
        <v>17314889060</v>
      </c>
      <c r="N115" s="13">
        <f t="shared" si="5"/>
        <v>0.35420110443958241</v>
      </c>
    </row>
    <row r="116" spans="1:14" ht="22.5" x14ac:dyDescent="0.2">
      <c r="A116" s="12" t="s">
        <v>132</v>
      </c>
      <c r="B116" s="12" t="s">
        <v>465</v>
      </c>
      <c r="C116" s="11">
        <v>34123475813</v>
      </c>
      <c r="D116" s="11">
        <v>-699792958</v>
      </c>
      <c r="E116" s="11">
        <v>1327817528</v>
      </c>
      <c r="F116" s="11">
        <v>35451293341</v>
      </c>
      <c r="G116" s="11">
        <v>0</v>
      </c>
      <c r="H116" s="11">
        <v>35451293341</v>
      </c>
      <c r="I116" s="11">
        <v>3011526756</v>
      </c>
      <c r="J116" s="11">
        <v>23863860128</v>
      </c>
      <c r="K116" s="10">
        <f t="shared" si="4"/>
        <v>0.67314497946400886</v>
      </c>
      <c r="L116" s="11">
        <v>1161351940</v>
      </c>
      <c r="M116" s="11">
        <v>13914560796</v>
      </c>
      <c r="N116" s="10">
        <f t="shared" si="5"/>
        <v>0.3924979735480506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708500</v>
      </c>
      <c r="J117" s="11">
        <v>7866534108</v>
      </c>
      <c r="K117" s="10">
        <f t="shared" si="4"/>
        <v>0.5856103430542402</v>
      </c>
      <c r="L117" s="11">
        <v>909238491</v>
      </c>
      <c r="M117" s="11">
        <v>3400328264</v>
      </c>
      <c r="N117" s="10">
        <f t="shared" si="5"/>
        <v>0.25313147745117093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-177804487</v>
      </c>
      <c r="E118" s="14">
        <v>-7574507112</v>
      </c>
      <c r="F118" s="14">
        <v>226156841336</v>
      </c>
      <c r="G118" s="14">
        <v>0</v>
      </c>
      <c r="H118" s="14">
        <v>226156841336</v>
      </c>
      <c r="I118" s="14">
        <v>12855984003</v>
      </c>
      <c r="J118" s="14">
        <v>162867157193</v>
      </c>
      <c r="K118" s="13">
        <f t="shared" si="4"/>
        <v>0.72015136146613024</v>
      </c>
      <c r="L118" s="14">
        <v>9880869385</v>
      </c>
      <c r="M118" s="14">
        <v>78226307351</v>
      </c>
      <c r="N118" s="13">
        <f t="shared" si="5"/>
        <v>0.34589405692476755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-89175455</v>
      </c>
      <c r="E119" s="11">
        <v>1474301492</v>
      </c>
      <c r="F119" s="11">
        <v>127807744871</v>
      </c>
      <c r="G119" s="11">
        <v>0</v>
      </c>
      <c r="H119" s="11">
        <v>127807744871</v>
      </c>
      <c r="I119" s="11">
        <v>12875436509</v>
      </c>
      <c r="J119" s="11">
        <v>72037685216</v>
      </c>
      <c r="K119" s="10">
        <f t="shared" si="4"/>
        <v>0.563641000697647</v>
      </c>
      <c r="L119" s="11">
        <v>2448074942</v>
      </c>
      <c r="M119" s="11">
        <v>29229692260</v>
      </c>
      <c r="N119" s="10">
        <f t="shared" si="5"/>
        <v>0.22870047734198237</v>
      </c>
    </row>
    <row r="120" spans="1:14" ht="33.75" x14ac:dyDescent="0.2">
      <c r="A120" s="12" t="s">
        <v>125</v>
      </c>
      <c r="B120" s="12" t="s">
        <v>337</v>
      </c>
      <c r="C120" s="11">
        <v>85778217790</v>
      </c>
      <c r="D120" s="11">
        <v>-61912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71071143182</v>
      </c>
      <c r="K120" s="10">
        <f t="shared" si="4"/>
        <v>0.95734823349067211</v>
      </c>
      <c r="L120" s="11">
        <v>5774357070</v>
      </c>
      <c r="M120" s="11">
        <v>40018161952</v>
      </c>
      <c r="N120" s="10">
        <f t="shared" si="5"/>
        <v>0.53905586623508583</v>
      </c>
    </row>
    <row r="121" spans="1:14" x14ac:dyDescent="0.2">
      <c r="A121" s="12" t="s">
        <v>124</v>
      </c>
      <c r="B121" s="12" t="s">
        <v>466</v>
      </c>
      <c r="C121" s="11">
        <v>21619687279</v>
      </c>
      <c r="D121" s="11">
        <v>-88567120</v>
      </c>
      <c r="E121" s="11">
        <v>2491905323</v>
      </c>
      <c r="F121" s="11">
        <v>24111592602</v>
      </c>
      <c r="G121" s="11">
        <v>0</v>
      </c>
      <c r="H121" s="11">
        <v>24111592602</v>
      </c>
      <c r="I121" s="11">
        <v>-19452506</v>
      </c>
      <c r="J121" s="11">
        <v>19758328795</v>
      </c>
      <c r="K121" s="10">
        <f t="shared" si="4"/>
        <v>0.81945349364276721</v>
      </c>
      <c r="L121" s="11">
        <v>1658437373</v>
      </c>
      <c r="M121" s="11">
        <v>8978453139</v>
      </c>
      <c r="N121" s="10">
        <f t="shared" si="5"/>
        <v>0.37237080466660083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8594177663</v>
      </c>
      <c r="J122" s="14">
        <v>31246461585</v>
      </c>
      <c r="K122" s="13">
        <f t="shared" si="4"/>
        <v>0.85439401562405315</v>
      </c>
      <c r="L122" s="14">
        <v>142391615</v>
      </c>
      <c r="M122" s="14">
        <v>7089026011</v>
      </c>
      <c r="N122" s="13">
        <f t="shared" si="5"/>
        <v>0.19384023320289351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8594177663</v>
      </c>
      <c r="J123" s="14">
        <v>31246461585</v>
      </c>
      <c r="K123" s="13">
        <f t="shared" si="4"/>
        <v>0.85439401562405315</v>
      </c>
      <c r="L123" s="14">
        <v>142391615</v>
      </c>
      <c r="M123" s="14">
        <v>7089026011</v>
      </c>
      <c r="N123" s="13">
        <f t="shared" si="5"/>
        <v>0.19384023320289351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8594177663</v>
      </c>
      <c r="J124" s="14">
        <v>31246461585</v>
      </c>
      <c r="K124" s="13">
        <f t="shared" si="4"/>
        <v>0.85439401562405315</v>
      </c>
      <c r="L124" s="14">
        <v>142391615</v>
      </c>
      <c r="M124" s="14">
        <v>7089026011</v>
      </c>
      <c r="N124" s="13">
        <f t="shared" si="5"/>
        <v>0.19384023320289351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8590619298</v>
      </c>
      <c r="J125" s="11">
        <v>31131391898</v>
      </c>
      <c r="K125" s="10">
        <f t="shared" si="4"/>
        <v>0.87188670956893122</v>
      </c>
      <c r="L125" s="11">
        <v>138833250</v>
      </c>
      <c r="M125" s="11">
        <v>6973956324</v>
      </c>
      <c r="N125" s="10">
        <f t="shared" si="5"/>
        <v>0.19531731353137582</v>
      </c>
    </row>
    <row r="126" spans="1:14" x14ac:dyDescent="0.2">
      <c r="A126" s="12" t="s">
        <v>114</v>
      </c>
      <c r="B126" s="12" t="s">
        <v>471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3558365</v>
      </c>
      <c r="J126" s="11">
        <v>115069687</v>
      </c>
      <c r="K126" s="10">
        <f t="shared" si="4"/>
        <v>0.13291899588482733</v>
      </c>
      <c r="L126" s="11">
        <v>3558365</v>
      </c>
      <c r="M126" s="11">
        <v>115069687</v>
      </c>
      <c r="N126" s="10">
        <f t="shared" si="5"/>
        <v>0.13291899588482733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1906786493</v>
      </c>
      <c r="J127" s="14">
        <v>14310532888</v>
      </c>
      <c r="K127" s="13">
        <f t="shared" si="4"/>
        <v>0.59616819715660441</v>
      </c>
      <c r="L127" s="14">
        <v>1906786493</v>
      </c>
      <c r="M127" s="14">
        <v>14310532888</v>
      </c>
      <c r="N127" s="13">
        <f t="shared" si="5"/>
        <v>0.59616819715660441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1906786493</v>
      </c>
      <c r="J128" s="14">
        <v>14310532888</v>
      </c>
      <c r="K128" s="13">
        <f t="shared" si="4"/>
        <v>0.59616819715660441</v>
      </c>
      <c r="L128" s="14">
        <v>1906786493</v>
      </c>
      <c r="M128" s="14">
        <v>14310532888</v>
      </c>
      <c r="N128" s="13">
        <f t="shared" si="5"/>
        <v>0.59616819715660441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1906786493</v>
      </c>
      <c r="J129" s="11">
        <v>14310532888</v>
      </c>
      <c r="K129" s="10">
        <f t="shared" si="4"/>
        <v>0.59616819715660441</v>
      </c>
      <c r="L129" s="11">
        <v>1906786493</v>
      </c>
      <c r="M129" s="11">
        <v>14310532888</v>
      </c>
      <c r="N129" s="10">
        <f t="shared" si="5"/>
        <v>0.59616819715660441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7369511194</v>
      </c>
      <c r="E130" s="14">
        <v>64463223017</v>
      </c>
      <c r="F130" s="14">
        <v>379783991017</v>
      </c>
      <c r="G130" s="14">
        <v>0</v>
      </c>
      <c r="H130" s="14">
        <v>379783991017</v>
      </c>
      <c r="I130" s="14">
        <v>8909058054</v>
      </c>
      <c r="J130" s="14">
        <v>313297314019</v>
      </c>
      <c r="K130" s="13">
        <f t="shared" si="4"/>
        <v>0.82493554607196729</v>
      </c>
      <c r="L130" s="14">
        <v>12699738967</v>
      </c>
      <c r="M130" s="14">
        <v>264185124464</v>
      </c>
      <c r="N130" s="13">
        <f t="shared" si="5"/>
        <v>0.695619432921738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7369511194</v>
      </c>
      <c r="E131" s="14">
        <v>12041545076</v>
      </c>
      <c r="F131" s="14">
        <v>263833239076</v>
      </c>
      <c r="G131" s="14">
        <v>0</v>
      </c>
      <c r="H131" s="14">
        <v>263833239076</v>
      </c>
      <c r="I131" s="14">
        <v>7380295951</v>
      </c>
      <c r="J131" s="14">
        <v>238748414431</v>
      </c>
      <c r="K131" s="13">
        <f t="shared" si="4"/>
        <v>0.90492166668289264</v>
      </c>
      <c r="L131" s="14">
        <v>10147953355</v>
      </c>
      <c r="M131" s="14">
        <v>233643369281</v>
      </c>
      <c r="N131" s="13">
        <f t="shared" si="5"/>
        <v>0.88557215193683958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7594660674</v>
      </c>
      <c r="E132" s="11">
        <v>16537257925</v>
      </c>
      <c r="F132" s="11">
        <v>217603892925</v>
      </c>
      <c r="G132" s="11">
        <v>0</v>
      </c>
      <c r="H132" s="11">
        <v>217603892925</v>
      </c>
      <c r="I132" s="11">
        <v>6909571000</v>
      </c>
      <c r="J132" s="11">
        <v>207771113580</v>
      </c>
      <c r="K132" s="10">
        <f t="shared" si="4"/>
        <v>0.95481340332275677</v>
      </c>
      <c r="L132" s="11">
        <v>6909570389</v>
      </c>
      <c r="M132" s="11">
        <v>207771112378</v>
      </c>
      <c r="N132" s="10">
        <f t="shared" si="5"/>
        <v>0.95481339779895846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3314000</v>
      </c>
      <c r="J133" s="11">
        <v>40219000</v>
      </c>
      <c r="K133" s="10">
        <f t="shared" si="4"/>
        <v>0.78860784313725485</v>
      </c>
      <c r="L133" s="11">
        <v>3314000</v>
      </c>
      <c r="M133" s="11">
        <v>40219000</v>
      </c>
      <c r="N133" s="10">
        <f t="shared" si="5"/>
        <v>0.78860784313725485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435117300</v>
      </c>
      <c r="J134" s="11">
        <v>8288506455</v>
      </c>
      <c r="K134" s="10">
        <f t="shared" si="4"/>
        <v>0.83303916626135421</v>
      </c>
      <c r="L134" s="11">
        <v>139437200</v>
      </c>
      <c r="M134" s="11">
        <v>7974449705</v>
      </c>
      <c r="N134" s="10">
        <f t="shared" si="5"/>
        <v>0.80147478556150831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6854923</v>
      </c>
      <c r="J135" s="11">
        <v>56362126</v>
      </c>
      <c r="K135" s="10">
        <f t="shared" si="4"/>
        <v>0.25208479139831114</v>
      </c>
      <c r="L135" s="11">
        <v>6854923</v>
      </c>
      <c r="M135" s="11">
        <v>56362126</v>
      </c>
      <c r="N135" s="10">
        <f t="shared" si="5"/>
        <v>0.25208479139831114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-225149480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0</v>
      </c>
      <c r="J136" s="11">
        <v>12246692120</v>
      </c>
      <c r="K136" s="10">
        <f t="shared" si="4"/>
        <v>0.53041566230056658</v>
      </c>
      <c r="L136" s="11">
        <v>2509021000</v>
      </c>
      <c r="M136" s="11">
        <v>11959440030</v>
      </c>
      <c r="N136" s="10">
        <f t="shared" si="5"/>
        <v>0.51797450626662422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25438728</v>
      </c>
      <c r="J137" s="11">
        <v>345521150</v>
      </c>
      <c r="K137" s="10">
        <f t="shared" si="4"/>
        <v>0.68812465147773438</v>
      </c>
      <c r="L137" s="11">
        <v>12719364</v>
      </c>
      <c r="M137" s="11">
        <v>332801786</v>
      </c>
      <c r="N137" s="10">
        <f t="shared" si="5"/>
        <v>0.66279332828805859</v>
      </c>
    </row>
    <row r="138" spans="1:14" x14ac:dyDescent="0.2">
      <c r="A138" s="29" t="s">
        <v>443</v>
      </c>
      <c r="B138" s="12" t="s">
        <v>451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4"/>
        <v>0.80553799321398989</v>
      </c>
      <c r="L138" s="11">
        <v>567036479</v>
      </c>
      <c r="M138" s="11">
        <v>5508984256</v>
      </c>
      <c r="N138" s="10">
        <f t="shared" si="5"/>
        <v>0.4437696122225705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1249015684</v>
      </c>
      <c r="J139" s="14">
        <v>55395234493</v>
      </c>
      <c r="K139" s="13">
        <f t="shared" ref="K139:K202" si="6">IF(J139=0,0,J139/H139)</f>
        <v>0.65179168402455812</v>
      </c>
      <c r="L139" s="14">
        <v>2198767193</v>
      </c>
      <c r="M139" s="14">
        <v>24964234088</v>
      </c>
      <c r="N139" s="13">
        <f t="shared" ref="N139:N202" si="7">IF(M139=0,0,M139/H139)</f>
        <v>0.29373429547729307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3384700</v>
      </c>
      <c r="J140" s="11">
        <v>23919900</v>
      </c>
      <c r="K140" s="10">
        <f t="shared" si="6"/>
        <v>0.50844723137421621</v>
      </c>
      <c r="L140" s="11">
        <v>3384700</v>
      </c>
      <c r="M140" s="11">
        <v>23919900</v>
      </c>
      <c r="N140" s="10">
        <f t="shared" si="7"/>
        <v>0.50844723137421621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6"/>
        <v>0.61917191192406273</v>
      </c>
      <c r="L141" s="11">
        <v>0</v>
      </c>
      <c r="M141" s="11">
        <v>16903428920</v>
      </c>
      <c r="N141" s="10">
        <f t="shared" si="7"/>
        <v>0.22701943601620128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1228611211</v>
      </c>
      <c r="J142" s="11">
        <v>9177423821</v>
      </c>
      <c r="K142" s="10">
        <f t="shared" si="6"/>
        <v>0.97538199591967567</v>
      </c>
      <c r="L142" s="11">
        <v>2178766528</v>
      </c>
      <c r="M142" s="11">
        <v>7950029918</v>
      </c>
      <c r="N142" s="10">
        <f t="shared" si="7"/>
        <v>0.84493385074974581</v>
      </c>
    </row>
    <row r="143" spans="1:14" x14ac:dyDescent="0.2">
      <c r="A143" s="12" t="s">
        <v>493</v>
      </c>
      <c r="B143" s="12" t="s">
        <v>494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56672</v>
      </c>
      <c r="J143" s="11">
        <v>36858798</v>
      </c>
      <c r="K143" s="10">
        <f t="shared" si="6"/>
        <v>9.8290128000000004E-2</v>
      </c>
      <c r="L143" s="11">
        <v>56672</v>
      </c>
      <c r="M143" s="11">
        <v>32572367</v>
      </c>
      <c r="N143" s="10">
        <f t="shared" si="7"/>
        <v>8.6859645333333332E-2</v>
      </c>
    </row>
    <row r="144" spans="1:14" x14ac:dyDescent="0.2">
      <c r="A144" s="12" t="s">
        <v>495</v>
      </c>
      <c r="B144" s="12" t="s">
        <v>496</v>
      </c>
      <c r="C144" s="11">
        <v>0</v>
      </c>
      <c r="D144" s="11">
        <v>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119504</v>
      </c>
      <c r="J144" s="11">
        <v>2407771</v>
      </c>
      <c r="K144" s="10">
        <f t="shared" si="6"/>
        <v>8.0259033333333341E-3</v>
      </c>
      <c r="L144" s="11">
        <v>119504</v>
      </c>
      <c r="M144" s="11">
        <v>2407771</v>
      </c>
      <c r="N144" s="10">
        <f t="shared" si="7"/>
        <v>8.0259033333333341E-3</v>
      </c>
    </row>
    <row r="145" spans="1:14" x14ac:dyDescent="0.2">
      <c r="A145" s="12" t="s">
        <v>497</v>
      </c>
      <c r="B145" s="12" t="s">
        <v>498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16843597</v>
      </c>
      <c r="J145" s="11">
        <v>52279020</v>
      </c>
      <c r="K145" s="10">
        <f t="shared" si="6"/>
        <v>0.13069755</v>
      </c>
      <c r="L145" s="11">
        <v>16439789</v>
      </c>
      <c r="M145" s="11">
        <v>51875212</v>
      </c>
      <c r="N145" s="10">
        <f t="shared" si="7"/>
        <v>0.12968803000000001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279746419</v>
      </c>
      <c r="J146" s="14">
        <v>18948220674</v>
      </c>
      <c r="K146" s="13">
        <f t="shared" si="6"/>
        <v>0.62112319889748446</v>
      </c>
      <c r="L146" s="14">
        <v>279746419</v>
      </c>
      <c r="M146" s="14">
        <v>5490953674</v>
      </c>
      <c r="N146" s="13">
        <f t="shared" si="7"/>
        <v>0.17999361363109986</v>
      </c>
    </row>
    <row r="147" spans="1:14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6"/>
        <v>0.63249896287519281</v>
      </c>
      <c r="L147" s="11">
        <v>0</v>
      </c>
      <c r="M147" s="11">
        <v>3316880000</v>
      </c>
      <c r="N147" s="10">
        <f t="shared" si="7"/>
        <v>0.12506884314185809</v>
      </c>
    </row>
    <row r="148" spans="1:14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6"/>
        <v>0.52900958969414968</v>
      </c>
      <c r="L148" s="11">
        <v>0</v>
      </c>
      <c r="M148" s="11">
        <v>1593478454</v>
      </c>
      <c r="N148" s="10">
        <f t="shared" si="7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279746419</v>
      </c>
      <c r="J149" s="11">
        <v>580595220</v>
      </c>
      <c r="K149" s="10">
        <f t="shared" si="6"/>
        <v>0.59624390972037045</v>
      </c>
      <c r="L149" s="11">
        <v>279746419</v>
      </c>
      <c r="M149" s="11">
        <v>580595220</v>
      </c>
      <c r="N149" s="10">
        <f t="shared" si="7"/>
        <v>0.59624390972037045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0</v>
      </c>
      <c r="J150" s="14">
        <v>205444421</v>
      </c>
      <c r="K150" s="13">
        <f t="shared" si="6"/>
        <v>0.45132682265636498</v>
      </c>
      <c r="L150" s="14">
        <v>73272000</v>
      </c>
      <c r="M150" s="14">
        <v>86567421</v>
      </c>
      <c r="N150" s="13">
        <f t="shared" si="7"/>
        <v>0.19017405717474259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0</v>
      </c>
      <c r="J151" s="14">
        <v>69800421</v>
      </c>
      <c r="K151" s="13">
        <f t="shared" si="6"/>
        <v>0.23818035740487345</v>
      </c>
      <c r="L151" s="14">
        <v>24907000</v>
      </c>
      <c r="M151" s="14">
        <v>36955421</v>
      </c>
      <c r="N151" s="13">
        <f t="shared" si="7"/>
        <v>0.12610318470468201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0</v>
      </c>
      <c r="J152" s="11">
        <v>7022421</v>
      </c>
      <c r="K152" s="10">
        <f t="shared" si="6"/>
        <v>3.1210760000000001E-2</v>
      </c>
      <c r="L152" s="11">
        <v>0</v>
      </c>
      <c r="M152" s="11">
        <v>7022421</v>
      </c>
      <c r="N152" s="10">
        <f t="shared" si="7"/>
        <v>3.1210760000000001E-2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6"/>
        <v>0.92243266673523661</v>
      </c>
      <c r="L153" s="11">
        <v>24907000</v>
      </c>
      <c r="M153" s="11">
        <v>29933000</v>
      </c>
      <c r="N153" s="10">
        <f t="shared" si="7"/>
        <v>0.43982250172649395</v>
      </c>
    </row>
    <row r="154" spans="1:14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6"/>
        <v>0.83656502861653836</v>
      </c>
      <c r="L154" s="24">
        <v>48365000</v>
      </c>
      <c r="M154" s="24">
        <v>49612000</v>
      </c>
      <c r="N154" s="25">
        <f t="shared" si="7"/>
        <v>0.30597493585948293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256468017</v>
      </c>
      <c r="J155" s="14">
        <v>16238273554</v>
      </c>
      <c r="K155" s="13">
        <f t="shared" si="6"/>
        <v>0.27858329235916446</v>
      </c>
      <c r="L155" s="14">
        <v>1953222681</v>
      </c>
      <c r="M155" s="14">
        <v>15623605018</v>
      </c>
      <c r="N155" s="13">
        <f t="shared" si="7"/>
        <v>0.26803805896972649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256468017</v>
      </c>
      <c r="J156" s="14">
        <v>16238273554</v>
      </c>
      <c r="K156" s="13">
        <f t="shared" si="6"/>
        <v>0.27858329235916446</v>
      </c>
      <c r="L156" s="14">
        <v>1953222681</v>
      </c>
      <c r="M156" s="14">
        <v>15623605018</v>
      </c>
      <c r="N156" s="13">
        <f t="shared" si="7"/>
        <v>0.26803805896972649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6"/>
        <v>0.83497360833717205</v>
      </c>
      <c r="L157" s="14">
        <v>146229634</v>
      </c>
      <c r="M157" s="14">
        <v>9620037058</v>
      </c>
      <c r="N157" s="13">
        <f t="shared" si="7"/>
        <v>0.78711533633505126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6"/>
        <v>0.83497360833717205</v>
      </c>
      <c r="L158" s="14">
        <v>146229634</v>
      </c>
      <c r="M158" s="14">
        <v>9620037058</v>
      </c>
      <c r="N158" s="13">
        <f t="shared" si="7"/>
        <v>0.78711533633505126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6"/>
        <v>0.83497360833717205</v>
      </c>
      <c r="L159" s="14">
        <v>146229634</v>
      </c>
      <c r="M159" s="14">
        <v>9620037058</v>
      </c>
      <c r="N159" s="13">
        <f t="shared" si="7"/>
        <v>0.78711533633505126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6"/>
        <v>0.83497360833717205</v>
      </c>
      <c r="L160" s="14">
        <v>146229634</v>
      </c>
      <c r="M160" s="14">
        <v>9620037058</v>
      </c>
      <c r="N160" s="13">
        <f t="shared" si="7"/>
        <v>0.78711533633505126</v>
      </c>
    </row>
    <row r="161" spans="1:14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6"/>
        <v>0.83497360833717205</v>
      </c>
      <c r="L161" s="11">
        <v>146229634</v>
      </c>
      <c r="M161" s="11">
        <v>9620037058</v>
      </c>
      <c r="N161" s="10">
        <f t="shared" si="7"/>
        <v>0.78711533633505126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-535337983</v>
      </c>
      <c r="J162" s="14">
        <v>2558662017</v>
      </c>
      <c r="K162" s="13">
        <f t="shared" si="6"/>
        <v>0.14185539189609869</v>
      </c>
      <c r="L162" s="14">
        <v>1044937047</v>
      </c>
      <c r="M162" s="14">
        <v>2558662017</v>
      </c>
      <c r="N162" s="13">
        <f t="shared" si="7"/>
        <v>0.14185539189609869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-535337983</v>
      </c>
      <c r="J163" s="14">
        <v>2558662017</v>
      </c>
      <c r="K163" s="13">
        <f t="shared" si="6"/>
        <v>0.14185539189609869</v>
      </c>
      <c r="L163" s="14">
        <v>1044937047</v>
      </c>
      <c r="M163" s="14">
        <v>2558662017</v>
      </c>
      <c r="N163" s="13">
        <f t="shared" si="7"/>
        <v>0.14185539189609869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-535337983</v>
      </c>
      <c r="J164" s="14">
        <v>2558662017</v>
      </c>
      <c r="K164" s="13">
        <f t="shared" si="6"/>
        <v>0.14185539189609869</v>
      </c>
      <c r="L164" s="14">
        <v>1044937047</v>
      </c>
      <c r="M164" s="14">
        <v>2558662017</v>
      </c>
      <c r="N164" s="13">
        <f t="shared" si="7"/>
        <v>0.14185539189609869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-535337983</v>
      </c>
      <c r="J165" s="14">
        <v>2558662017</v>
      </c>
      <c r="K165" s="13">
        <f t="shared" si="6"/>
        <v>0.14185539189609869</v>
      </c>
      <c r="L165" s="14">
        <v>1044937047</v>
      </c>
      <c r="M165" s="14">
        <v>2558662017</v>
      </c>
      <c r="N165" s="13">
        <f t="shared" si="7"/>
        <v>0.14185539189609869</v>
      </c>
    </row>
    <row r="166" spans="1:14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-535337983</v>
      </c>
      <c r="J166" s="11">
        <v>2558662017</v>
      </c>
      <c r="K166" s="10">
        <f t="shared" si="6"/>
        <v>0.14185539189609869</v>
      </c>
      <c r="L166" s="11">
        <v>1044937047</v>
      </c>
      <c r="M166" s="11">
        <v>2558662017</v>
      </c>
      <c r="N166" s="10">
        <f t="shared" si="7"/>
        <v>0.14185539189609869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29750000</v>
      </c>
      <c r="J167" s="14">
        <v>29750000</v>
      </c>
      <c r="K167" s="13">
        <f t="shared" si="6"/>
        <v>1</v>
      </c>
      <c r="L167" s="14">
        <v>0</v>
      </c>
      <c r="M167" s="14">
        <v>0</v>
      </c>
      <c r="N167" s="13">
        <f t="shared" si="7"/>
        <v>0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6"/>
        <v>0</v>
      </c>
      <c r="L168" s="14">
        <v>0</v>
      </c>
      <c r="M168" s="14">
        <v>0</v>
      </c>
      <c r="N168" s="13">
        <f t="shared" si="7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6"/>
        <v>0</v>
      </c>
      <c r="L169" s="14">
        <v>0</v>
      </c>
      <c r="M169" s="14">
        <v>0</v>
      </c>
      <c r="N169" s="13">
        <f t="shared" si="7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6"/>
        <v>0</v>
      </c>
      <c r="L170" s="11">
        <v>0</v>
      </c>
      <c r="M170" s="11">
        <v>0</v>
      </c>
      <c r="N170" s="10">
        <f t="shared" si="7"/>
        <v>0</v>
      </c>
    </row>
    <row r="171" spans="1:14" x14ac:dyDescent="0.2">
      <c r="A171" s="15" t="s">
        <v>503</v>
      </c>
      <c r="B171" s="15" t="s">
        <v>504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29750000</v>
      </c>
      <c r="J171" s="14">
        <v>29750000</v>
      </c>
      <c r="K171" s="13">
        <f t="shared" si="6"/>
        <v>1</v>
      </c>
      <c r="L171" s="14">
        <v>0</v>
      </c>
      <c r="M171" s="14">
        <v>0</v>
      </c>
      <c r="N171" s="13">
        <f t="shared" si="7"/>
        <v>0</v>
      </c>
    </row>
    <row r="172" spans="1:14" x14ac:dyDescent="0.2">
      <c r="A172" s="15" t="s">
        <v>505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29750000</v>
      </c>
      <c r="J172" s="14">
        <v>29750000</v>
      </c>
      <c r="K172" s="13">
        <f t="shared" si="6"/>
        <v>1</v>
      </c>
      <c r="L172" s="14">
        <v>0</v>
      </c>
      <c r="M172" s="14">
        <v>0</v>
      </c>
      <c r="N172" s="13">
        <f t="shared" si="7"/>
        <v>0</v>
      </c>
    </row>
    <row r="173" spans="1:14" x14ac:dyDescent="0.2">
      <c r="A173" s="12" t="s">
        <v>506</v>
      </c>
      <c r="B173" s="12" t="s">
        <v>50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29750000</v>
      </c>
      <c r="J173" s="11">
        <v>29750000</v>
      </c>
      <c r="K173" s="10">
        <f t="shared" si="6"/>
        <v>1</v>
      </c>
      <c r="L173" s="11">
        <v>0</v>
      </c>
      <c r="M173" s="11">
        <v>0</v>
      </c>
      <c r="N173" s="10">
        <f t="shared" si="7"/>
        <v>0</v>
      </c>
    </row>
    <row r="174" spans="1:14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6"/>
        <v>0</v>
      </c>
      <c r="L174" s="11">
        <v>0</v>
      </c>
      <c r="M174" s="11">
        <v>0</v>
      </c>
      <c r="N174" s="10">
        <f t="shared" si="7"/>
        <v>0</v>
      </c>
    </row>
    <row r="175" spans="1:14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762056000</v>
      </c>
      <c r="J175" s="14">
        <v>3444905943</v>
      </c>
      <c r="K175" s="13">
        <f t="shared" si="6"/>
        <v>0.43061318904835139</v>
      </c>
      <c r="L175" s="14">
        <v>762056000</v>
      </c>
      <c r="M175" s="14">
        <v>3444905943</v>
      </c>
      <c r="N175" s="13">
        <f t="shared" si="7"/>
        <v>0.43061318904835139</v>
      </c>
    </row>
    <row r="176" spans="1:14" x14ac:dyDescent="0.2">
      <c r="A176" s="29" t="s">
        <v>35</v>
      </c>
      <c r="B176" s="50" t="s">
        <v>339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0</v>
      </c>
      <c r="J176" s="11">
        <v>343171000</v>
      </c>
      <c r="K176" s="10">
        <f t="shared" si="6"/>
        <v>0.10724092409488449</v>
      </c>
      <c r="L176" s="11">
        <v>0</v>
      </c>
      <c r="M176" s="11">
        <v>343171000</v>
      </c>
      <c r="N176" s="10">
        <f t="shared" si="7"/>
        <v>0.10724092409488449</v>
      </c>
    </row>
    <row r="177" spans="1:14" x14ac:dyDescent="0.2">
      <c r="A177" s="29" t="s">
        <v>444</v>
      </c>
      <c r="B177" s="50" t="s">
        <v>445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762056000</v>
      </c>
      <c r="J177" s="11">
        <v>3101734943</v>
      </c>
      <c r="K177" s="10">
        <f t="shared" si="6"/>
        <v>0.64619469901732929</v>
      </c>
      <c r="L177" s="11">
        <v>762056000</v>
      </c>
      <c r="M177" s="11">
        <v>3101734943</v>
      </c>
      <c r="N177" s="10">
        <f t="shared" si="7"/>
        <v>0.64619469901732929</v>
      </c>
    </row>
    <row r="178" spans="1:14" x14ac:dyDescent="0.2">
      <c r="A178" s="15" t="s">
        <v>34</v>
      </c>
      <c r="B178" s="15" t="s">
        <v>340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18620387578</v>
      </c>
      <c r="J178" s="14">
        <v>1977848625791</v>
      </c>
      <c r="K178" s="13">
        <f t="shared" si="6"/>
        <v>0.67804887266794756</v>
      </c>
      <c r="L178" s="14">
        <v>49848858011</v>
      </c>
      <c r="M178" s="14">
        <v>391758176992</v>
      </c>
      <c r="N178" s="13">
        <f t="shared" si="7"/>
        <v>0.13430309418226691</v>
      </c>
    </row>
    <row r="179" spans="1:14" x14ac:dyDescent="0.2">
      <c r="A179" s="15" t="s">
        <v>33</v>
      </c>
      <c r="B179" s="15" t="s">
        <v>341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18718517103</v>
      </c>
      <c r="J179" s="14">
        <v>624627178964</v>
      </c>
      <c r="K179" s="13">
        <f t="shared" si="6"/>
        <v>0.53906614913129181</v>
      </c>
      <c r="L179" s="14">
        <v>7345942656</v>
      </c>
      <c r="M179" s="14">
        <v>29726919322</v>
      </c>
      <c r="N179" s="13">
        <f t="shared" si="7"/>
        <v>2.5654945004195389E-2</v>
      </c>
    </row>
    <row r="180" spans="1:14" ht="22.5" x14ac:dyDescent="0.2">
      <c r="A180" s="15" t="s">
        <v>32</v>
      </c>
      <c r="B180" s="15" t="s">
        <v>474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18718517103</v>
      </c>
      <c r="J180" s="14">
        <v>624627178964</v>
      </c>
      <c r="K180" s="13">
        <f t="shared" si="6"/>
        <v>0.53906614913129181</v>
      </c>
      <c r="L180" s="14">
        <v>7345942656</v>
      </c>
      <c r="M180" s="14">
        <v>29726919322</v>
      </c>
      <c r="N180" s="13">
        <f t="shared" si="7"/>
        <v>2.5654945004195389E-2</v>
      </c>
    </row>
    <row r="181" spans="1:14" ht="33.75" x14ac:dyDescent="0.2">
      <c r="A181" s="15" t="s">
        <v>31</v>
      </c>
      <c r="B181" s="15" t="s">
        <v>343</v>
      </c>
      <c r="C181" s="14">
        <v>1045833323000</v>
      </c>
      <c r="D181" s="14">
        <v>532474325</v>
      </c>
      <c r="E181" s="14">
        <v>19534505134</v>
      </c>
      <c r="F181" s="14">
        <v>1065367828134</v>
      </c>
      <c r="G181" s="14">
        <v>0</v>
      </c>
      <c r="H181" s="14">
        <v>1065367828134</v>
      </c>
      <c r="I181" s="14">
        <v>18673952103</v>
      </c>
      <c r="J181" s="14">
        <v>593786896489</v>
      </c>
      <c r="K181" s="13">
        <f t="shared" si="6"/>
        <v>0.55735388361503491</v>
      </c>
      <c r="L181" s="14">
        <v>6333274713</v>
      </c>
      <c r="M181" s="14">
        <v>22109469319</v>
      </c>
      <c r="N181" s="13">
        <f t="shared" si="7"/>
        <v>2.0752897483045745E-2</v>
      </c>
    </row>
    <row r="182" spans="1:14" ht="22.5" x14ac:dyDescent="0.2">
      <c r="A182" s="15" t="s">
        <v>30</v>
      </c>
      <c r="B182" s="15" t="s">
        <v>344</v>
      </c>
      <c r="C182" s="14">
        <v>28303911000</v>
      </c>
      <c r="D182" s="14">
        <v>1656223475</v>
      </c>
      <c r="E182" s="14">
        <v>23279118031</v>
      </c>
      <c r="F182" s="14">
        <v>51583029031</v>
      </c>
      <c r="G182" s="14">
        <v>0</v>
      </c>
      <c r="H182" s="14">
        <v>51583029031</v>
      </c>
      <c r="I182" s="14">
        <v>14227857515</v>
      </c>
      <c r="J182" s="14">
        <v>26129115367</v>
      </c>
      <c r="K182" s="13">
        <f t="shared" si="6"/>
        <v>0.50654480471274987</v>
      </c>
      <c r="L182" s="14">
        <v>217649386</v>
      </c>
      <c r="M182" s="14">
        <v>1124668897</v>
      </c>
      <c r="N182" s="13">
        <f t="shared" si="7"/>
        <v>2.1803079775018729E-2</v>
      </c>
    </row>
    <row r="183" spans="1:14" x14ac:dyDescent="0.2">
      <c r="A183" s="12" t="s">
        <v>29</v>
      </c>
      <c r="B183" s="12" t="s">
        <v>475</v>
      </c>
      <c r="C183" s="11">
        <v>696939000</v>
      </c>
      <c r="D183" s="11">
        <v>911611146</v>
      </c>
      <c r="E183" s="11">
        <v>4569962762</v>
      </c>
      <c r="F183" s="11">
        <v>5266901762</v>
      </c>
      <c r="G183" s="11">
        <v>0</v>
      </c>
      <c r="H183" s="11">
        <v>5266901762</v>
      </c>
      <c r="I183" s="11">
        <v>886781363</v>
      </c>
      <c r="J183" s="11">
        <v>4964680533</v>
      </c>
      <c r="K183" s="10">
        <f t="shared" si="6"/>
        <v>0.94261878374484098</v>
      </c>
      <c r="L183" s="11">
        <v>51725322</v>
      </c>
      <c r="M183" s="11">
        <v>418285836</v>
      </c>
      <c r="N183" s="10">
        <f t="shared" si="7"/>
        <v>7.9417816185195819E-2</v>
      </c>
    </row>
    <row r="184" spans="1:14" ht="22.5" x14ac:dyDescent="0.2">
      <c r="A184" s="12" t="s">
        <v>28</v>
      </c>
      <c r="B184" s="12" t="s">
        <v>476</v>
      </c>
      <c r="C184" s="11">
        <v>27606972000</v>
      </c>
      <c r="D184" s="11">
        <v>744612329</v>
      </c>
      <c r="E184" s="11">
        <v>18709155269</v>
      </c>
      <c r="F184" s="11">
        <v>46316127269</v>
      </c>
      <c r="G184" s="11">
        <v>0</v>
      </c>
      <c r="H184" s="11">
        <v>46316127269</v>
      </c>
      <c r="I184" s="11">
        <v>13341076152</v>
      </c>
      <c r="J184" s="11">
        <v>21164434834</v>
      </c>
      <c r="K184" s="10">
        <f t="shared" si="6"/>
        <v>0.45695605574012743</v>
      </c>
      <c r="L184" s="11">
        <v>165924064</v>
      </c>
      <c r="M184" s="11">
        <v>706383061</v>
      </c>
      <c r="N184" s="10">
        <f t="shared" si="7"/>
        <v>1.5251341220680848E-2</v>
      </c>
    </row>
    <row r="185" spans="1:14" ht="22.5" x14ac:dyDescent="0.2">
      <c r="A185" s="15" t="s">
        <v>27</v>
      </c>
      <c r="B185" s="15" t="s">
        <v>346</v>
      </c>
      <c r="C185" s="14">
        <v>305688881000</v>
      </c>
      <c r="D185" s="14">
        <v>283733273</v>
      </c>
      <c r="E185" s="14">
        <v>401136848</v>
      </c>
      <c r="F185" s="14">
        <v>306090017848</v>
      </c>
      <c r="G185" s="14">
        <v>0</v>
      </c>
      <c r="H185" s="14">
        <v>306090017848</v>
      </c>
      <c r="I185" s="14">
        <v>943248369</v>
      </c>
      <c r="J185" s="14">
        <v>128777157170</v>
      </c>
      <c r="K185" s="13">
        <f t="shared" si="6"/>
        <v>0.4207166181876239</v>
      </c>
      <c r="L185" s="14">
        <v>2201359920</v>
      </c>
      <c r="M185" s="14">
        <v>5051296345</v>
      </c>
      <c r="N185" s="13">
        <f t="shared" si="7"/>
        <v>1.650264971237449E-2</v>
      </c>
    </row>
    <row r="186" spans="1:14" ht="22.5" x14ac:dyDescent="0.2">
      <c r="A186" s="12" t="s">
        <v>26</v>
      </c>
      <c r="B186" s="12" t="s">
        <v>477</v>
      </c>
      <c r="C186" s="11">
        <v>159997891000</v>
      </c>
      <c r="D186" s="11">
        <v>0</v>
      </c>
      <c r="E186" s="11">
        <v>-1417418821</v>
      </c>
      <c r="F186" s="11">
        <v>158580472179</v>
      </c>
      <c r="G186" s="11">
        <v>0</v>
      </c>
      <c r="H186" s="11">
        <v>158580472179</v>
      </c>
      <c r="I186" s="11">
        <v>0</v>
      </c>
      <c r="J186" s="11">
        <v>71402687382</v>
      </c>
      <c r="K186" s="10">
        <f t="shared" si="6"/>
        <v>0.45026153851656581</v>
      </c>
      <c r="L186" s="11">
        <v>772386985</v>
      </c>
      <c r="M186" s="11">
        <v>2676780790</v>
      </c>
      <c r="N186" s="10">
        <f t="shared" si="7"/>
        <v>1.6879636901185064E-2</v>
      </c>
    </row>
    <row r="187" spans="1:14" ht="22.5" x14ac:dyDescent="0.2">
      <c r="A187" s="12" t="s">
        <v>25</v>
      </c>
      <c r="B187" s="12" t="s">
        <v>478</v>
      </c>
      <c r="C187" s="11">
        <v>66755083000</v>
      </c>
      <c r="D187" s="11">
        <v>0</v>
      </c>
      <c r="E187" s="11">
        <v>-1932860774</v>
      </c>
      <c r="F187" s="11">
        <v>64822222226</v>
      </c>
      <c r="G187" s="11">
        <v>0</v>
      </c>
      <c r="H187" s="11">
        <v>64822222226</v>
      </c>
      <c r="I187" s="11">
        <v>-1</v>
      </c>
      <c r="J187" s="11">
        <v>33588663117</v>
      </c>
      <c r="K187" s="10">
        <f t="shared" si="6"/>
        <v>0.51816586910418638</v>
      </c>
      <c r="L187" s="11">
        <v>140455310</v>
      </c>
      <c r="M187" s="11">
        <v>1039628079</v>
      </c>
      <c r="N187" s="10">
        <f t="shared" si="7"/>
        <v>1.603814314442013E-2</v>
      </c>
    </row>
    <row r="188" spans="1:14" ht="22.5" x14ac:dyDescent="0.2">
      <c r="A188" s="12" t="s">
        <v>24</v>
      </c>
      <c r="B188" s="12" t="s">
        <v>479</v>
      </c>
      <c r="C188" s="11">
        <v>18303720000</v>
      </c>
      <c r="D188" s="11">
        <v>-540872688</v>
      </c>
      <c r="E188" s="11">
        <v>-540872688</v>
      </c>
      <c r="F188" s="11">
        <v>17762847312</v>
      </c>
      <c r="G188" s="11">
        <v>0</v>
      </c>
      <c r="H188" s="11">
        <v>17762847312</v>
      </c>
      <c r="I188" s="11">
        <v>0</v>
      </c>
      <c r="J188" s="11">
        <v>57419949</v>
      </c>
      <c r="K188" s="10">
        <f t="shared" si="6"/>
        <v>3.2325869828993552E-3</v>
      </c>
      <c r="L188" s="11">
        <v>5433818</v>
      </c>
      <c r="M188" s="11">
        <v>28220700</v>
      </c>
      <c r="N188" s="10">
        <f t="shared" si="7"/>
        <v>1.5887486676156371E-3</v>
      </c>
    </row>
    <row r="189" spans="1:14" ht="22.5" x14ac:dyDescent="0.2">
      <c r="A189" s="12" t="s">
        <v>23</v>
      </c>
      <c r="B189" s="12" t="s">
        <v>480</v>
      </c>
      <c r="C189" s="11">
        <v>60632187000</v>
      </c>
      <c r="D189" s="11">
        <v>824605961</v>
      </c>
      <c r="E189" s="11">
        <v>4292289131</v>
      </c>
      <c r="F189" s="11">
        <v>64924476131</v>
      </c>
      <c r="G189" s="11">
        <v>0</v>
      </c>
      <c r="H189" s="11">
        <v>64924476131</v>
      </c>
      <c r="I189" s="11">
        <v>943248370</v>
      </c>
      <c r="J189" s="11">
        <v>23728386722</v>
      </c>
      <c r="K189" s="10">
        <f t="shared" si="6"/>
        <v>0.36547675292939669</v>
      </c>
      <c r="L189" s="11">
        <v>1283083807</v>
      </c>
      <c r="M189" s="11">
        <v>1306666776</v>
      </c>
      <c r="N189" s="10">
        <f t="shared" si="7"/>
        <v>2.0125950240453237E-2</v>
      </c>
    </row>
    <row r="190" spans="1:14" ht="22.5" x14ac:dyDescent="0.2">
      <c r="A190" s="15" t="s">
        <v>22</v>
      </c>
      <c r="B190" s="15" t="s">
        <v>350</v>
      </c>
      <c r="C190" s="14">
        <v>711840531000</v>
      </c>
      <c r="D190" s="14">
        <v>-1407482423</v>
      </c>
      <c r="E190" s="14">
        <v>-4145749745</v>
      </c>
      <c r="F190" s="14">
        <v>707694781255</v>
      </c>
      <c r="G190" s="14">
        <v>0</v>
      </c>
      <c r="H190" s="14">
        <v>707694781255</v>
      </c>
      <c r="I190" s="14">
        <v>3502846219</v>
      </c>
      <c r="J190" s="14">
        <v>438880623952</v>
      </c>
      <c r="K190" s="13">
        <f t="shared" si="6"/>
        <v>0.62015523581183574</v>
      </c>
      <c r="L190" s="14">
        <v>3914265407</v>
      </c>
      <c r="M190" s="14">
        <v>15933504077</v>
      </c>
      <c r="N190" s="13">
        <f t="shared" si="7"/>
        <v>2.2514655327462083E-2</v>
      </c>
    </row>
    <row r="191" spans="1:14" ht="22.5" x14ac:dyDescent="0.2">
      <c r="A191" s="12" t="s">
        <v>21</v>
      </c>
      <c r="B191" s="12" t="s">
        <v>481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85092761</v>
      </c>
      <c r="J191" s="11">
        <v>13724338960</v>
      </c>
      <c r="K191" s="10">
        <f t="shared" si="6"/>
        <v>0.36923881760872185</v>
      </c>
      <c r="L191" s="11">
        <v>5385853</v>
      </c>
      <c r="M191" s="11">
        <v>4391923452</v>
      </c>
      <c r="N191" s="10">
        <f t="shared" si="7"/>
        <v>0.11816005325800376</v>
      </c>
    </row>
    <row r="192" spans="1:14" ht="22.5" x14ac:dyDescent="0.2">
      <c r="A192" s="12" t="s">
        <v>20</v>
      </c>
      <c r="B192" s="12" t="s">
        <v>482</v>
      </c>
      <c r="C192" s="11">
        <v>27996191000</v>
      </c>
      <c r="D192" s="11">
        <v>-4666612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118559922</v>
      </c>
      <c r="J192" s="11">
        <v>15427378243</v>
      </c>
      <c r="K192" s="10">
        <f t="shared" si="6"/>
        <v>0.58820908881044454</v>
      </c>
      <c r="L192" s="11">
        <v>449710734</v>
      </c>
      <c r="M192" s="11">
        <v>4362106251</v>
      </c>
      <c r="N192" s="10">
        <f t="shared" si="7"/>
        <v>0.16631669378815361</v>
      </c>
    </row>
    <row r="193" spans="1:14" ht="22.5" x14ac:dyDescent="0.2">
      <c r="A193" s="12" t="s">
        <v>19</v>
      </c>
      <c r="B193" s="12" t="s">
        <v>483</v>
      </c>
      <c r="C193" s="11">
        <v>2438771000</v>
      </c>
      <c r="D193" s="11">
        <v>-1170514636</v>
      </c>
      <c r="E193" s="11">
        <v>1502640376</v>
      </c>
      <c r="F193" s="11">
        <v>3941411376</v>
      </c>
      <c r="G193" s="11">
        <v>0</v>
      </c>
      <c r="H193" s="11">
        <v>3941411376</v>
      </c>
      <c r="I193" s="11">
        <v>0</v>
      </c>
      <c r="J193" s="11">
        <v>2670155012</v>
      </c>
      <c r="K193" s="10">
        <f t="shared" si="6"/>
        <v>0.67746163931506342</v>
      </c>
      <c r="L193" s="11">
        <v>0</v>
      </c>
      <c r="M193" s="11">
        <v>307876241</v>
      </c>
      <c r="N193" s="10">
        <f t="shared" si="7"/>
        <v>7.8113196423676229E-2</v>
      </c>
    </row>
    <row r="194" spans="1:14" ht="22.5" x14ac:dyDescent="0.2">
      <c r="A194" s="12" t="s">
        <v>18</v>
      </c>
      <c r="B194" s="12" t="s">
        <v>484</v>
      </c>
      <c r="C194" s="11">
        <v>338616000</v>
      </c>
      <c r="D194" s="11">
        <v>331053204</v>
      </c>
      <c r="E194" s="11">
        <v>825741597</v>
      </c>
      <c r="F194" s="11">
        <v>1164357597</v>
      </c>
      <c r="G194" s="11">
        <v>0</v>
      </c>
      <c r="H194" s="11">
        <v>1164357597</v>
      </c>
      <c r="I194" s="11">
        <v>0</v>
      </c>
      <c r="J194" s="11">
        <v>494688391</v>
      </c>
      <c r="K194" s="10">
        <f t="shared" si="6"/>
        <v>0.42485950387971744</v>
      </c>
      <c r="L194" s="11">
        <v>0</v>
      </c>
      <c r="M194" s="11">
        <v>494688391</v>
      </c>
      <c r="N194" s="10">
        <f t="shared" si="7"/>
        <v>0.42485950387971744</v>
      </c>
    </row>
    <row r="195" spans="1:14" ht="22.5" x14ac:dyDescent="0.2">
      <c r="A195" s="12" t="s">
        <v>17</v>
      </c>
      <c r="B195" s="12" t="s">
        <v>485</v>
      </c>
      <c r="C195" s="11">
        <v>431421539000</v>
      </c>
      <c r="D195" s="11">
        <v>531022783</v>
      </c>
      <c r="E195" s="11">
        <v>-4078340233</v>
      </c>
      <c r="F195" s="11">
        <v>427343198767</v>
      </c>
      <c r="G195" s="11">
        <v>0</v>
      </c>
      <c r="H195" s="11">
        <v>427343198767</v>
      </c>
      <c r="I195" s="11">
        <v>2866034151</v>
      </c>
      <c r="J195" s="11">
        <v>281436766268</v>
      </c>
      <c r="K195" s="10">
        <f t="shared" si="6"/>
        <v>0.65857317275674621</v>
      </c>
      <c r="L195" s="11">
        <v>3335222794</v>
      </c>
      <c r="M195" s="11">
        <v>3997808509</v>
      </c>
      <c r="N195" s="10">
        <f t="shared" si="7"/>
        <v>9.3550301503212228E-3</v>
      </c>
    </row>
    <row r="196" spans="1:14" ht="22.5" x14ac:dyDescent="0.2">
      <c r="A196" s="12" t="s">
        <v>16</v>
      </c>
      <c r="B196" s="12" t="s">
        <v>486</v>
      </c>
      <c r="C196" s="11">
        <v>90236773000</v>
      </c>
      <c r="D196" s="11">
        <v>0</v>
      </c>
      <c r="E196" s="11">
        <v>283664688</v>
      </c>
      <c r="F196" s="11">
        <v>90520437688</v>
      </c>
      <c r="G196" s="11">
        <v>0</v>
      </c>
      <c r="H196" s="11">
        <v>90520437688</v>
      </c>
      <c r="I196" s="11">
        <v>27980216</v>
      </c>
      <c r="J196" s="11">
        <v>68493750706</v>
      </c>
      <c r="K196" s="10">
        <f t="shared" si="6"/>
        <v>0.75666614584962388</v>
      </c>
      <c r="L196" s="11">
        <v>11044236</v>
      </c>
      <c r="M196" s="11">
        <v>270224642</v>
      </c>
      <c r="N196" s="10">
        <f t="shared" si="7"/>
        <v>2.9852334887221035E-3</v>
      </c>
    </row>
    <row r="197" spans="1:14" ht="22.5" x14ac:dyDescent="0.2">
      <c r="A197" s="12" t="s">
        <v>15</v>
      </c>
      <c r="B197" s="12" t="s">
        <v>487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0</v>
      </c>
      <c r="J197" s="11">
        <v>31034411391</v>
      </c>
      <c r="K197" s="10">
        <f t="shared" si="6"/>
        <v>0.62072245186137576</v>
      </c>
      <c r="L197" s="11">
        <v>94848000</v>
      </c>
      <c r="M197" s="11">
        <v>1736215267</v>
      </c>
      <c r="N197" s="10">
        <f t="shared" si="7"/>
        <v>3.4726219998615124E-2</v>
      </c>
    </row>
    <row r="198" spans="1:14" ht="22.5" x14ac:dyDescent="0.2">
      <c r="A198" s="12" t="s">
        <v>14</v>
      </c>
      <c r="B198" s="12" t="s">
        <v>488</v>
      </c>
      <c r="C198" s="11">
        <v>53413463000</v>
      </c>
      <c r="D198" s="11">
        <v>-1094377162</v>
      </c>
      <c r="E198" s="11">
        <v>-305479277</v>
      </c>
      <c r="F198" s="11">
        <v>53107983723</v>
      </c>
      <c r="G198" s="11">
        <v>0</v>
      </c>
      <c r="H198" s="11">
        <v>53107983723</v>
      </c>
      <c r="I198" s="11">
        <v>277922013</v>
      </c>
      <c r="J198" s="11">
        <v>18980212066</v>
      </c>
      <c r="K198" s="10">
        <f t="shared" si="6"/>
        <v>0.35738905406382526</v>
      </c>
      <c r="L198" s="11">
        <v>13879000</v>
      </c>
      <c r="M198" s="11">
        <v>305549745</v>
      </c>
      <c r="N198" s="10">
        <f t="shared" si="7"/>
        <v>5.7533674521270247E-3</v>
      </c>
    </row>
    <row r="199" spans="1:14" ht="22.5" x14ac:dyDescent="0.2">
      <c r="A199" s="12" t="s">
        <v>13</v>
      </c>
      <c r="B199" s="12" t="s">
        <v>489</v>
      </c>
      <c r="C199" s="11">
        <v>19179625000</v>
      </c>
      <c r="D199" s="11">
        <v>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127257156</v>
      </c>
      <c r="J199" s="11">
        <v>6618922915</v>
      </c>
      <c r="K199" s="10">
        <f t="shared" si="6"/>
        <v>0.36321482284998696</v>
      </c>
      <c r="L199" s="11">
        <v>4174790</v>
      </c>
      <c r="M199" s="11">
        <v>67111579</v>
      </c>
      <c r="N199" s="10">
        <f t="shared" si="7"/>
        <v>3.6827623754956368E-3</v>
      </c>
    </row>
    <row r="200" spans="1:14" ht="22.5" x14ac:dyDescent="0.2">
      <c r="A200" s="15" t="s">
        <v>12</v>
      </c>
      <c r="B200" s="15" t="s">
        <v>490</v>
      </c>
      <c r="C200" s="14">
        <v>96635912000</v>
      </c>
      <c r="D200" s="14">
        <v>-532474325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44565000</v>
      </c>
      <c r="J200" s="14">
        <v>30840282475</v>
      </c>
      <c r="K200" s="13">
        <f t="shared" si="6"/>
        <v>0.33036195822966652</v>
      </c>
      <c r="L200" s="14">
        <v>1012667943</v>
      </c>
      <c r="M200" s="14">
        <v>7617450003</v>
      </c>
      <c r="N200" s="13">
        <f t="shared" si="7"/>
        <v>8.1598334961672847E-2</v>
      </c>
    </row>
    <row r="201" spans="1:14" ht="22.5" x14ac:dyDescent="0.2">
      <c r="A201" s="15" t="s">
        <v>11</v>
      </c>
      <c r="B201" s="15" t="s">
        <v>357</v>
      </c>
      <c r="C201" s="14">
        <v>96635912000</v>
      </c>
      <c r="D201" s="14">
        <v>-532474325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44565000</v>
      </c>
      <c r="J201" s="14">
        <v>30840282475</v>
      </c>
      <c r="K201" s="13">
        <f t="shared" si="6"/>
        <v>0.33036195822966652</v>
      </c>
      <c r="L201" s="14">
        <v>1012667943</v>
      </c>
      <c r="M201" s="14">
        <v>7617450003</v>
      </c>
      <c r="N201" s="13">
        <f t="shared" si="7"/>
        <v>8.1598334961672847E-2</v>
      </c>
    </row>
    <row r="202" spans="1:14" ht="22.5" x14ac:dyDescent="0.2">
      <c r="A202" s="12" t="s">
        <v>10</v>
      </c>
      <c r="B202" s="12" t="s">
        <v>491</v>
      </c>
      <c r="C202" s="11">
        <v>96635912000</v>
      </c>
      <c r="D202" s="11">
        <v>-532474325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44565000</v>
      </c>
      <c r="J202" s="11">
        <v>30840282475</v>
      </c>
      <c r="K202" s="10">
        <f t="shared" si="6"/>
        <v>0.33036195822966652</v>
      </c>
      <c r="L202" s="11">
        <v>1012667943</v>
      </c>
      <c r="M202" s="11">
        <v>7617450003</v>
      </c>
      <c r="N202" s="10">
        <f t="shared" si="7"/>
        <v>8.1598334961672847E-2</v>
      </c>
    </row>
    <row r="203" spans="1:14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 t="shared" ref="K203:K206" si="8">IF(J203=0,0,J203/H203)</f>
        <v>5.842250998726399E-2</v>
      </c>
      <c r="L203" s="14">
        <v>0</v>
      </c>
      <c r="M203" s="14">
        <v>24206725449</v>
      </c>
      <c r="N203" s="13">
        <f t="shared" ref="N203:N206" si="9">IF(M203=0,0,M203/H203)</f>
        <v>5.842250998726399E-2</v>
      </c>
    </row>
    <row r="204" spans="1:14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 t="shared" si="8"/>
        <v>5.842250998726399E-2</v>
      </c>
      <c r="L204" s="11">
        <v>0</v>
      </c>
      <c r="M204" s="11">
        <v>24206725449</v>
      </c>
      <c r="N204" s="10">
        <f t="shared" si="9"/>
        <v>5.842250998726399E-2</v>
      </c>
    </row>
    <row r="205" spans="1:14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-98129525</v>
      </c>
      <c r="J205" s="11">
        <v>1329014721378</v>
      </c>
      <c r="K205" s="10">
        <f t="shared" si="8"/>
        <v>0.98891591388064093</v>
      </c>
      <c r="L205" s="11">
        <v>42502915355</v>
      </c>
      <c r="M205" s="11">
        <v>337824532221</v>
      </c>
      <c r="N205" s="10">
        <f t="shared" si="9"/>
        <v>0.25137423283486021</v>
      </c>
    </row>
    <row r="206" spans="1:14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 t="shared" si="8"/>
        <v>0</v>
      </c>
      <c r="L206" s="14">
        <v>0</v>
      </c>
      <c r="M206" s="14">
        <v>0</v>
      </c>
      <c r="N206" s="13">
        <f t="shared" si="9"/>
        <v>0</v>
      </c>
    </row>
    <row r="207" spans="1:14" x14ac:dyDescent="0.2"/>
    <row r="208" spans="1:14" x14ac:dyDescent="0.2"/>
    <row r="209" spans="2:9" x14ac:dyDescent="0.2"/>
    <row r="210" spans="2:9" x14ac:dyDescent="0.2"/>
    <row r="211" spans="2:9" x14ac:dyDescent="0.2"/>
    <row r="212" spans="2:9" x14ac:dyDescent="0.2"/>
    <row r="213" spans="2:9" ht="12.75" x14ac:dyDescent="0.2">
      <c r="B213" s="9"/>
      <c r="C213" s="8"/>
      <c r="D213" s="8"/>
      <c r="E213" s="8"/>
      <c r="F213" s="7"/>
      <c r="G213" s="6"/>
      <c r="H213" s="5"/>
      <c r="I213" s="5"/>
    </row>
    <row r="214" spans="2:9" ht="12.75" x14ac:dyDescent="0.2">
      <c r="B214" s="4" t="s">
        <v>501</v>
      </c>
      <c r="C214" s="3"/>
      <c r="D214" s="3"/>
      <c r="E214" s="3"/>
      <c r="G214" s="68" t="s">
        <v>1</v>
      </c>
      <c r="H214" s="68"/>
      <c r="I214" s="68"/>
    </row>
    <row r="215" spans="2:9" ht="12.75" x14ac:dyDescent="0.2">
      <c r="B215" s="4" t="s">
        <v>502</v>
      </c>
      <c r="C215" s="3"/>
      <c r="D215" s="3"/>
      <c r="E215" s="2"/>
      <c r="F215" s="2"/>
      <c r="G215" s="69" t="s">
        <v>0</v>
      </c>
      <c r="H215" s="69"/>
      <c r="I215" s="69"/>
    </row>
    <row r="216" spans="2:9" hidden="1" x14ac:dyDescent="0.2"/>
    <row r="217" spans="2:9" hidden="1" x14ac:dyDescent="0.2"/>
  </sheetData>
  <autoFilter ref="A9:N206" xr:uid="{00000000-0009-0000-0000-000001000000}"/>
  <mergeCells count="2">
    <mergeCell ref="G214:I214"/>
    <mergeCell ref="G215:I215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3" orientation="landscape" verticalDpi="0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3"/>
  <sheetViews>
    <sheetView showGridLines="0" zoomScaleNormal="100" zoomScaleSheetLayoutView="100" workbookViewId="0">
      <pane ySplit="9" topLeftCell="A22" activePane="bottomLeft" state="frozen"/>
      <selection pane="bottomLeft" activeCell="A9" sqref="A9"/>
    </sheetView>
  </sheetViews>
  <sheetFormatPr baseColWidth="10" defaultColWidth="0" defaultRowHeight="11.25" zeroHeight="1" x14ac:dyDescent="0.2"/>
  <cols>
    <col min="1" max="1" width="16.5703125" style="36" customWidth="1"/>
    <col min="2" max="2" width="45.7109375" style="31" customWidth="1"/>
    <col min="3" max="8" width="15.28515625" style="31" customWidth="1"/>
    <col min="9" max="9" width="6.7109375" style="31" customWidth="1"/>
    <col min="10" max="10" width="16.5703125" style="36" customWidth="1"/>
    <col min="11" max="11" width="45.7109375" style="31" customWidth="1"/>
    <col min="12" max="17" width="15.28515625" style="31" customWidth="1"/>
    <col min="18" max="18" width="6.7109375" style="31" customWidth="1"/>
    <col min="19" max="19" width="16.5703125" style="36" customWidth="1"/>
    <col min="20" max="20" width="45.7109375" style="31" customWidth="1"/>
    <col min="21" max="26" width="15.28515625" style="31" customWidth="1"/>
    <col min="27" max="27" width="6.7109375" style="31" customWidth="1"/>
    <col min="28" max="28" width="16.5703125" style="36" customWidth="1"/>
    <col min="29" max="29" width="50.7109375" style="31" customWidth="1"/>
    <col min="30" max="35" width="15.28515625" style="31" customWidth="1"/>
    <col min="36" max="36" width="6.7109375" style="31" customWidth="1"/>
    <col min="37" max="37" width="1.7109375" style="31" customWidth="1"/>
    <col min="38" max="16384" width="11.42578125" style="31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>
      <c r="A5" s="30" t="s">
        <v>325</v>
      </c>
      <c r="J5" s="30" t="s">
        <v>325</v>
      </c>
      <c r="S5" s="30" t="s">
        <v>325</v>
      </c>
      <c r="AB5" s="30" t="s">
        <v>325</v>
      </c>
    </row>
    <row r="6" spans="1:36" x14ac:dyDescent="0.2">
      <c r="A6" s="30" t="s">
        <v>326</v>
      </c>
      <c r="C6" s="32"/>
      <c r="D6" s="32"/>
      <c r="E6" s="33"/>
      <c r="F6" s="33"/>
      <c r="G6" s="33"/>
      <c r="H6" s="33"/>
      <c r="J6" s="30" t="s">
        <v>326</v>
      </c>
      <c r="L6" s="32"/>
      <c r="M6" s="32"/>
      <c r="N6" s="33"/>
      <c r="O6" s="33"/>
      <c r="P6" s="33"/>
      <c r="Q6" s="33"/>
      <c r="S6" s="30" t="s">
        <v>326</v>
      </c>
      <c r="U6" s="32"/>
      <c r="V6" s="32"/>
      <c r="W6" s="33"/>
      <c r="X6" s="33"/>
      <c r="Y6" s="33"/>
      <c r="Z6" s="33"/>
      <c r="AB6" s="30" t="s">
        <v>326</v>
      </c>
      <c r="AD6" s="32"/>
      <c r="AE6" s="32"/>
      <c r="AF6" s="33"/>
      <c r="AG6" s="33"/>
      <c r="AH6" s="33"/>
      <c r="AI6" s="33"/>
    </row>
    <row r="7" spans="1:36" x14ac:dyDescent="0.2">
      <c r="A7" s="40" t="s">
        <v>509</v>
      </c>
      <c r="B7" s="34"/>
      <c r="C7" s="33"/>
      <c r="D7" s="33"/>
      <c r="E7" s="33"/>
      <c r="F7" s="33"/>
      <c r="G7" s="33"/>
      <c r="H7" s="33"/>
      <c r="J7" s="30" t="str">
        <f>A7</f>
        <v>A 31 DE AGOSTO DE 2021</v>
      </c>
      <c r="K7" s="35"/>
      <c r="L7" s="33"/>
      <c r="M7" s="33"/>
      <c r="N7" s="33"/>
      <c r="O7" s="33"/>
      <c r="P7" s="33"/>
      <c r="Q7" s="33"/>
      <c r="S7" s="30" t="str">
        <f>J7</f>
        <v>A 31 DE AGOSTO DE 2021</v>
      </c>
      <c r="T7" s="35"/>
      <c r="U7" s="33"/>
      <c r="V7" s="33"/>
      <c r="W7" s="33"/>
      <c r="X7" s="33"/>
      <c r="Y7" s="33"/>
      <c r="Z7" s="33"/>
      <c r="AB7" s="30" t="str">
        <f>S7</f>
        <v>A 31 DE AGOSTO DE 2021</v>
      </c>
      <c r="AC7" s="35"/>
      <c r="AD7" s="33"/>
      <c r="AE7" s="33"/>
      <c r="AF7" s="33"/>
      <c r="AG7" s="33"/>
      <c r="AH7" s="33"/>
      <c r="AI7" s="33"/>
    </row>
    <row r="8" spans="1:36" ht="15" x14ac:dyDescent="0.25">
      <c r="A8" s="70" t="s">
        <v>327</v>
      </c>
      <c r="B8" s="70"/>
      <c r="C8" s="70"/>
      <c r="D8" s="70"/>
      <c r="E8" s="70"/>
      <c r="F8" s="70"/>
      <c r="G8" s="70"/>
      <c r="H8" s="70"/>
      <c r="I8" s="70"/>
      <c r="J8" s="70" t="s">
        <v>328</v>
      </c>
      <c r="K8" s="70"/>
      <c r="L8" s="70"/>
      <c r="M8" s="70"/>
      <c r="N8" s="70"/>
      <c r="O8" s="70"/>
      <c r="P8" s="70"/>
      <c r="Q8" s="70"/>
      <c r="R8" s="70"/>
      <c r="S8" s="70" t="s">
        <v>329</v>
      </c>
      <c r="T8" s="70"/>
      <c r="U8" s="70"/>
      <c r="V8" s="70"/>
      <c r="W8" s="70"/>
      <c r="X8" s="70"/>
      <c r="Y8" s="70"/>
      <c r="Z8" s="70"/>
      <c r="AA8" s="70"/>
      <c r="AB8" s="70" t="s">
        <v>330</v>
      </c>
      <c r="AC8" s="70"/>
      <c r="AD8" s="70"/>
      <c r="AE8" s="70"/>
      <c r="AF8" s="70"/>
      <c r="AG8" s="70"/>
      <c r="AH8" s="70"/>
      <c r="AI8" s="70"/>
      <c r="AJ8" s="70"/>
    </row>
    <row r="9" spans="1:36" ht="33.75" customHeight="1" x14ac:dyDescent="0.2">
      <c r="A9" s="44" t="s">
        <v>311</v>
      </c>
      <c r="B9" s="38" t="s">
        <v>310</v>
      </c>
      <c r="C9" s="38" t="s">
        <v>309</v>
      </c>
      <c r="D9" s="38" t="s">
        <v>308</v>
      </c>
      <c r="E9" s="38" t="s">
        <v>307</v>
      </c>
      <c r="F9" s="38" t="s">
        <v>331</v>
      </c>
      <c r="G9" s="38" t="s">
        <v>303</v>
      </c>
      <c r="H9" s="38" t="s">
        <v>302</v>
      </c>
      <c r="I9" s="38" t="s">
        <v>301</v>
      </c>
      <c r="J9" s="44" t="s">
        <v>311</v>
      </c>
      <c r="K9" s="38" t="s">
        <v>310</v>
      </c>
      <c r="L9" s="38" t="s">
        <v>309</v>
      </c>
      <c r="M9" s="38" t="s">
        <v>308</v>
      </c>
      <c r="N9" s="38" t="s">
        <v>307</v>
      </c>
      <c r="O9" s="38" t="s">
        <v>331</v>
      </c>
      <c r="P9" s="38" t="s">
        <v>303</v>
      </c>
      <c r="Q9" s="38" t="s">
        <v>302</v>
      </c>
      <c r="R9" s="38" t="s">
        <v>301</v>
      </c>
      <c r="S9" s="44" t="s">
        <v>311</v>
      </c>
      <c r="T9" s="38" t="s">
        <v>310</v>
      </c>
      <c r="U9" s="38" t="s">
        <v>309</v>
      </c>
      <c r="V9" s="38" t="s">
        <v>308</v>
      </c>
      <c r="W9" s="38" t="s">
        <v>307</v>
      </c>
      <c r="X9" s="38" t="s">
        <v>331</v>
      </c>
      <c r="Y9" s="38" t="s">
        <v>303</v>
      </c>
      <c r="Z9" s="38" t="s">
        <v>302</v>
      </c>
      <c r="AA9" s="38" t="s">
        <v>301</v>
      </c>
      <c r="AB9" s="44" t="s">
        <v>311</v>
      </c>
      <c r="AC9" s="38" t="s">
        <v>310</v>
      </c>
      <c r="AD9" s="38" t="s">
        <v>309</v>
      </c>
      <c r="AE9" s="38" t="s">
        <v>308</v>
      </c>
      <c r="AF9" s="38" t="s">
        <v>307</v>
      </c>
      <c r="AG9" s="38" t="s">
        <v>331</v>
      </c>
      <c r="AH9" s="38" t="s">
        <v>303</v>
      </c>
      <c r="AI9" s="38" t="s">
        <v>302</v>
      </c>
      <c r="AJ9" s="38" t="s">
        <v>301</v>
      </c>
    </row>
    <row r="10" spans="1:36" x14ac:dyDescent="0.2">
      <c r="A10" s="51" t="s">
        <v>296</v>
      </c>
      <c r="B10" s="51" t="s">
        <v>332</v>
      </c>
      <c r="C10" s="52">
        <v>290524318320</v>
      </c>
      <c r="D10" s="52">
        <v>74276668839</v>
      </c>
      <c r="E10" s="52">
        <v>245845372580</v>
      </c>
      <c r="F10" s="52">
        <v>536369690900</v>
      </c>
      <c r="G10" s="52">
        <v>1811592091</v>
      </c>
      <c r="H10" s="52">
        <v>289873080391</v>
      </c>
      <c r="I10" s="53">
        <v>0.54043523582514197</v>
      </c>
      <c r="J10" s="51" t="s">
        <v>296</v>
      </c>
      <c r="K10" s="51" t="s">
        <v>332</v>
      </c>
      <c r="L10" s="52">
        <v>126859476984</v>
      </c>
      <c r="M10" s="52">
        <v>8315821155</v>
      </c>
      <c r="N10" s="52">
        <v>67261641208</v>
      </c>
      <c r="O10" s="52">
        <v>194121118192</v>
      </c>
      <c r="P10" s="52">
        <v>0</v>
      </c>
      <c r="Q10" s="52">
        <v>148743151279</v>
      </c>
      <c r="R10" s="53">
        <v>0.76623889592415251</v>
      </c>
      <c r="S10" s="51" t="s">
        <v>296</v>
      </c>
      <c r="T10" s="51" t="s">
        <v>332</v>
      </c>
      <c r="U10" s="52">
        <v>76559266441</v>
      </c>
      <c r="V10" s="52">
        <v>0</v>
      </c>
      <c r="W10" s="52">
        <v>0</v>
      </c>
      <c r="X10" s="52">
        <v>76559266441</v>
      </c>
      <c r="Y10" s="52">
        <v>0</v>
      </c>
      <c r="Z10" s="52">
        <v>76559266441</v>
      </c>
      <c r="AA10" s="53">
        <v>1</v>
      </c>
      <c r="AB10" s="51" t="s">
        <v>296</v>
      </c>
      <c r="AC10" s="51" t="s">
        <v>332</v>
      </c>
      <c r="AD10" s="52">
        <v>493943061745</v>
      </c>
      <c r="AE10" s="52">
        <v>82592489994</v>
      </c>
      <c r="AF10" s="52">
        <v>313107013788</v>
      </c>
      <c r="AG10" s="52">
        <v>807050075533</v>
      </c>
      <c r="AH10" s="52">
        <v>1811592091</v>
      </c>
      <c r="AI10" s="52">
        <v>515175498111</v>
      </c>
      <c r="AJ10" s="53">
        <v>0.63834390669099772</v>
      </c>
    </row>
    <row r="11" spans="1:36" x14ac:dyDescent="0.2">
      <c r="A11" s="54" t="s">
        <v>295</v>
      </c>
      <c r="B11" s="54" t="s">
        <v>333</v>
      </c>
      <c r="C11" s="52">
        <v>145939658185</v>
      </c>
      <c r="D11" s="52">
        <v>7234799994</v>
      </c>
      <c r="E11" s="52">
        <v>120989313186</v>
      </c>
      <c r="F11" s="52">
        <v>266928971371</v>
      </c>
      <c r="G11" s="52">
        <v>0</v>
      </c>
      <c r="H11" s="52">
        <v>180526016379</v>
      </c>
      <c r="I11" s="53">
        <v>0.67630731670594868</v>
      </c>
      <c r="J11" s="54" t="s">
        <v>295</v>
      </c>
      <c r="K11" s="54" t="s">
        <v>333</v>
      </c>
      <c r="L11" s="52">
        <v>86324658870</v>
      </c>
      <c r="M11" s="52">
        <v>2431312223</v>
      </c>
      <c r="N11" s="52">
        <v>61260183951</v>
      </c>
      <c r="O11" s="52">
        <v>147584842821</v>
      </c>
      <c r="P11" s="52">
        <v>0</v>
      </c>
      <c r="Q11" s="52">
        <v>117668731155</v>
      </c>
      <c r="R11" s="53">
        <v>0.7972955007155843</v>
      </c>
      <c r="S11" s="54" t="s">
        <v>295</v>
      </c>
      <c r="T11" s="54" t="s">
        <v>333</v>
      </c>
      <c r="U11" s="52">
        <v>76559266441</v>
      </c>
      <c r="V11" s="52">
        <v>0</v>
      </c>
      <c r="W11" s="52">
        <v>0</v>
      </c>
      <c r="X11" s="52">
        <v>76559266441</v>
      </c>
      <c r="Y11" s="52">
        <v>0</v>
      </c>
      <c r="Z11" s="52">
        <v>76559266441</v>
      </c>
      <c r="AA11" s="53">
        <v>1</v>
      </c>
      <c r="AB11" s="54" t="s">
        <v>295</v>
      </c>
      <c r="AC11" s="54" t="s">
        <v>333</v>
      </c>
      <c r="AD11" s="52">
        <v>308823583496</v>
      </c>
      <c r="AE11" s="52">
        <v>9666112217</v>
      </c>
      <c r="AF11" s="52">
        <v>182249497137</v>
      </c>
      <c r="AG11" s="52">
        <v>491073080633</v>
      </c>
      <c r="AH11" s="52">
        <v>0</v>
      </c>
      <c r="AI11" s="52">
        <v>374754013975</v>
      </c>
      <c r="AJ11" s="53">
        <v>0.76313287930981044</v>
      </c>
    </row>
    <row r="12" spans="1:36" x14ac:dyDescent="0.2">
      <c r="A12" s="55" t="s">
        <v>196</v>
      </c>
      <c r="B12" s="55" t="s">
        <v>195</v>
      </c>
      <c r="C12" s="52">
        <v>56502643264</v>
      </c>
      <c r="D12" s="52">
        <v>6185299697</v>
      </c>
      <c r="E12" s="52">
        <v>48311515326</v>
      </c>
      <c r="F12" s="52">
        <v>104814158590</v>
      </c>
      <c r="G12" s="52">
        <v>0</v>
      </c>
      <c r="H12" s="52">
        <v>91561749291</v>
      </c>
      <c r="I12" s="53">
        <v>0.87356279459496256</v>
      </c>
      <c r="J12" s="55" t="s">
        <v>196</v>
      </c>
      <c r="K12" s="55" t="s">
        <v>195</v>
      </c>
      <c r="L12" s="52">
        <v>388686289</v>
      </c>
      <c r="M12" s="52">
        <v>2240046711</v>
      </c>
      <c r="N12" s="52">
        <v>38216054199</v>
      </c>
      <c r="O12" s="52">
        <v>38604740488</v>
      </c>
      <c r="P12" s="52">
        <v>0</v>
      </c>
      <c r="Q12" s="52">
        <v>31732758574</v>
      </c>
      <c r="R12" s="53">
        <v>0.82199124182336869</v>
      </c>
      <c r="S12" s="55" t="s">
        <v>196</v>
      </c>
      <c r="T12" s="55" t="s">
        <v>195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3">
        <v>0</v>
      </c>
      <c r="AB12" s="55" t="s">
        <v>196</v>
      </c>
      <c r="AC12" s="55" t="s">
        <v>195</v>
      </c>
      <c r="AD12" s="52">
        <v>56891329553</v>
      </c>
      <c r="AE12" s="52">
        <v>8425346408</v>
      </c>
      <c r="AF12" s="52">
        <v>86527569525</v>
      </c>
      <c r="AG12" s="52">
        <v>143418899078</v>
      </c>
      <c r="AH12" s="52">
        <v>0</v>
      </c>
      <c r="AI12" s="52">
        <v>123294507865</v>
      </c>
      <c r="AJ12" s="53">
        <v>0.85968103686212849</v>
      </c>
    </row>
    <row r="13" spans="1:36" x14ac:dyDescent="0.2">
      <c r="A13" s="56" t="s">
        <v>194</v>
      </c>
      <c r="B13" s="56" t="s">
        <v>193</v>
      </c>
      <c r="C13" s="52">
        <v>56502643264</v>
      </c>
      <c r="D13" s="52">
        <v>6185299697</v>
      </c>
      <c r="E13" s="52">
        <v>48311515326</v>
      </c>
      <c r="F13" s="52">
        <v>104814158590</v>
      </c>
      <c r="G13" s="52">
        <v>0</v>
      </c>
      <c r="H13" s="52">
        <v>91561749291</v>
      </c>
      <c r="I13" s="53">
        <v>0.87356279459496256</v>
      </c>
      <c r="J13" s="56" t="s">
        <v>194</v>
      </c>
      <c r="K13" s="56" t="s">
        <v>193</v>
      </c>
      <c r="L13" s="52">
        <v>388686289</v>
      </c>
      <c r="M13" s="52">
        <v>2240046711</v>
      </c>
      <c r="N13" s="52">
        <v>38216054199</v>
      </c>
      <c r="O13" s="52">
        <v>38604740488</v>
      </c>
      <c r="P13" s="52">
        <v>0</v>
      </c>
      <c r="Q13" s="52">
        <v>31732758574</v>
      </c>
      <c r="R13" s="53">
        <v>0.82199124182336869</v>
      </c>
      <c r="S13" s="56" t="s">
        <v>194</v>
      </c>
      <c r="T13" s="56" t="s">
        <v>193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3">
        <v>0</v>
      </c>
      <c r="AB13" s="56" t="s">
        <v>194</v>
      </c>
      <c r="AC13" s="56" t="s">
        <v>193</v>
      </c>
      <c r="AD13" s="52">
        <v>56891329553</v>
      </c>
      <c r="AE13" s="52">
        <v>8425346408</v>
      </c>
      <c r="AF13" s="52">
        <v>86527569525</v>
      </c>
      <c r="AG13" s="52">
        <v>143418899078</v>
      </c>
      <c r="AH13" s="52">
        <v>0</v>
      </c>
      <c r="AI13" s="52">
        <v>123294507865</v>
      </c>
      <c r="AJ13" s="53">
        <v>0.85968103686212849</v>
      </c>
    </row>
    <row r="14" spans="1:36" x14ac:dyDescent="0.2">
      <c r="A14" s="56" t="s">
        <v>187</v>
      </c>
      <c r="B14" s="56" t="s">
        <v>128</v>
      </c>
      <c r="C14" s="52">
        <v>56502643264</v>
      </c>
      <c r="D14" s="52">
        <v>6185299697</v>
      </c>
      <c r="E14" s="52">
        <v>48311515326</v>
      </c>
      <c r="F14" s="52">
        <v>104814158590</v>
      </c>
      <c r="G14" s="52">
        <v>0</v>
      </c>
      <c r="H14" s="52">
        <v>91561749291</v>
      </c>
      <c r="I14" s="53">
        <v>0.87356279459496256</v>
      </c>
      <c r="J14" s="56" t="s">
        <v>187</v>
      </c>
      <c r="K14" s="56" t="s">
        <v>128</v>
      </c>
      <c r="L14" s="52">
        <v>388686289</v>
      </c>
      <c r="M14" s="52">
        <v>2240046711</v>
      </c>
      <c r="N14" s="52">
        <v>38216054199</v>
      </c>
      <c r="O14" s="52">
        <v>38604740488</v>
      </c>
      <c r="P14" s="52">
        <v>0</v>
      </c>
      <c r="Q14" s="52">
        <v>31732758574</v>
      </c>
      <c r="R14" s="53">
        <v>0.82199124182336869</v>
      </c>
      <c r="S14" s="56" t="s">
        <v>187</v>
      </c>
      <c r="T14" s="56" t="s">
        <v>128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3">
        <v>0</v>
      </c>
      <c r="AB14" s="56" t="s">
        <v>187</v>
      </c>
      <c r="AC14" s="56" t="s">
        <v>128</v>
      </c>
      <c r="AD14" s="52">
        <v>56891329553</v>
      </c>
      <c r="AE14" s="52">
        <v>8425346408</v>
      </c>
      <c r="AF14" s="52">
        <v>86527569525</v>
      </c>
      <c r="AG14" s="52">
        <v>143418899078</v>
      </c>
      <c r="AH14" s="52">
        <v>0</v>
      </c>
      <c r="AI14" s="52">
        <v>123294507865</v>
      </c>
      <c r="AJ14" s="53">
        <v>0.85968103686212849</v>
      </c>
    </row>
    <row r="15" spans="1:36" x14ac:dyDescent="0.2">
      <c r="A15" s="22" t="s">
        <v>185</v>
      </c>
      <c r="B15" s="22" t="s">
        <v>337</v>
      </c>
      <c r="C15" s="46">
        <v>0</v>
      </c>
      <c r="D15" s="46">
        <v>0</v>
      </c>
      <c r="E15" s="46">
        <v>5938849190</v>
      </c>
      <c r="F15" s="46">
        <v>5938849190</v>
      </c>
      <c r="G15" s="46">
        <v>0</v>
      </c>
      <c r="H15" s="46">
        <v>0</v>
      </c>
      <c r="I15" s="47">
        <v>0</v>
      </c>
      <c r="J15" s="22" t="s">
        <v>185</v>
      </c>
      <c r="K15" s="22" t="s">
        <v>337</v>
      </c>
      <c r="L15" s="46">
        <v>0</v>
      </c>
      <c r="M15" s="46">
        <v>0</v>
      </c>
      <c r="N15" s="46">
        <v>652177906</v>
      </c>
      <c r="O15" s="46">
        <v>652177906</v>
      </c>
      <c r="P15" s="46">
        <v>0</v>
      </c>
      <c r="Q15" s="46">
        <v>0</v>
      </c>
      <c r="R15" s="47">
        <v>0</v>
      </c>
      <c r="S15" s="22" t="s">
        <v>185</v>
      </c>
      <c r="T15" s="22" t="s">
        <v>337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7">
        <v>0</v>
      </c>
      <c r="AB15" s="22" t="s">
        <v>185</v>
      </c>
      <c r="AC15" s="22" t="s">
        <v>337</v>
      </c>
      <c r="AD15" s="46">
        <v>0</v>
      </c>
      <c r="AE15" s="46">
        <v>0</v>
      </c>
      <c r="AF15" s="46">
        <v>6591027096</v>
      </c>
      <c r="AG15" s="46">
        <v>6591027096</v>
      </c>
      <c r="AH15" s="46">
        <v>0</v>
      </c>
      <c r="AI15" s="46">
        <v>0</v>
      </c>
      <c r="AJ15" s="47">
        <v>0</v>
      </c>
    </row>
    <row r="16" spans="1:36" x14ac:dyDescent="0.2">
      <c r="A16" s="22" t="s">
        <v>184</v>
      </c>
      <c r="B16" s="22" t="s">
        <v>338</v>
      </c>
      <c r="C16" s="46">
        <v>31464310036</v>
      </c>
      <c r="D16" s="46">
        <v>573264000</v>
      </c>
      <c r="E16" s="46">
        <v>13227815543</v>
      </c>
      <c r="F16" s="46">
        <v>44692125579</v>
      </c>
      <c r="G16" s="46">
        <v>0</v>
      </c>
      <c r="H16" s="46">
        <v>42990601167</v>
      </c>
      <c r="I16" s="47">
        <v>0.96192787006757374</v>
      </c>
      <c r="J16" s="22" t="s">
        <v>184</v>
      </c>
      <c r="K16" s="22" t="s">
        <v>338</v>
      </c>
      <c r="L16" s="46">
        <v>0</v>
      </c>
      <c r="M16" s="46">
        <v>382176000</v>
      </c>
      <c r="N16" s="46">
        <v>13503606081</v>
      </c>
      <c r="O16" s="46">
        <v>13503606081</v>
      </c>
      <c r="P16" s="46">
        <v>0</v>
      </c>
      <c r="Q16" s="46">
        <v>11341488900</v>
      </c>
      <c r="R16" s="47">
        <v>0.83988594098267078</v>
      </c>
      <c r="S16" s="22" t="s">
        <v>184</v>
      </c>
      <c r="T16" s="22" t="s">
        <v>338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7">
        <v>0</v>
      </c>
      <c r="AB16" s="22" t="s">
        <v>184</v>
      </c>
      <c r="AC16" s="22" t="s">
        <v>338</v>
      </c>
      <c r="AD16" s="46">
        <v>31464310036</v>
      </c>
      <c r="AE16" s="46">
        <v>955440000</v>
      </c>
      <c r="AF16" s="46">
        <v>26731421624</v>
      </c>
      <c r="AG16" s="46">
        <v>58195731660</v>
      </c>
      <c r="AH16" s="46">
        <v>0</v>
      </c>
      <c r="AI16" s="46">
        <v>54332090067</v>
      </c>
      <c r="AJ16" s="47">
        <v>0.93360953659672574</v>
      </c>
    </row>
    <row r="17" spans="1:36" x14ac:dyDescent="0.2">
      <c r="A17" s="22" t="s">
        <v>183</v>
      </c>
      <c r="B17" s="22" t="s">
        <v>123</v>
      </c>
      <c r="C17" s="46">
        <v>25038333228</v>
      </c>
      <c r="D17" s="46">
        <v>5612035697</v>
      </c>
      <c r="E17" s="46">
        <v>29144850593</v>
      </c>
      <c r="F17" s="46">
        <v>54183183821</v>
      </c>
      <c r="G17" s="46">
        <v>0</v>
      </c>
      <c r="H17" s="46">
        <v>48571148124</v>
      </c>
      <c r="I17" s="47">
        <v>0.89642477054246261</v>
      </c>
      <c r="J17" s="22" t="s">
        <v>183</v>
      </c>
      <c r="K17" s="22" t="s">
        <v>123</v>
      </c>
      <c r="L17" s="46">
        <v>388686289</v>
      </c>
      <c r="M17" s="46">
        <v>1857870711</v>
      </c>
      <c r="N17" s="46">
        <v>24060270212</v>
      </c>
      <c r="O17" s="46">
        <v>24448956501</v>
      </c>
      <c r="P17" s="46">
        <v>0</v>
      </c>
      <c r="Q17" s="46">
        <v>20391269674</v>
      </c>
      <c r="R17" s="47">
        <v>0.83403435533806791</v>
      </c>
      <c r="S17" s="22" t="s">
        <v>183</v>
      </c>
      <c r="T17" s="22" t="s">
        <v>123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7">
        <v>0</v>
      </c>
      <c r="AB17" s="22" t="s">
        <v>183</v>
      </c>
      <c r="AC17" s="22" t="s">
        <v>123</v>
      </c>
      <c r="AD17" s="46">
        <v>25427019517</v>
      </c>
      <c r="AE17" s="46">
        <v>7469906408</v>
      </c>
      <c r="AF17" s="46">
        <v>53205120805</v>
      </c>
      <c r="AG17" s="46">
        <v>78632140322</v>
      </c>
      <c r="AH17" s="46">
        <v>0</v>
      </c>
      <c r="AI17" s="46">
        <v>68962417798</v>
      </c>
      <c r="AJ17" s="47">
        <v>0.87702582577045063</v>
      </c>
    </row>
    <row r="18" spans="1:36" x14ac:dyDescent="0.2">
      <c r="A18" s="56" t="s">
        <v>178</v>
      </c>
      <c r="B18" s="56" t="s">
        <v>177</v>
      </c>
      <c r="C18" s="52">
        <v>0</v>
      </c>
      <c r="D18" s="52">
        <v>0</v>
      </c>
      <c r="E18" s="52">
        <v>65442293050</v>
      </c>
      <c r="F18" s="52">
        <v>65442293050</v>
      </c>
      <c r="G18" s="52">
        <v>0</v>
      </c>
      <c r="H18" s="52">
        <v>0</v>
      </c>
      <c r="I18" s="53">
        <v>0</v>
      </c>
      <c r="J18" s="56" t="s">
        <v>178</v>
      </c>
      <c r="K18" s="56" t="s">
        <v>177</v>
      </c>
      <c r="L18" s="52">
        <v>0</v>
      </c>
      <c r="M18" s="52">
        <v>0</v>
      </c>
      <c r="N18" s="52">
        <v>22852864240</v>
      </c>
      <c r="O18" s="52">
        <v>22852864240</v>
      </c>
      <c r="P18" s="52">
        <v>0</v>
      </c>
      <c r="Q18" s="52">
        <v>0</v>
      </c>
      <c r="R18" s="53">
        <v>0</v>
      </c>
      <c r="S18" s="56" t="s">
        <v>178</v>
      </c>
      <c r="T18" s="56" t="s">
        <v>177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3">
        <v>0</v>
      </c>
      <c r="AB18" s="56" t="s">
        <v>178</v>
      </c>
      <c r="AC18" s="56" t="s">
        <v>177</v>
      </c>
      <c r="AD18" s="52">
        <v>0</v>
      </c>
      <c r="AE18" s="52">
        <v>0</v>
      </c>
      <c r="AF18" s="52">
        <v>88295157290</v>
      </c>
      <c r="AG18" s="52">
        <v>88295157290</v>
      </c>
      <c r="AH18" s="52">
        <v>0</v>
      </c>
      <c r="AI18" s="52">
        <v>0</v>
      </c>
      <c r="AJ18" s="53">
        <v>0</v>
      </c>
    </row>
    <row r="19" spans="1:36" x14ac:dyDescent="0.2">
      <c r="A19" s="56" t="s">
        <v>172</v>
      </c>
      <c r="B19" s="56" t="s">
        <v>171</v>
      </c>
      <c r="C19" s="52">
        <v>0</v>
      </c>
      <c r="D19" s="52">
        <v>0</v>
      </c>
      <c r="E19" s="52">
        <v>65442293050</v>
      </c>
      <c r="F19" s="52">
        <v>65442293050</v>
      </c>
      <c r="G19" s="52">
        <v>0</v>
      </c>
      <c r="H19" s="52">
        <v>0</v>
      </c>
      <c r="I19" s="53">
        <v>0</v>
      </c>
      <c r="J19" s="56" t="s">
        <v>172</v>
      </c>
      <c r="K19" s="56" t="s">
        <v>171</v>
      </c>
      <c r="L19" s="52">
        <v>0</v>
      </c>
      <c r="M19" s="52">
        <v>0</v>
      </c>
      <c r="N19" s="52">
        <v>22852864240</v>
      </c>
      <c r="O19" s="52">
        <v>22852864240</v>
      </c>
      <c r="P19" s="52">
        <v>0</v>
      </c>
      <c r="Q19" s="52">
        <v>0</v>
      </c>
      <c r="R19" s="53">
        <v>0</v>
      </c>
      <c r="S19" s="56" t="s">
        <v>172</v>
      </c>
      <c r="T19" s="56" t="s">
        <v>171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3">
        <v>0</v>
      </c>
      <c r="AB19" s="56" t="s">
        <v>172</v>
      </c>
      <c r="AC19" s="56" t="s">
        <v>171</v>
      </c>
      <c r="AD19" s="52">
        <v>0</v>
      </c>
      <c r="AE19" s="52">
        <v>0</v>
      </c>
      <c r="AF19" s="52">
        <v>88295157290</v>
      </c>
      <c r="AG19" s="52">
        <v>88295157290</v>
      </c>
      <c r="AH19" s="52">
        <v>0</v>
      </c>
      <c r="AI19" s="52">
        <v>0</v>
      </c>
      <c r="AJ19" s="53">
        <v>0</v>
      </c>
    </row>
    <row r="20" spans="1:36" x14ac:dyDescent="0.2">
      <c r="A20" s="56" t="s">
        <v>170</v>
      </c>
      <c r="B20" s="56" t="s">
        <v>169</v>
      </c>
      <c r="C20" s="52">
        <v>0</v>
      </c>
      <c r="D20" s="52">
        <v>0</v>
      </c>
      <c r="E20" s="52">
        <v>65442293050</v>
      </c>
      <c r="F20" s="52">
        <v>65442293050</v>
      </c>
      <c r="G20" s="52">
        <v>0</v>
      </c>
      <c r="H20" s="52">
        <v>0</v>
      </c>
      <c r="I20" s="53">
        <v>0</v>
      </c>
      <c r="J20" s="56" t="s">
        <v>170</v>
      </c>
      <c r="K20" s="56" t="s">
        <v>169</v>
      </c>
      <c r="L20" s="52">
        <v>0</v>
      </c>
      <c r="M20" s="52">
        <v>0</v>
      </c>
      <c r="N20" s="52">
        <v>22852864240</v>
      </c>
      <c r="O20" s="52">
        <v>22852864240</v>
      </c>
      <c r="P20" s="52">
        <v>0</v>
      </c>
      <c r="Q20" s="52">
        <v>0</v>
      </c>
      <c r="R20" s="53">
        <v>0</v>
      </c>
      <c r="S20" s="56" t="s">
        <v>170</v>
      </c>
      <c r="T20" s="56" t="s">
        <v>169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3">
        <v>0</v>
      </c>
      <c r="AB20" s="56" t="s">
        <v>170</v>
      </c>
      <c r="AC20" s="56" t="s">
        <v>169</v>
      </c>
      <c r="AD20" s="52">
        <v>0</v>
      </c>
      <c r="AE20" s="52">
        <v>0</v>
      </c>
      <c r="AF20" s="52">
        <v>88295157290</v>
      </c>
      <c r="AG20" s="52">
        <v>88295157290</v>
      </c>
      <c r="AH20" s="52">
        <v>0</v>
      </c>
      <c r="AI20" s="52">
        <v>0</v>
      </c>
      <c r="AJ20" s="53">
        <v>0</v>
      </c>
    </row>
    <row r="21" spans="1:36" x14ac:dyDescent="0.2">
      <c r="A21" s="22" t="s">
        <v>152</v>
      </c>
      <c r="B21" s="22" t="s">
        <v>151</v>
      </c>
      <c r="C21" s="46">
        <v>0</v>
      </c>
      <c r="D21" s="46">
        <v>0</v>
      </c>
      <c r="E21" s="46">
        <v>65442293050</v>
      </c>
      <c r="F21" s="46">
        <v>65442293050</v>
      </c>
      <c r="G21" s="46">
        <v>0</v>
      </c>
      <c r="H21" s="46">
        <v>0</v>
      </c>
      <c r="I21" s="47">
        <v>0</v>
      </c>
      <c r="J21" s="22" t="s">
        <v>152</v>
      </c>
      <c r="K21" s="22" t="s">
        <v>151</v>
      </c>
      <c r="L21" s="46">
        <v>0</v>
      </c>
      <c r="M21" s="46">
        <v>0</v>
      </c>
      <c r="N21" s="46">
        <v>22852864240</v>
      </c>
      <c r="O21" s="46">
        <v>22852864240</v>
      </c>
      <c r="P21" s="46">
        <v>0</v>
      </c>
      <c r="Q21" s="46">
        <v>0</v>
      </c>
      <c r="R21" s="47">
        <v>0</v>
      </c>
      <c r="S21" s="22" t="s">
        <v>152</v>
      </c>
      <c r="T21" s="22" t="s">
        <v>151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7">
        <v>0</v>
      </c>
      <c r="AB21" s="22" t="s">
        <v>152</v>
      </c>
      <c r="AC21" s="22" t="s">
        <v>151</v>
      </c>
      <c r="AD21" s="46">
        <v>0</v>
      </c>
      <c r="AE21" s="46">
        <v>0</v>
      </c>
      <c r="AF21" s="46">
        <v>88295157290</v>
      </c>
      <c r="AG21" s="46">
        <v>88295157290</v>
      </c>
      <c r="AH21" s="46">
        <v>0</v>
      </c>
      <c r="AI21" s="46">
        <v>0</v>
      </c>
      <c r="AJ21" s="47">
        <v>0</v>
      </c>
    </row>
    <row r="22" spans="1:36" x14ac:dyDescent="0.2">
      <c r="A22" s="55" t="s">
        <v>136</v>
      </c>
      <c r="B22" s="55" t="s">
        <v>135</v>
      </c>
      <c r="C22" s="52">
        <v>89437014921</v>
      </c>
      <c r="D22" s="52">
        <v>1049500297</v>
      </c>
      <c r="E22" s="52">
        <v>7235504810</v>
      </c>
      <c r="F22" s="52">
        <v>96672519731</v>
      </c>
      <c r="G22" s="52">
        <v>0</v>
      </c>
      <c r="H22" s="52">
        <v>88964267088</v>
      </c>
      <c r="I22" s="53">
        <v>0.92026428333047583</v>
      </c>
      <c r="J22" s="55" t="s">
        <v>136</v>
      </c>
      <c r="K22" s="55" t="s">
        <v>135</v>
      </c>
      <c r="L22" s="52">
        <v>85935972581</v>
      </c>
      <c r="M22" s="52">
        <v>191265512</v>
      </c>
      <c r="N22" s="52">
        <v>191265512</v>
      </c>
      <c r="O22" s="52">
        <v>86127238093</v>
      </c>
      <c r="P22" s="52">
        <v>0</v>
      </c>
      <c r="Q22" s="52">
        <v>85935972581</v>
      </c>
      <c r="R22" s="53">
        <v>0.99777926801979333</v>
      </c>
      <c r="S22" s="55" t="s">
        <v>136</v>
      </c>
      <c r="T22" s="55" t="s">
        <v>135</v>
      </c>
      <c r="U22" s="52">
        <v>76559266441</v>
      </c>
      <c r="V22" s="52">
        <v>0</v>
      </c>
      <c r="W22" s="52">
        <v>0</v>
      </c>
      <c r="X22" s="52">
        <v>76559266441</v>
      </c>
      <c r="Y22" s="52">
        <v>0</v>
      </c>
      <c r="Z22" s="52">
        <v>76559266441</v>
      </c>
      <c r="AA22" s="53">
        <v>1</v>
      </c>
      <c r="AB22" s="55" t="s">
        <v>136</v>
      </c>
      <c r="AC22" s="55" t="s">
        <v>135</v>
      </c>
      <c r="AD22" s="52">
        <v>251932253943</v>
      </c>
      <c r="AE22" s="52">
        <v>1240765809</v>
      </c>
      <c r="AF22" s="52">
        <v>7426770322</v>
      </c>
      <c r="AG22" s="52">
        <v>259359024265</v>
      </c>
      <c r="AH22" s="52">
        <v>0</v>
      </c>
      <c r="AI22" s="52">
        <v>251459506110</v>
      </c>
      <c r="AJ22" s="53">
        <v>0.96954215039408587</v>
      </c>
    </row>
    <row r="23" spans="1:36" x14ac:dyDescent="0.2">
      <c r="A23" s="55" t="s">
        <v>134</v>
      </c>
      <c r="B23" s="55" t="s">
        <v>133</v>
      </c>
      <c r="C23" s="52">
        <v>0</v>
      </c>
      <c r="D23" s="52">
        <v>0</v>
      </c>
      <c r="E23" s="52">
        <v>5755252662</v>
      </c>
      <c r="F23" s="52">
        <v>5755252662</v>
      </c>
      <c r="G23" s="52">
        <v>0</v>
      </c>
      <c r="H23" s="52">
        <v>0</v>
      </c>
      <c r="I23" s="53">
        <v>0</v>
      </c>
      <c r="J23" s="55" t="s">
        <v>134</v>
      </c>
      <c r="K23" s="55" t="s">
        <v>133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3">
        <v>0</v>
      </c>
      <c r="S23" s="55" t="s">
        <v>134</v>
      </c>
      <c r="T23" s="55" t="s">
        <v>133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3">
        <v>0</v>
      </c>
      <c r="AB23" s="55" t="s">
        <v>134</v>
      </c>
      <c r="AC23" s="55" t="s">
        <v>133</v>
      </c>
      <c r="AD23" s="52">
        <v>0</v>
      </c>
      <c r="AE23" s="52">
        <v>0</v>
      </c>
      <c r="AF23" s="52">
        <v>5755252662</v>
      </c>
      <c r="AG23" s="52">
        <v>5755252662</v>
      </c>
      <c r="AH23" s="52">
        <v>0</v>
      </c>
      <c r="AI23" s="52">
        <v>0</v>
      </c>
      <c r="AJ23" s="53">
        <v>0</v>
      </c>
    </row>
    <row r="24" spans="1:36" x14ac:dyDescent="0.2">
      <c r="A24" s="22" t="s">
        <v>131</v>
      </c>
      <c r="B24" s="22" t="s">
        <v>130</v>
      </c>
      <c r="C24" s="46">
        <v>0</v>
      </c>
      <c r="D24" s="46">
        <v>0</v>
      </c>
      <c r="E24" s="46">
        <v>5755252662</v>
      </c>
      <c r="F24" s="46">
        <v>5755252662</v>
      </c>
      <c r="G24" s="46">
        <v>0</v>
      </c>
      <c r="H24" s="46">
        <v>0</v>
      </c>
      <c r="I24" s="47">
        <v>0</v>
      </c>
      <c r="J24" s="22" t="s">
        <v>131</v>
      </c>
      <c r="K24" s="22" t="s">
        <v>130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7">
        <v>0</v>
      </c>
      <c r="S24" s="22" t="s">
        <v>131</v>
      </c>
      <c r="T24" s="22" t="s">
        <v>130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7">
        <v>0</v>
      </c>
      <c r="AB24" s="22" t="s">
        <v>131</v>
      </c>
      <c r="AC24" s="22" t="s">
        <v>130</v>
      </c>
      <c r="AD24" s="46">
        <v>0</v>
      </c>
      <c r="AE24" s="46">
        <v>0</v>
      </c>
      <c r="AF24" s="46">
        <v>5755252662</v>
      </c>
      <c r="AG24" s="46">
        <v>5755252662</v>
      </c>
      <c r="AH24" s="46">
        <v>0</v>
      </c>
      <c r="AI24" s="46">
        <v>0</v>
      </c>
      <c r="AJ24" s="47">
        <v>0</v>
      </c>
    </row>
    <row r="25" spans="1:36" x14ac:dyDescent="0.2">
      <c r="A25" s="56" t="s">
        <v>129</v>
      </c>
      <c r="B25" s="56" t="s">
        <v>128</v>
      </c>
      <c r="C25" s="52">
        <v>89437014921</v>
      </c>
      <c r="D25" s="52">
        <v>1049500297</v>
      </c>
      <c r="E25" s="52">
        <v>1480252148</v>
      </c>
      <c r="F25" s="52">
        <v>90917267069</v>
      </c>
      <c r="G25" s="52">
        <v>0</v>
      </c>
      <c r="H25" s="52">
        <v>88964267088</v>
      </c>
      <c r="I25" s="53">
        <v>0.97851893216810171</v>
      </c>
      <c r="J25" s="56" t="s">
        <v>129</v>
      </c>
      <c r="K25" s="56" t="s">
        <v>128</v>
      </c>
      <c r="L25" s="52">
        <v>85935972581</v>
      </c>
      <c r="M25" s="52">
        <v>191265512</v>
      </c>
      <c r="N25" s="52">
        <v>191265512</v>
      </c>
      <c r="O25" s="52">
        <v>86127238093</v>
      </c>
      <c r="P25" s="52">
        <v>0</v>
      </c>
      <c r="Q25" s="52">
        <v>85935972581</v>
      </c>
      <c r="R25" s="53">
        <v>0.99777926801979333</v>
      </c>
      <c r="S25" s="56" t="s">
        <v>129</v>
      </c>
      <c r="T25" s="56" t="s">
        <v>128</v>
      </c>
      <c r="U25" s="52">
        <v>76559266441</v>
      </c>
      <c r="V25" s="52">
        <v>0</v>
      </c>
      <c r="W25" s="52">
        <v>0</v>
      </c>
      <c r="X25" s="52">
        <v>76559266441</v>
      </c>
      <c r="Y25" s="52">
        <v>0</v>
      </c>
      <c r="Z25" s="52">
        <v>76559266441</v>
      </c>
      <c r="AA25" s="53">
        <v>1</v>
      </c>
      <c r="AB25" s="56" t="s">
        <v>129</v>
      </c>
      <c r="AC25" s="56" t="s">
        <v>128</v>
      </c>
      <c r="AD25" s="52">
        <v>251932253943</v>
      </c>
      <c r="AE25" s="52">
        <v>1240765809</v>
      </c>
      <c r="AF25" s="52">
        <v>1671517660</v>
      </c>
      <c r="AG25" s="52">
        <v>253603771603</v>
      </c>
      <c r="AH25" s="52">
        <v>0</v>
      </c>
      <c r="AI25" s="52">
        <v>251459506110</v>
      </c>
      <c r="AJ25" s="53">
        <v>0.99154482017579493</v>
      </c>
    </row>
    <row r="26" spans="1:36" x14ac:dyDescent="0.2">
      <c r="A26" s="22" t="s">
        <v>127</v>
      </c>
      <c r="B26" s="22" t="s">
        <v>126</v>
      </c>
      <c r="C26" s="46">
        <v>3978396220</v>
      </c>
      <c r="D26" s="46">
        <v>573796537</v>
      </c>
      <c r="E26" s="46">
        <v>573796537</v>
      </c>
      <c r="F26" s="46">
        <v>4552192757</v>
      </c>
      <c r="G26" s="46">
        <v>0</v>
      </c>
      <c r="H26" s="46">
        <v>3505648387</v>
      </c>
      <c r="I26" s="47">
        <v>0.77010104231840637</v>
      </c>
      <c r="J26" s="22" t="s">
        <v>127</v>
      </c>
      <c r="K26" s="22" t="s">
        <v>126</v>
      </c>
      <c r="L26" s="46">
        <v>0</v>
      </c>
      <c r="M26" s="46">
        <v>191265512</v>
      </c>
      <c r="N26" s="46">
        <v>191265512</v>
      </c>
      <c r="O26" s="46">
        <v>191265512</v>
      </c>
      <c r="P26" s="46">
        <v>0</v>
      </c>
      <c r="Q26" s="46">
        <v>0</v>
      </c>
      <c r="R26" s="47">
        <v>0</v>
      </c>
      <c r="S26" s="22" t="s">
        <v>127</v>
      </c>
      <c r="T26" s="22" t="s">
        <v>126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7">
        <v>0</v>
      </c>
      <c r="AB26" s="22" t="s">
        <v>127</v>
      </c>
      <c r="AC26" s="22" t="s">
        <v>126</v>
      </c>
      <c r="AD26" s="46">
        <v>3978396220</v>
      </c>
      <c r="AE26" s="46">
        <v>765062049</v>
      </c>
      <c r="AF26" s="46">
        <v>765062049</v>
      </c>
      <c r="AG26" s="46">
        <v>4743458269</v>
      </c>
      <c r="AH26" s="46">
        <v>0</v>
      </c>
      <c r="AI26" s="46">
        <v>3505648387</v>
      </c>
      <c r="AJ26" s="47">
        <v>0.73904906256064717</v>
      </c>
    </row>
    <row r="27" spans="1:36" x14ac:dyDescent="0.2">
      <c r="A27" s="22" t="s">
        <v>125</v>
      </c>
      <c r="B27" s="22" t="s">
        <v>337</v>
      </c>
      <c r="C27" s="46">
        <v>75483482027</v>
      </c>
      <c r="D27" s="46">
        <v>0</v>
      </c>
      <c r="E27" s="46">
        <v>0</v>
      </c>
      <c r="F27" s="46">
        <v>75483482027</v>
      </c>
      <c r="G27" s="46">
        <v>0</v>
      </c>
      <c r="H27" s="46">
        <v>75483482027</v>
      </c>
      <c r="I27" s="47">
        <v>1</v>
      </c>
      <c r="J27" s="22" t="s">
        <v>125</v>
      </c>
      <c r="K27" s="22" t="s">
        <v>337</v>
      </c>
      <c r="L27" s="46">
        <v>77819690485</v>
      </c>
      <c r="M27" s="46">
        <v>0</v>
      </c>
      <c r="N27" s="46">
        <v>0</v>
      </c>
      <c r="O27" s="46">
        <v>77819690485</v>
      </c>
      <c r="P27" s="46">
        <v>0</v>
      </c>
      <c r="Q27" s="46">
        <v>77819690485</v>
      </c>
      <c r="R27" s="47">
        <v>1</v>
      </c>
      <c r="S27" s="22" t="s">
        <v>125</v>
      </c>
      <c r="T27" s="22" t="s">
        <v>337</v>
      </c>
      <c r="U27" s="46">
        <v>76559266441</v>
      </c>
      <c r="V27" s="46">
        <v>0</v>
      </c>
      <c r="W27" s="46">
        <v>0</v>
      </c>
      <c r="X27" s="46">
        <v>76559266441</v>
      </c>
      <c r="Y27" s="46">
        <v>0</v>
      </c>
      <c r="Z27" s="46">
        <v>76559266441</v>
      </c>
      <c r="AA27" s="47">
        <v>1</v>
      </c>
      <c r="AB27" s="22" t="s">
        <v>125</v>
      </c>
      <c r="AC27" s="22" t="s">
        <v>337</v>
      </c>
      <c r="AD27" s="46">
        <v>229862438953</v>
      </c>
      <c r="AE27" s="46">
        <v>0</v>
      </c>
      <c r="AF27" s="46">
        <v>0</v>
      </c>
      <c r="AG27" s="46">
        <v>229862438953</v>
      </c>
      <c r="AH27" s="46">
        <v>0</v>
      </c>
      <c r="AI27" s="46">
        <v>229862438953</v>
      </c>
      <c r="AJ27" s="47">
        <v>1</v>
      </c>
    </row>
    <row r="28" spans="1:36" x14ac:dyDescent="0.2">
      <c r="A28" s="22" t="s">
        <v>124</v>
      </c>
      <c r="B28" s="22" t="s">
        <v>123</v>
      </c>
      <c r="C28" s="46">
        <v>9975136674</v>
      </c>
      <c r="D28" s="46">
        <v>475703760</v>
      </c>
      <c r="E28" s="46">
        <v>906455611</v>
      </c>
      <c r="F28" s="46">
        <v>10881592285</v>
      </c>
      <c r="G28" s="46">
        <v>0</v>
      </c>
      <c r="H28" s="46">
        <v>9975136674</v>
      </c>
      <c r="I28" s="47">
        <v>0.91669825635265478</v>
      </c>
      <c r="J28" s="22" t="s">
        <v>124</v>
      </c>
      <c r="K28" s="22" t="s">
        <v>123</v>
      </c>
      <c r="L28" s="46">
        <v>8116282096</v>
      </c>
      <c r="M28" s="46">
        <v>0</v>
      </c>
      <c r="N28" s="46">
        <v>0</v>
      </c>
      <c r="O28" s="46">
        <v>8116282096</v>
      </c>
      <c r="P28" s="46">
        <v>0</v>
      </c>
      <c r="Q28" s="46">
        <v>8116282096</v>
      </c>
      <c r="R28" s="47">
        <v>1</v>
      </c>
      <c r="S28" s="22" t="s">
        <v>124</v>
      </c>
      <c r="T28" s="22" t="s">
        <v>123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7">
        <v>0</v>
      </c>
      <c r="AB28" s="22" t="s">
        <v>124</v>
      </c>
      <c r="AC28" s="22" t="s">
        <v>123</v>
      </c>
      <c r="AD28" s="46">
        <v>18091418770</v>
      </c>
      <c r="AE28" s="46">
        <v>475703760</v>
      </c>
      <c r="AF28" s="46">
        <v>906455611</v>
      </c>
      <c r="AG28" s="46">
        <v>18997874381</v>
      </c>
      <c r="AH28" s="46">
        <v>0</v>
      </c>
      <c r="AI28" s="46">
        <v>18091418770</v>
      </c>
      <c r="AJ28" s="47">
        <v>0.95228647201149219</v>
      </c>
    </row>
    <row r="29" spans="1:36" x14ac:dyDescent="0.2">
      <c r="A29" s="54" t="s">
        <v>34</v>
      </c>
      <c r="B29" s="54" t="s">
        <v>340</v>
      </c>
      <c r="C29" s="52">
        <v>144584660135</v>
      </c>
      <c r="D29" s="52">
        <v>67041868845</v>
      </c>
      <c r="E29" s="52">
        <v>124856059394</v>
      </c>
      <c r="F29" s="52">
        <v>269440719529</v>
      </c>
      <c r="G29" s="52">
        <v>1811592091</v>
      </c>
      <c r="H29" s="52">
        <v>109347064012</v>
      </c>
      <c r="I29" s="53">
        <v>0.40582976546063942</v>
      </c>
      <c r="J29" s="54" t="s">
        <v>34</v>
      </c>
      <c r="K29" s="54" t="s">
        <v>340</v>
      </c>
      <c r="L29" s="52">
        <v>40534818114</v>
      </c>
      <c r="M29" s="52">
        <v>5884508932</v>
      </c>
      <c r="N29" s="52">
        <v>6001457257</v>
      </c>
      <c r="O29" s="52">
        <v>46536275371</v>
      </c>
      <c r="P29" s="52">
        <v>0</v>
      </c>
      <c r="Q29" s="52">
        <v>31074420124</v>
      </c>
      <c r="R29" s="53">
        <v>0.66774618029195865</v>
      </c>
      <c r="S29" s="54" t="s">
        <v>34</v>
      </c>
      <c r="T29" s="54" t="s">
        <v>340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3">
        <v>0</v>
      </c>
      <c r="AB29" s="54" t="s">
        <v>34</v>
      </c>
      <c r="AC29" s="54" t="s">
        <v>340</v>
      </c>
      <c r="AD29" s="52">
        <v>185119478249</v>
      </c>
      <c r="AE29" s="52">
        <v>72926377777</v>
      </c>
      <c r="AF29" s="52">
        <v>130857516651</v>
      </c>
      <c r="AG29" s="52">
        <v>315976994900</v>
      </c>
      <c r="AH29" s="52">
        <v>1811592091</v>
      </c>
      <c r="AI29" s="52">
        <v>140421484136</v>
      </c>
      <c r="AJ29" s="53">
        <v>0.44440413828367603</v>
      </c>
    </row>
    <row r="30" spans="1:36" x14ac:dyDescent="0.2">
      <c r="A30" s="55" t="s">
        <v>33</v>
      </c>
      <c r="B30" s="55" t="s">
        <v>341</v>
      </c>
      <c r="C30" s="52">
        <v>144429960135</v>
      </c>
      <c r="D30" s="52">
        <v>67041868845</v>
      </c>
      <c r="E30" s="52">
        <v>124856059394</v>
      </c>
      <c r="F30" s="52">
        <v>269286019529</v>
      </c>
      <c r="G30" s="52">
        <v>1811592091</v>
      </c>
      <c r="H30" s="52">
        <v>109192364012</v>
      </c>
      <c r="I30" s="53">
        <v>0.40548842529213008</v>
      </c>
      <c r="J30" s="55" t="s">
        <v>33</v>
      </c>
      <c r="K30" s="55" t="s">
        <v>341</v>
      </c>
      <c r="L30" s="52">
        <v>40534818114</v>
      </c>
      <c r="M30" s="52">
        <v>5884508932</v>
      </c>
      <c r="N30" s="52">
        <v>6001457257</v>
      </c>
      <c r="O30" s="52">
        <v>46536275371</v>
      </c>
      <c r="P30" s="52">
        <v>0</v>
      </c>
      <c r="Q30" s="52">
        <v>31074420124</v>
      </c>
      <c r="R30" s="53">
        <v>0.66774618029195865</v>
      </c>
      <c r="S30" s="55" t="s">
        <v>33</v>
      </c>
      <c r="T30" s="55" t="s">
        <v>341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3">
        <v>0</v>
      </c>
      <c r="AB30" s="55" t="s">
        <v>33</v>
      </c>
      <c r="AC30" s="55" t="s">
        <v>341</v>
      </c>
      <c r="AD30" s="52">
        <v>184964778249</v>
      </c>
      <c r="AE30" s="52">
        <v>72926377777</v>
      </c>
      <c r="AF30" s="52">
        <v>130857516651</v>
      </c>
      <c r="AG30" s="52">
        <v>315822294900</v>
      </c>
      <c r="AH30" s="52">
        <v>1811592091</v>
      </c>
      <c r="AI30" s="52">
        <v>140266784136</v>
      </c>
      <c r="AJ30" s="53">
        <v>0.44413198941643178</v>
      </c>
    </row>
    <row r="31" spans="1:36" x14ac:dyDescent="0.2">
      <c r="A31" s="56" t="s">
        <v>32</v>
      </c>
      <c r="B31" s="56" t="s">
        <v>342</v>
      </c>
      <c r="C31" s="52">
        <v>144429960135</v>
      </c>
      <c r="D31" s="52">
        <v>67041868845</v>
      </c>
      <c r="E31" s="52">
        <v>124856059394</v>
      </c>
      <c r="F31" s="52">
        <v>269286019529</v>
      </c>
      <c r="G31" s="52">
        <v>1811592091</v>
      </c>
      <c r="H31" s="52">
        <v>109192364012</v>
      </c>
      <c r="I31" s="53">
        <v>0.40548842529213008</v>
      </c>
      <c r="J31" s="56" t="s">
        <v>32</v>
      </c>
      <c r="K31" s="56" t="s">
        <v>342</v>
      </c>
      <c r="L31" s="52">
        <v>40534818114</v>
      </c>
      <c r="M31" s="52">
        <v>5884508932</v>
      </c>
      <c r="N31" s="52">
        <v>6001457257</v>
      </c>
      <c r="O31" s="52">
        <v>46536275371</v>
      </c>
      <c r="P31" s="52">
        <v>0</v>
      </c>
      <c r="Q31" s="52">
        <v>31074420124</v>
      </c>
      <c r="R31" s="53">
        <v>0.66774618029195865</v>
      </c>
      <c r="S31" s="56" t="s">
        <v>32</v>
      </c>
      <c r="T31" s="56" t="s">
        <v>342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3">
        <v>0</v>
      </c>
      <c r="AB31" s="56" t="s">
        <v>32</v>
      </c>
      <c r="AC31" s="56" t="s">
        <v>342</v>
      </c>
      <c r="AD31" s="52">
        <v>184964778249</v>
      </c>
      <c r="AE31" s="52">
        <v>72926377777</v>
      </c>
      <c r="AF31" s="52">
        <v>130857516651</v>
      </c>
      <c r="AG31" s="52">
        <v>315822294900</v>
      </c>
      <c r="AH31" s="52">
        <v>1811592091</v>
      </c>
      <c r="AI31" s="52">
        <v>140266784136</v>
      </c>
      <c r="AJ31" s="53">
        <v>0.44413198941643178</v>
      </c>
    </row>
    <row r="32" spans="1:36" x14ac:dyDescent="0.2">
      <c r="A32" s="56" t="s">
        <v>31</v>
      </c>
      <c r="B32" s="56" t="s">
        <v>343</v>
      </c>
      <c r="C32" s="52">
        <v>144429960135</v>
      </c>
      <c r="D32" s="52">
        <v>67041868845</v>
      </c>
      <c r="E32" s="52">
        <v>123778497662</v>
      </c>
      <c r="F32" s="52">
        <v>268208457797</v>
      </c>
      <c r="G32" s="52">
        <v>1811592091</v>
      </c>
      <c r="H32" s="52">
        <v>109192364012</v>
      </c>
      <c r="I32" s="53">
        <v>0.40711752682551444</v>
      </c>
      <c r="J32" s="56" t="s">
        <v>31</v>
      </c>
      <c r="K32" s="56" t="s">
        <v>343</v>
      </c>
      <c r="L32" s="52">
        <v>40534818114</v>
      </c>
      <c r="M32" s="52">
        <v>5884508932</v>
      </c>
      <c r="N32" s="52">
        <v>6001457257</v>
      </c>
      <c r="O32" s="52">
        <v>46536275371</v>
      </c>
      <c r="P32" s="52">
        <v>0</v>
      </c>
      <c r="Q32" s="52">
        <v>31074420124</v>
      </c>
      <c r="R32" s="53">
        <v>0.66774618029195865</v>
      </c>
      <c r="S32" s="56" t="s">
        <v>31</v>
      </c>
      <c r="T32" s="56" t="s">
        <v>343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3">
        <v>0</v>
      </c>
      <c r="AB32" s="56" t="s">
        <v>31</v>
      </c>
      <c r="AC32" s="56" t="s">
        <v>343</v>
      </c>
      <c r="AD32" s="52">
        <v>184964778249</v>
      </c>
      <c r="AE32" s="52">
        <v>72926377777</v>
      </c>
      <c r="AF32" s="52">
        <v>129779954919</v>
      </c>
      <c r="AG32" s="52">
        <v>314744733168</v>
      </c>
      <c r="AH32" s="52">
        <v>1811592091</v>
      </c>
      <c r="AI32" s="52">
        <v>140266784136</v>
      </c>
      <c r="AJ32" s="53">
        <v>0.44565252204277672</v>
      </c>
    </row>
    <row r="33" spans="1:36" x14ac:dyDescent="0.2">
      <c r="A33" s="56" t="s">
        <v>30</v>
      </c>
      <c r="B33" s="56" t="s">
        <v>344</v>
      </c>
      <c r="C33" s="52">
        <v>1438937013</v>
      </c>
      <c r="D33" s="52">
        <v>0</v>
      </c>
      <c r="E33" s="52">
        <v>1154159632</v>
      </c>
      <c r="F33" s="52">
        <v>2593096645</v>
      </c>
      <c r="G33" s="52">
        <v>0</v>
      </c>
      <c r="H33" s="52">
        <v>0</v>
      </c>
      <c r="I33" s="53">
        <v>0</v>
      </c>
      <c r="J33" s="56" t="s">
        <v>30</v>
      </c>
      <c r="K33" s="56" t="s">
        <v>344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3">
        <v>0</v>
      </c>
      <c r="S33" s="56" t="s">
        <v>30</v>
      </c>
      <c r="T33" s="56" t="s">
        <v>344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3">
        <v>0</v>
      </c>
      <c r="AB33" s="56" t="s">
        <v>30</v>
      </c>
      <c r="AC33" s="56" t="s">
        <v>344</v>
      </c>
      <c r="AD33" s="52">
        <v>1438937013</v>
      </c>
      <c r="AE33" s="52">
        <v>0</v>
      </c>
      <c r="AF33" s="52">
        <v>1154159632</v>
      </c>
      <c r="AG33" s="52">
        <v>2593096645</v>
      </c>
      <c r="AH33" s="52">
        <v>0</v>
      </c>
      <c r="AI33" s="52">
        <v>0</v>
      </c>
      <c r="AJ33" s="53">
        <v>0</v>
      </c>
    </row>
    <row r="34" spans="1:36" x14ac:dyDescent="0.2">
      <c r="A34" s="22" t="s">
        <v>28</v>
      </c>
      <c r="B34" s="22" t="s">
        <v>345</v>
      </c>
      <c r="C34" s="46">
        <v>1438937013</v>
      </c>
      <c r="D34" s="46">
        <v>0</v>
      </c>
      <c r="E34" s="46">
        <v>1154159632</v>
      </c>
      <c r="F34" s="46">
        <v>2593096645</v>
      </c>
      <c r="G34" s="46">
        <v>0</v>
      </c>
      <c r="H34" s="46">
        <v>0</v>
      </c>
      <c r="I34" s="47">
        <v>0</v>
      </c>
      <c r="J34" s="22" t="s">
        <v>28</v>
      </c>
      <c r="K34" s="22" t="s">
        <v>345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7">
        <v>0</v>
      </c>
      <c r="S34" s="22" t="s">
        <v>28</v>
      </c>
      <c r="T34" s="22" t="s">
        <v>345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7">
        <v>0</v>
      </c>
      <c r="AB34" s="22" t="s">
        <v>28</v>
      </c>
      <c r="AC34" s="22" t="s">
        <v>345</v>
      </c>
      <c r="AD34" s="46">
        <v>1438937013</v>
      </c>
      <c r="AE34" s="46">
        <v>0</v>
      </c>
      <c r="AF34" s="46">
        <v>1154159632</v>
      </c>
      <c r="AG34" s="46">
        <v>2593096645</v>
      </c>
      <c r="AH34" s="46">
        <v>0</v>
      </c>
      <c r="AI34" s="46">
        <v>0</v>
      </c>
      <c r="AJ34" s="47">
        <v>0</v>
      </c>
    </row>
    <row r="35" spans="1:36" x14ac:dyDescent="0.2">
      <c r="A35" s="56" t="s">
        <v>27</v>
      </c>
      <c r="B35" s="56" t="s">
        <v>346</v>
      </c>
      <c r="C35" s="52">
        <v>44838185086</v>
      </c>
      <c r="D35" s="52">
        <v>29225079149</v>
      </c>
      <c r="E35" s="52">
        <v>66206494593</v>
      </c>
      <c r="F35" s="52">
        <v>111044679679</v>
      </c>
      <c r="G35" s="52">
        <v>0</v>
      </c>
      <c r="H35" s="52">
        <v>35216237918</v>
      </c>
      <c r="I35" s="53">
        <v>0.31713575130119315</v>
      </c>
      <c r="J35" s="56" t="s">
        <v>27</v>
      </c>
      <c r="K35" s="56" t="s">
        <v>346</v>
      </c>
      <c r="L35" s="52">
        <v>30264168854</v>
      </c>
      <c r="M35" s="52">
        <v>3201682752</v>
      </c>
      <c r="N35" s="52">
        <v>3201682752</v>
      </c>
      <c r="O35" s="52">
        <v>33465851606</v>
      </c>
      <c r="P35" s="52">
        <v>0</v>
      </c>
      <c r="Q35" s="52">
        <v>24738051417</v>
      </c>
      <c r="R35" s="53">
        <v>0.73920280613940159</v>
      </c>
      <c r="S35" s="56" t="s">
        <v>27</v>
      </c>
      <c r="T35" s="56" t="s">
        <v>346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3">
        <v>0</v>
      </c>
      <c r="AB35" s="56" t="s">
        <v>27</v>
      </c>
      <c r="AC35" s="56" t="s">
        <v>346</v>
      </c>
      <c r="AD35" s="52">
        <v>75102353940</v>
      </c>
      <c r="AE35" s="52">
        <v>32426761901</v>
      </c>
      <c r="AF35" s="52">
        <v>69408177345</v>
      </c>
      <c r="AG35" s="52">
        <v>144510531285</v>
      </c>
      <c r="AH35" s="52">
        <v>0</v>
      </c>
      <c r="AI35" s="52">
        <v>59954289335</v>
      </c>
      <c r="AJ35" s="53">
        <v>0.41487834002049079</v>
      </c>
    </row>
    <row r="36" spans="1:36" x14ac:dyDescent="0.2">
      <c r="A36" s="22" t="s">
        <v>26</v>
      </c>
      <c r="B36" s="22" t="s">
        <v>347</v>
      </c>
      <c r="C36" s="46">
        <v>28033747200</v>
      </c>
      <c r="D36" s="46">
        <v>24012620648</v>
      </c>
      <c r="E36" s="46">
        <v>24286115726</v>
      </c>
      <c r="F36" s="46">
        <v>52319862926</v>
      </c>
      <c r="G36" s="46">
        <v>0</v>
      </c>
      <c r="H36" s="46">
        <v>19744571043</v>
      </c>
      <c r="I36" s="47">
        <v>0.37738193372039724</v>
      </c>
      <c r="J36" s="22" t="s">
        <v>26</v>
      </c>
      <c r="K36" s="22" t="s">
        <v>347</v>
      </c>
      <c r="L36" s="46">
        <v>20744046248</v>
      </c>
      <c r="M36" s="46">
        <v>3201682752</v>
      </c>
      <c r="N36" s="46">
        <v>3201682752</v>
      </c>
      <c r="O36" s="46">
        <v>23945729000</v>
      </c>
      <c r="P36" s="46">
        <v>0</v>
      </c>
      <c r="Q36" s="46">
        <v>15217928811</v>
      </c>
      <c r="R36" s="47">
        <v>0.63551745745556543</v>
      </c>
      <c r="S36" s="22" t="s">
        <v>26</v>
      </c>
      <c r="T36" s="22" t="s">
        <v>347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7">
        <v>0</v>
      </c>
      <c r="AB36" s="22" t="s">
        <v>26</v>
      </c>
      <c r="AC36" s="22" t="s">
        <v>347</v>
      </c>
      <c r="AD36" s="46">
        <v>48777793448</v>
      </c>
      <c r="AE36" s="46">
        <v>27214303400</v>
      </c>
      <c r="AF36" s="46">
        <v>27487798478</v>
      </c>
      <c r="AG36" s="46">
        <v>76265591926</v>
      </c>
      <c r="AH36" s="46">
        <v>0</v>
      </c>
      <c r="AI36" s="46">
        <v>34962499854</v>
      </c>
      <c r="AJ36" s="47">
        <v>0.45843084634973896</v>
      </c>
    </row>
    <row r="37" spans="1:36" x14ac:dyDescent="0.2">
      <c r="A37" s="22" t="s">
        <v>25</v>
      </c>
      <c r="B37" s="22" t="s">
        <v>348</v>
      </c>
      <c r="C37" s="46">
        <v>12456826512</v>
      </c>
      <c r="D37" s="46">
        <v>0</v>
      </c>
      <c r="E37" s="46">
        <v>0</v>
      </c>
      <c r="F37" s="46">
        <v>12456826512</v>
      </c>
      <c r="G37" s="46">
        <v>0</v>
      </c>
      <c r="H37" s="46">
        <v>12456826512</v>
      </c>
      <c r="I37" s="47">
        <v>1</v>
      </c>
      <c r="J37" s="22" t="s">
        <v>25</v>
      </c>
      <c r="K37" s="22" t="s">
        <v>348</v>
      </c>
      <c r="L37" s="46">
        <v>9520122606</v>
      </c>
      <c r="M37" s="46">
        <v>0</v>
      </c>
      <c r="N37" s="46">
        <v>0</v>
      </c>
      <c r="O37" s="46">
        <v>9520122606</v>
      </c>
      <c r="P37" s="46">
        <v>0</v>
      </c>
      <c r="Q37" s="46">
        <v>9520122606</v>
      </c>
      <c r="R37" s="47">
        <v>1</v>
      </c>
      <c r="S37" s="22" t="s">
        <v>25</v>
      </c>
      <c r="T37" s="22" t="s">
        <v>348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7">
        <v>0</v>
      </c>
      <c r="AB37" s="22" t="s">
        <v>25</v>
      </c>
      <c r="AC37" s="22" t="s">
        <v>348</v>
      </c>
      <c r="AD37" s="46">
        <v>21976949118</v>
      </c>
      <c r="AE37" s="46">
        <v>0</v>
      </c>
      <c r="AF37" s="46">
        <v>0</v>
      </c>
      <c r="AG37" s="46">
        <v>21976949118</v>
      </c>
      <c r="AH37" s="46">
        <v>0</v>
      </c>
      <c r="AI37" s="46">
        <v>21976949118</v>
      </c>
      <c r="AJ37" s="47">
        <v>1</v>
      </c>
    </row>
    <row r="38" spans="1:36" x14ac:dyDescent="0.2">
      <c r="A38" s="22" t="s">
        <v>24</v>
      </c>
      <c r="B38" s="22" t="s">
        <v>499</v>
      </c>
      <c r="C38" s="46">
        <v>0</v>
      </c>
      <c r="D38" s="46">
        <v>0</v>
      </c>
      <c r="E38" s="46">
        <v>6567950913</v>
      </c>
      <c r="F38" s="46">
        <v>6567950913</v>
      </c>
      <c r="G38" s="46">
        <v>0</v>
      </c>
      <c r="H38" s="46">
        <v>0</v>
      </c>
      <c r="I38" s="47">
        <v>0</v>
      </c>
      <c r="J38" s="22" t="s">
        <v>24</v>
      </c>
      <c r="K38" s="22" t="s">
        <v>499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7">
        <v>0</v>
      </c>
      <c r="S38" s="22" t="s">
        <v>24</v>
      </c>
      <c r="T38" s="22" t="s">
        <v>499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7">
        <v>0</v>
      </c>
      <c r="AB38" s="22" t="s">
        <v>24</v>
      </c>
      <c r="AC38" s="22" t="s">
        <v>499</v>
      </c>
      <c r="AD38" s="46">
        <v>0</v>
      </c>
      <c r="AE38" s="46">
        <v>0</v>
      </c>
      <c r="AF38" s="46">
        <v>6567950913</v>
      </c>
      <c r="AG38" s="46">
        <v>6567950913</v>
      </c>
      <c r="AH38" s="46">
        <v>0</v>
      </c>
      <c r="AI38" s="46">
        <v>0</v>
      </c>
      <c r="AJ38" s="47">
        <v>0</v>
      </c>
    </row>
    <row r="39" spans="1:36" x14ac:dyDescent="0.2">
      <c r="A39" s="22" t="s">
        <v>23</v>
      </c>
      <c r="B39" s="22" t="s">
        <v>349</v>
      </c>
      <c r="C39" s="46">
        <v>4347611374</v>
      </c>
      <c r="D39" s="46">
        <v>5212458501</v>
      </c>
      <c r="E39" s="46">
        <v>35352427954</v>
      </c>
      <c r="F39" s="46">
        <v>39700039328</v>
      </c>
      <c r="G39" s="46">
        <v>0</v>
      </c>
      <c r="H39" s="46">
        <v>3014840363</v>
      </c>
      <c r="I39" s="47">
        <v>7.5940488070843457E-2</v>
      </c>
      <c r="J39" s="22" t="s">
        <v>23</v>
      </c>
      <c r="K39" s="22" t="s">
        <v>349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7">
        <v>0</v>
      </c>
      <c r="S39" s="22" t="s">
        <v>23</v>
      </c>
      <c r="T39" s="22" t="s">
        <v>349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7">
        <v>0</v>
      </c>
      <c r="AB39" s="22" t="s">
        <v>23</v>
      </c>
      <c r="AC39" s="22" t="s">
        <v>349</v>
      </c>
      <c r="AD39" s="46">
        <v>4347611374</v>
      </c>
      <c r="AE39" s="46">
        <v>5212458501</v>
      </c>
      <c r="AF39" s="46">
        <v>35352427954</v>
      </c>
      <c r="AG39" s="46">
        <v>39700039328</v>
      </c>
      <c r="AH39" s="46">
        <v>0</v>
      </c>
      <c r="AI39" s="46">
        <v>3014840363</v>
      </c>
      <c r="AJ39" s="47">
        <v>7.5940488070843457E-2</v>
      </c>
    </row>
    <row r="40" spans="1:36" x14ac:dyDescent="0.2">
      <c r="A40" s="56" t="s">
        <v>22</v>
      </c>
      <c r="B40" s="56" t="s">
        <v>350</v>
      </c>
      <c r="C40" s="52">
        <v>98152838036</v>
      </c>
      <c r="D40" s="52">
        <v>37816789696</v>
      </c>
      <c r="E40" s="52">
        <v>56417843437</v>
      </c>
      <c r="F40" s="52">
        <v>154570681473</v>
      </c>
      <c r="G40" s="52">
        <v>1811592091</v>
      </c>
      <c r="H40" s="52">
        <v>73976126094</v>
      </c>
      <c r="I40" s="53">
        <v>0.47859092933430558</v>
      </c>
      <c r="J40" s="56" t="s">
        <v>22</v>
      </c>
      <c r="K40" s="56" t="s">
        <v>350</v>
      </c>
      <c r="L40" s="52">
        <v>10270649260</v>
      </c>
      <c r="M40" s="52">
        <v>2682826180</v>
      </c>
      <c r="N40" s="52">
        <v>2799774505</v>
      </c>
      <c r="O40" s="52">
        <v>13070423765</v>
      </c>
      <c r="P40" s="52">
        <v>0</v>
      </c>
      <c r="Q40" s="52">
        <v>6336368707</v>
      </c>
      <c r="R40" s="53">
        <v>0.48478678434034689</v>
      </c>
      <c r="S40" s="56" t="s">
        <v>22</v>
      </c>
      <c r="T40" s="56" t="s">
        <v>350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3">
        <v>0</v>
      </c>
      <c r="AB40" s="56" t="s">
        <v>22</v>
      </c>
      <c r="AC40" s="56" t="s">
        <v>350</v>
      </c>
      <c r="AD40" s="52">
        <v>108423487296</v>
      </c>
      <c r="AE40" s="52">
        <v>40499615876</v>
      </c>
      <c r="AF40" s="52">
        <v>59217617942</v>
      </c>
      <c r="AG40" s="52">
        <v>167641105238</v>
      </c>
      <c r="AH40" s="52">
        <v>1811592091</v>
      </c>
      <c r="AI40" s="52">
        <v>80312494801</v>
      </c>
      <c r="AJ40" s="53">
        <v>0.4790739997029988</v>
      </c>
    </row>
    <row r="41" spans="1:36" x14ac:dyDescent="0.2">
      <c r="A41" s="22" t="s">
        <v>21</v>
      </c>
      <c r="B41" s="22" t="s">
        <v>351</v>
      </c>
      <c r="C41" s="46">
        <v>10945903586</v>
      </c>
      <c r="D41" s="46">
        <v>3692069381</v>
      </c>
      <c r="E41" s="46">
        <v>4898476759</v>
      </c>
      <c r="F41" s="46">
        <v>15844380345</v>
      </c>
      <c r="G41" s="46">
        <v>0</v>
      </c>
      <c r="H41" s="46">
        <v>5307396689</v>
      </c>
      <c r="I41" s="47">
        <v>0.33497029062893274</v>
      </c>
      <c r="J41" s="22" t="s">
        <v>21</v>
      </c>
      <c r="K41" s="22" t="s">
        <v>351</v>
      </c>
      <c r="L41" s="46">
        <v>3753648676</v>
      </c>
      <c r="M41" s="46">
        <v>0</v>
      </c>
      <c r="N41" s="46">
        <v>0</v>
      </c>
      <c r="O41" s="46">
        <v>3753648676</v>
      </c>
      <c r="P41" s="46">
        <v>0</v>
      </c>
      <c r="Q41" s="46">
        <v>0</v>
      </c>
      <c r="R41" s="47">
        <v>0</v>
      </c>
      <c r="S41" s="22" t="s">
        <v>21</v>
      </c>
      <c r="T41" s="22" t="s">
        <v>351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7">
        <v>0</v>
      </c>
      <c r="AB41" s="22" t="s">
        <v>21</v>
      </c>
      <c r="AC41" s="22" t="s">
        <v>351</v>
      </c>
      <c r="AD41" s="46">
        <v>14699552262</v>
      </c>
      <c r="AE41" s="46">
        <v>3692069381</v>
      </c>
      <c r="AF41" s="46">
        <v>4898476759</v>
      </c>
      <c r="AG41" s="46">
        <v>19598029021</v>
      </c>
      <c r="AH41" s="46">
        <v>0</v>
      </c>
      <c r="AI41" s="46">
        <v>5307396689</v>
      </c>
      <c r="AJ41" s="47">
        <v>0.27081277833158279</v>
      </c>
    </row>
    <row r="42" spans="1:36" x14ac:dyDescent="0.2">
      <c r="A42" s="22" t="s">
        <v>20</v>
      </c>
      <c r="B42" s="22" t="s">
        <v>352</v>
      </c>
      <c r="C42" s="46">
        <v>7556152072</v>
      </c>
      <c r="D42" s="46">
        <v>4224426182</v>
      </c>
      <c r="E42" s="46">
        <v>5322717391</v>
      </c>
      <c r="F42" s="46">
        <v>12878869463</v>
      </c>
      <c r="G42" s="46">
        <v>0</v>
      </c>
      <c r="H42" s="46">
        <v>7542441388</v>
      </c>
      <c r="I42" s="47">
        <v>0.58564468020029659</v>
      </c>
      <c r="J42" s="22" t="s">
        <v>20</v>
      </c>
      <c r="K42" s="22" t="s">
        <v>352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7">
        <v>0</v>
      </c>
      <c r="S42" s="22" t="s">
        <v>20</v>
      </c>
      <c r="T42" s="22" t="s">
        <v>352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7">
        <v>0</v>
      </c>
      <c r="AB42" s="22" t="s">
        <v>20</v>
      </c>
      <c r="AC42" s="22" t="s">
        <v>352</v>
      </c>
      <c r="AD42" s="46">
        <v>7556152072</v>
      </c>
      <c r="AE42" s="46">
        <v>4224426182</v>
      </c>
      <c r="AF42" s="46">
        <v>5322717391</v>
      </c>
      <c r="AG42" s="46">
        <v>12878869463</v>
      </c>
      <c r="AH42" s="46">
        <v>0</v>
      </c>
      <c r="AI42" s="46">
        <v>7542441388</v>
      </c>
      <c r="AJ42" s="47">
        <v>0.58564468020029659</v>
      </c>
    </row>
    <row r="43" spans="1:36" x14ac:dyDescent="0.2">
      <c r="A43" s="22" t="s">
        <v>19</v>
      </c>
      <c r="B43" s="22" t="s">
        <v>507</v>
      </c>
      <c r="C43" s="46">
        <v>0</v>
      </c>
      <c r="D43" s="46">
        <v>0</v>
      </c>
      <c r="E43" s="46">
        <v>4074731336</v>
      </c>
      <c r="F43" s="46">
        <v>4074731336</v>
      </c>
      <c r="G43" s="46">
        <v>0</v>
      </c>
      <c r="H43" s="46">
        <v>0</v>
      </c>
      <c r="I43" s="47">
        <v>0</v>
      </c>
      <c r="J43" s="22" t="s">
        <v>19</v>
      </c>
      <c r="K43" s="22" t="s">
        <v>507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7">
        <v>0</v>
      </c>
      <c r="S43" s="22" t="s">
        <v>19</v>
      </c>
      <c r="T43" s="22" t="s">
        <v>507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7">
        <v>0</v>
      </c>
      <c r="AB43" s="22" t="s">
        <v>19</v>
      </c>
      <c r="AC43" s="22" t="s">
        <v>507</v>
      </c>
      <c r="AD43" s="46">
        <v>0</v>
      </c>
      <c r="AE43" s="46">
        <v>0</v>
      </c>
      <c r="AF43" s="46">
        <v>4074731336</v>
      </c>
      <c r="AG43" s="46">
        <v>4074731336</v>
      </c>
      <c r="AH43" s="46">
        <v>0</v>
      </c>
      <c r="AI43" s="46">
        <v>0</v>
      </c>
      <c r="AJ43" s="47">
        <v>0</v>
      </c>
    </row>
    <row r="44" spans="1:36" x14ac:dyDescent="0.2">
      <c r="A44" s="22" t="s">
        <v>17</v>
      </c>
      <c r="B44" s="22" t="s">
        <v>353</v>
      </c>
      <c r="C44" s="46">
        <v>65505340193</v>
      </c>
      <c r="D44" s="46">
        <v>29900294133</v>
      </c>
      <c r="E44" s="46">
        <v>39933319511</v>
      </c>
      <c r="F44" s="46">
        <v>105438659704</v>
      </c>
      <c r="G44" s="46">
        <v>1811592091</v>
      </c>
      <c r="H44" s="46">
        <v>57387846080</v>
      </c>
      <c r="I44" s="47">
        <v>0.54427708243926864</v>
      </c>
      <c r="J44" s="22" t="s">
        <v>17</v>
      </c>
      <c r="K44" s="22" t="s">
        <v>353</v>
      </c>
      <c r="L44" s="46">
        <v>6461022766</v>
      </c>
      <c r="M44" s="46">
        <v>2682826180</v>
      </c>
      <c r="N44" s="46">
        <v>2799774505</v>
      </c>
      <c r="O44" s="46">
        <v>9260797271</v>
      </c>
      <c r="P44" s="46">
        <v>0</v>
      </c>
      <c r="Q44" s="46">
        <v>6336368707</v>
      </c>
      <c r="R44" s="47">
        <v>0.68421416877812569</v>
      </c>
      <c r="S44" s="22" t="s">
        <v>17</v>
      </c>
      <c r="T44" s="22" t="s">
        <v>353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7">
        <v>0</v>
      </c>
      <c r="AB44" s="22" t="s">
        <v>17</v>
      </c>
      <c r="AC44" s="22" t="s">
        <v>353</v>
      </c>
      <c r="AD44" s="46">
        <v>71966362959</v>
      </c>
      <c r="AE44" s="46">
        <v>32583120313</v>
      </c>
      <c r="AF44" s="46">
        <v>42733094016</v>
      </c>
      <c r="AG44" s="46">
        <v>114699456975</v>
      </c>
      <c r="AH44" s="46">
        <v>1811592091</v>
      </c>
      <c r="AI44" s="46">
        <v>63724214787</v>
      </c>
      <c r="AJ44" s="47">
        <v>0.55557555778916534</v>
      </c>
    </row>
    <row r="45" spans="1:36" x14ac:dyDescent="0.2">
      <c r="A45" s="22" t="s">
        <v>16</v>
      </c>
      <c r="B45" s="22" t="s">
        <v>354</v>
      </c>
      <c r="C45" s="46">
        <v>845913043</v>
      </c>
      <c r="D45" s="46">
        <v>0</v>
      </c>
      <c r="E45" s="46">
        <v>0</v>
      </c>
      <c r="F45" s="46">
        <v>845913043</v>
      </c>
      <c r="G45" s="46">
        <v>0</v>
      </c>
      <c r="H45" s="46">
        <v>845913043</v>
      </c>
      <c r="I45" s="47">
        <v>1</v>
      </c>
      <c r="J45" s="22" t="s">
        <v>16</v>
      </c>
      <c r="K45" s="22" t="s">
        <v>354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7">
        <v>0</v>
      </c>
      <c r="S45" s="22" t="s">
        <v>16</v>
      </c>
      <c r="T45" s="22" t="s">
        <v>354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7">
        <v>0</v>
      </c>
      <c r="AB45" s="22" t="s">
        <v>16</v>
      </c>
      <c r="AC45" s="22" t="s">
        <v>354</v>
      </c>
      <c r="AD45" s="46">
        <v>845913043</v>
      </c>
      <c r="AE45" s="46">
        <v>0</v>
      </c>
      <c r="AF45" s="46">
        <v>0</v>
      </c>
      <c r="AG45" s="46">
        <v>845913043</v>
      </c>
      <c r="AH45" s="46">
        <v>0</v>
      </c>
      <c r="AI45" s="46">
        <v>845913043</v>
      </c>
      <c r="AJ45" s="47">
        <v>1</v>
      </c>
    </row>
    <row r="46" spans="1:36" x14ac:dyDescent="0.2">
      <c r="A46" s="22" t="s">
        <v>14</v>
      </c>
      <c r="B46" s="22" t="s">
        <v>355</v>
      </c>
      <c r="C46" s="46">
        <v>5761496430</v>
      </c>
      <c r="D46" s="46">
        <v>0</v>
      </c>
      <c r="E46" s="46">
        <v>1895720791</v>
      </c>
      <c r="F46" s="46">
        <v>7657217221</v>
      </c>
      <c r="G46" s="46">
        <v>0</v>
      </c>
      <c r="H46" s="46">
        <v>0</v>
      </c>
      <c r="I46" s="47">
        <v>0</v>
      </c>
      <c r="J46" s="22" t="s">
        <v>14</v>
      </c>
      <c r="K46" s="22" t="s">
        <v>355</v>
      </c>
      <c r="L46" s="46">
        <v>55977818</v>
      </c>
      <c r="M46" s="46">
        <v>0</v>
      </c>
      <c r="N46" s="46">
        <v>0</v>
      </c>
      <c r="O46" s="46">
        <v>55977818</v>
      </c>
      <c r="P46" s="46">
        <v>0</v>
      </c>
      <c r="Q46" s="46">
        <v>0</v>
      </c>
      <c r="R46" s="47">
        <v>0</v>
      </c>
      <c r="S46" s="22" t="s">
        <v>14</v>
      </c>
      <c r="T46" s="22" t="s">
        <v>355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7">
        <v>0</v>
      </c>
      <c r="AB46" s="22" t="s">
        <v>14</v>
      </c>
      <c r="AC46" s="22" t="s">
        <v>355</v>
      </c>
      <c r="AD46" s="46">
        <v>5817474248</v>
      </c>
      <c r="AE46" s="46">
        <v>0</v>
      </c>
      <c r="AF46" s="46">
        <v>1895720791</v>
      </c>
      <c r="AG46" s="46">
        <v>7713195039</v>
      </c>
      <c r="AH46" s="46">
        <v>0</v>
      </c>
      <c r="AI46" s="46">
        <v>0</v>
      </c>
      <c r="AJ46" s="47">
        <v>0</v>
      </c>
    </row>
    <row r="47" spans="1:36" x14ac:dyDescent="0.2">
      <c r="A47" s="22" t="s">
        <v>13</v>
      </c>
      <c r="B47" s="22" t="s">
        <v>356</v>
      </c>
      <c r="C47" s="46">
        <v>7538032712</v>
      </c>
      <c r="D47" s="46">
        <v>0</v>
      </c>
      <c r="E47" s="46">
        <v>292877649</v>
      </c>
      <c r="F47" s="46">
        <v>7830910361</v>
      </c>
      <c r="G47" s="46">
        <v>0</v>
      </c>
      <c r="H47" s="46">
        <v>2892528894</v>
      </c>
      <c r="I47" s="47">
        <v>0.36937326066271392</v>
      </c>
      <c r="J47" s="22" t="s">
        <v>13</v>
      </c>
      <c r="K47" s="22" t="s">
        <v>356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7">
        <v>0</v>
      </c>
      <c r="S47" s="22" t="s">
        <v>13</v>
      </c>
      <c r="T47" s="22" t="s">
        <v>356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7">
        <v>0</v>
      </c>
      <c r="AB47" s="22" t="s">
        <v>13</v>
      </c>
      <c r="AC47" s="22" t="s">
        <v>356</v>
      </c>
      <c r="AD47" s="46">
        <v>7538032712</v>
      </c>
      <c r="AE47" s="46">
        <v>0</v>
      </c>
      <c r="AF47" s="46">
        <v>292877649</v>
      </c>
      <c r="AG47" s="46">
        <v>7830910361</v>
      </c>
      <c r="AH47" s="46">
        <v>0</v>
      </c>
      <c r="AI47" s="46">
        <v>2892528894</v>
      </c>
      <c r="AJ47" s="47">
        <v>0.36937326066271392</v>
      </c>
    </row>
    <row r="48" spans="1:36" x14ac:dyDescent="0.2">
      <c r="A48" s="56" t="s">
        <v>12</v>
      </c>
      <c r="B48" s="56" t="s">
        <v>490</v>
      </c>
      <c r="C48" s="52">
        <v>0</v>
      </c>
      <c r="D48" s="52">
        <v>0</v>
      </c>
      <c r="E48" s="52">
        <v>1077561732</v>
      </c>
      <c r="F48" s="52">
        <v>1077561732</v>
      </c>
      <c r="G48" s="52">
        <v>0</v>
      </c>
      <c r="H48" s="52">
        <v>0</v>
      </c>
      <c r="I48" s="53">
        <v>0</v>
      </c>
      <c r="J48" s="56" t="s">
        <v>12</v>
      </c>
      <c r="K48" s="56" t="s">
        <v>490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3">
        <v>0</v>
      </c>
      <c r="S48" s="56" t="s">
        <v>12</v>
      </c>
      <c r="T48" s="56" t="s">
        <v>490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3">
        <v>0</v>
      </c>
      <c r="AB48" s="56" t="s">
        <v>12</v>
      </c>
      <c r="AC48" s="56" t="s">
        <v>490</v>
      </c>
      <c r="AD48" s="52">
        <v>0</v>
      </c>
      <c r="AE48" s="52">
        <v>0</v>
      </c>
      <c r="AF48" s="52">
        <v>1077561732</v>
      </c>
      <c r="AG48" s="52">
        <v>1077561732</v>
      </c>
      <c r="AH48" s="52">
        <v>0</v>
      </c>
      <c r="AI48" s="52">
        <v>0</v>
      </c>
      <c r="AJ48" s="53">
        <v>0</v>
      </c>
    </row>
    <row r="49" spans="1:36" x14ac:dyDescent="0.2">
      <c r="A49" s="56" t="s">
        <v>11</v>
      </c>
      <c r="B49" s="56" t="s">
        <v>357</v>
      </c>
      <c r="C49" s="52">
        <v>0</v>
      </c>
      <c r="D49" s="52">
        <v>0</v>
      </c>
      <c r="E49" s="52">
        <v>1077561732</v>
      </c>
      <c r="F49" s="52">
        <v>1077561732</v>
      </c>
      <c r="G49" s="52">
        <v>0</v>
      </c>
      <c r="H49" s="52">
        <v>0</v>
      </c>
      <c r="I49" s="53">
        <v>0</v>
      </c>
      <c r="J49" s="56" t="s">
        <v>11</v>
      </c>
      <c r="K49" s="56" t="s">
        <v>357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3">
        <v>0</v>
      </c>
      <c r="S49" s="56" t="s">
        <v>11</v>
      </c>
      <c r="T49" s="56" t="s">
        <v>357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3">
        <v>0</v>
      </c>
      <c r="AB49" s="56" t="s">
        <v>11</v>
      </c>
      <c r="AC49" s="56" t="s">
        <v>357</v>
      </c>
      <c r="AD49" s="52">
        <v>0</v>
      </c>
      <c r="AE49" s="52">
        <v>0</v>
      </c>
      <c r="AF49" s="52">
        <v>1077561732</v>
      </c>
      <c r="AG49" s="52">
        <v>1077561732</v>
      </c>
      <c r="AH49" s="52">
        <v>0</v>
      </c>
      <c r="AI49" s="52">
        <v>0</v>
      </c>
      <c r="AJ49" s="53">
        <v>0</v>
      </c>
    </row>
    <row r="50" spans="1:36" x14ac:dyDescent="0.2">
      <c r="A50" s="22" t="s">
        <v>10</v>
      </c>
      <c r="B50" s="22" t="s">
        <v>508</v>
      </c>
      <c r="C50" s="46">
        <v>0</v>
      </c>
      <c r="D50" s="46">
        <v>0</v>
      </c>
      <c r="E50" s="46">
        <v>1077561732</v>
      </c>
      <c r="F50" s="46">
        <v>1077561732</v>
      </c>
      <c r="G50" s="46">
        <v>0</v>
      </c>
      <c r="H50" s="46">
        <v>0</v>
      </c>
      <c r="I50" s="47">
        <v>0</v>
      </c>
      <c r="J50" s="22" t="s">
        <v>10</v>
      </c>
      <c r="K50" s="22" t="s">
        <v>508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7">
        <v>0</v>
      </c>
      <c r="S50" s="22" t="s">
        <v>10</v>
      </c>
      <c r="T50" s="22" t="s">
        <v>508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7">
        <v>0</v>
      </c>
      <c r="AB50" s="22" t="s">
        <v>10</v>
      </c>
      <c r="AC50" s="22" t="s">
        <v>508</v>
      </c>
      <c r="AD50" s="46">
        <v>0</v>
      </c>
      <c r="AE50" s="46">
        <v>0</v>
      </c>
      <c r="AF50" s="46">
        <v>1077561732</v>
      </c>
      <c r="AG50" s="46">
        <v>1077561732</v>
      </c>
      <c r="AH50" s="46">
        <v>0</v>
      </c>
      <c r="AI50" s="46">
        <v>0</v>
      </c>
      <c r="AJ50" s="47">
        <v>0</v>
      </c>
    </row>
    <row r="51" spans="1:36" x14ac:dyDescent="0.2">
      <c r="A51" s="55" t="s">
        <v>9</v>
      </c>
      <c r="B51" s="55" t="s">
        <v>8</v>
      </c>
      <c r="C51" s="52">
        <v>154700000</v>
      </c>
      <c r="D51" s="52">
        <v>0</v>
      </c>
      <c r="E51" s="52">
        <v>0</v>
      </c>
      <c r="F51" s="52">
        <v>154700000</v>
      </c>
      <c r="G51" s="52">
        <v>0</v>
      </c>
      <c r="H51" s="52">
        <v>154700000</v>
      </c>
      <c r="I51" s="53">
        <v>1</v>
      </c>
      <c r="J51" s="55" t="s">
        <v>9</v>
      </c>
      <c r="K51" s="55" t="s">
        <v>8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3">
        <v>0</v>
      </c>
      <c r="S51" s="55" t="s">
        <v>9</v>
      </c>
      <c r="T51" s="55" t="s">
        <v>8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3">
        <v>0</v>
      </c>
      <c r="AB51" s="55" t="s">
        <v>9</v>
      </c>
      <c r="AC51" s="55" t="s">
        <v>8</v>
      </c>
      <c r="AD51" s="52">
        <v>154700000</v>
      </c>
      <c r="AE51" s="52">
        <v>0</v>
      </c>
      <c r="AF51" s="52">
        <v>0</v>
      </c>
      <c r="AG51" s="52">
        <v>154700000</v>
      </c>
      <c r="AH51" s="52">
        <v>0</v>
      </c>
      <c r="AI51" s="52">
        <v>154700000</v>
      </c>
      <c r="AJ51" s="53">
        <v>1</v>
      </c>
    </row>
    <row r="52" spans="1:36" x14ac:dyDescent="0.2">
      <c r="A52" s="22" t="s">
        <v>7</v>
      </c>
      <c r="B52" s="22" t="s">
        <v>6</v>
      </c>
      <c r="C52" s="46">
        <v>154700000</v>
      </c>
      <c r="D52" s="46">
        <v>0</v>
      </c>
      <c r="E52" s="46">
        <v>0</v>
      </c>
      <c r="F52" s="46">
        <v>154700000</v>
      </c>
      <c r="G52" s="46">
        <v>0</v>
      </c>
      <c r="H52" s="46">
        <v>154700000</v>
      </c>
      <c r="I52" s="47">
        <v>1</v>
      </c>
      <c r="J52" s="22" t="s">
        <v>7</v>
      </c>
      <c r="K52" s="22" t="s">
        <v>6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7">
        <v>0</v>
      </c>
      <c r="S52" s="22" t="s">
        <v>7</v>
      </c>
      <c r="T52" s="22" t="s">
        <v>6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7">
        <v>0</v>
      </c>
      <c r="AB52" s="22" t="s">
        <v>7</v>
      </c>
      <c r="AC52" s="22" t="s">
        <v>6</v>
      </c>
      <c r="AD52" s="46">
        <v>154700000</v>
      </c>
      <c r="AE52" s="46">
        <v>0</v>
      </c>
      <c r="AF52" s="46">
        <v>0</v>
      </c>
      <c r="AG52" s="46">
        <v>154700000</v>
      </c>
      <c r="AH52" s="46">
        <v>0</v>
      </c>
      <c r="AI52" s="46">
        <v>154700000</v>
      </c>
      <c r="AJ52" s="47">
        <v>1</v>
      </c>
    </row>
    <row r="53" spans="1:36" x14ac:dyDescent="0.2"/>
  </sheetData>
  <autoFilter ref="A9:AA41" xr:uid="{00000000-0009-0000-0000-000002000000}"/>
  <mergeCells count="4">
    <mergeCell ref="A8:I8"/>
    <mergeCell ref="J8:R8"/>
    <mergeCell ref="S8:AA8"/>
    <mergeCell ref="AB8:AJ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8" orientation="landscape" verticalDpi="0" r:id="rId1"/>
  <headerFooter>
    <oddFooter>&amp;R&amp;9&amp;P de &amp;N</oddFooter>
  </headerFooter>
  <colBreaks count="3" manualBreakCount="3">
    <brk id="9" max="41" man="1"/>
    <brk id="18" max="1048575" man="1"/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0"/>
  <sheetViews>
    <sheetView showGridLines="0" zoomScaleNormal="100" zoomScaleSheetLayoutView="100" workbookViewId="0">
      <pane xSplit="2" ySplit="9" topLeftCell="G10" activePane="bottomRight" state="frozen"/>
      <selection pane="topRight" activeCell="C1" sqref="C1"/>
      <selection pane="bottomLeft" activeCell="A10" sqref="A10"/>
      <selection pane="bottomRight" activeCell="L6" sqref="L6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21" t="s">
        <v>509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28" t="s">
        <v>315</v>
      </c>
      <c r="L8" s="28" t="s">
        <v>314</v>
      </c>
      <c r="M8" s="28" t="s">
        <v>313</v>
      </c>
      <c r="N8" s="28" t="s">
        <v>448</v>
      </c>
      <c r="O8" s="28" t="s">
        <v>449</v>
      </c>
      <c r="P8" s="28" t="s">
        <v>450</v>
      </c>
    </row>
    <row r="9" spans="1:16" ht="33.75" x14ac:dyDescent="0.2">
      <c r="A9" s="43" t="s">
        <v>311</v>
      </c>
      <c r="B9" s="43" t="s">
        <v>310</v>
      </c>
      <c r="C9" s="43" t="s">
        <v>309</v>
      </c>
      <c r="D9" s="43" t="s">
        <v>308</v>
      </c>
      <c r="E9" s="43" t="s">
        <v>307</v>
      </c>
      <c r="F9" s="43" t="s">
        <v>306</v>
      </c>
      <c r="G9" s="43" t="s">
        <v>305</v>
      </c>
      <c r="H9" s="43" t="s">
        <v>304</v>
      </c>
      <c r="I9" s="43" t="s">
        <v>303</v>
      </c>
      <c r="J9" s="43" t="s">
        <v>302</v>
      </c>
      <c r="K9" s="43" t="s">
        <v>301</v>
      </c>
      <c r="L9" s="43" t="s">
        <v>446</v>
      </c>
      <c r="M9" s="43" t="s">
        <v>300</v>
      </c>
      <c r="N9" s="43" t="s">
        <v>299</v>
      </c>
      <c r="O9" s="43" t="s">
        <v>298</v>
      </c>
      <c r="P9" s="43" t="s">
        <v>447</v>
      </c>
    </row>
    <row r="10" spans="1:16" ht="11.25" x14ac:dyDescent="0.2">
      <c r="A10" s="16" t="s">
        <v>297</v>
      </c>
      <c r="B10" s="15"/>
      <c r="C10" s="14">
        <f>+C11+C206</f>
        <v>5313763974000</v>
      </c>
      <c r="D10" s="14">
        <f t="shared" ref="D10:J10" si="0">+D11+D206</f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103875223859</v>
      </c>
      <c r="J10" s="14">
        <f t="shared" si="0"/>
        <v>3344999840343</v>
      </c>
      <c r="K10" s="13">
        <f>IF(J10=0,0,J10/H10)</f>
        <v>0.5878913460510331</v>
      </c>
      <c r="L10" s="14">
        <f t="shared" ref="L10" si="1">+L11+L206</f>
        <v>2242791049580</v>
      </c>
      <c r="M10" s="14">
        <f t="shared" ref="M10:N10" si="2">+M11+M206</f>
        <v>144767097921</v>
      </c>
      <c r="N10" s="14">
        <f t="shared" si="2"/>
        <v>1432317256870</v>
      </c>
      <c r="O10" s="13">
        <f>IF(N10=0,0,N10/H10)</f>
        <v>0.25173302251251628</v>
      </c>
      <c r="P10" s="13">
        <f>IF(N10=0,0,N10/L10)</f>
        <v>0.63863160910073424</v>
      </c>
    </row>
    <row r="11" spans="1:16" ht="11.25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103875223859</v>
      </c>
      <c r="J11" s="14">
        <v>3344999840343</v>
      </c>
      <c r="K11" s="13">
        <f t="shared" ref="K11:K74" si="3">IF(J11=0,0,J11/H11)</f>
        <v>0.68708671480274663</v>
      </c>
      <c r="L11" s="14">
        <v>2242791049580</v>
      </c>
      <c r="M11" s="14">
        <v>144767097921</v>
      </c>
      <c r="N11" s="14">
        <v>1432317256870</v>
      </c>
      <c r="O11" s="13">
        <f t="shared" ref="O11:O74" si="4">IF(N11=0,0,N11/H11)</f>
        <v>0.29420813319894712</v>
      </c>
      <c r="P11" s="13">
        <f t="shared" ref="P11:P74" si="5">IF(N11=0,0,N11/L11)</f>
        <v>0.63863160910073424</v>
      </c>
    </row>
    <row r="12" spans="1:16" ht="11.25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84998368264</v>
      </c>
      <c r="J12" s="14">
        <v>1350912940998</v>
      </c>
      <c r="K12" s="13">
        <f t="shared" si="3"/>
        <v>0.71359017738149366</v>
      </c>
      <c r="L12" s="14">
        <v>1371861576349</v>
      </c>
      <c r="M12" s="14">
        <v>92965017229</v>
      </c>
      <c r="N12" s="14">
        <v>1024935474860</v>
      </c>
      <c r="O12" s="13">
        <f t="shared" si="4"/>
        <v>0.54139971948867105</v>
      </c>
      <c r="P12" s="13">
        <f t="shared" si="5"/>
        <v>0.7471128957396046</v>
      </c>
    </row>
    <row r="13" spans="1:16" ht="11.25" x14ac:dyDescent="0.2">
      <c r="A13" s="15" t="s">
        <v>294</v>
      </c>
      <c r="B13" s="15" t="s">
        <v>334</v>
      </c>
      <c r="C13" s="14">
        <v>335235791000</v>
      </c>
      <c r="D13" s="14">
        <v>-2180769997</v>
      </c>
      <c r="E13" s="14">
        <v>-5003989166</v>
      </c>
      <c r="F13" s="14">
        <v>330231801834</v>
      </c>
      <c r="G13" s="14">
        <v>0</v>
      </c>
      <c r="H13" s="14">
        <v>330231801834</v>
      </c>
      <c r="I13" s="14">
        <v>20371193123</v>
      </c>
      <c r="J13" s="14">
        <v>195297032624</v>
      </c>
      <c r="K13" s="13">
        <f t="shared" si="3"/>
        <v>0.5913937771570873</v>
      </c>
      <c r="L13" s="14">
        <v>245226752831</v>
      </c>
      <c r="M13" s="14">
        <v>20450921060</v>
      </c>
      <c r="N13" s="14">
        <v>190848774455</v>
      </c>
      <c r="O13" s="13">
        <f t="shared" si="4"/>
        <v>0.57792366875354828</v>
      </c>
      <c r="P13" s="13">
        <f t="shared" si="5"/>
        <v>0.77825429832496695</v>
      </c>
    </row>
    <row r="14" spans="1:16" ht="11.25" x14ac:dyDescent="0.2">
      <c r="A14" s="15" t="s">
        <v>293</v>
      </c>
      <c r="B14" s="15" t="s">
        <v>335</v>
      </c>
      <c r="C14" s="14">
        <v>329694931000</v>
      </c>
      <c r="D14" s="14">
        <v>-1827353664</v>
      </c>
      <c r="E14" s="14">
        <v>-4732240496</v>
      </c>
      <c r="F14" s="14">
        <v>324962690504</v>
      </c>
      <c r="G14" s="14">
        <v>0</v>
      </c>
      <c r="H14" s="14">
        <v>324962690504</v>
      </c>
      <c r="I14" s="14">
        <v>20180458708</v>
      </c>
      <c r="J14" s="14">
        <v>193175534342</v>
      </c>
      <c r="K14" s="13">
        <f t="shared" si="3"/>
        <v>0.59445450196881044</v>
      </c>
      <c r="L14" s="14">
        <v>240940898824</v>
      </c>
      <c r="M14" s="14">
        <v>20256375441</v>
      </c>
      <c r="N14" s="14">
        <v>188753690508</v>
      </c>
      <c r="O14" s="13">
        <f t="shared" si="4"/>
        <v>0.58084726654390073</v>
      </c>
      <c r="P14" s="13">
        <f t="shared" si="5"/>
        <v>0.78340245026594191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-1000000000</v>
      </c>
      <c r="E15" s="14">
        <v>1589830000</v>
      </c>
      <c r="F15" s="14">
        <v>231907750000</v>
      </c>
      <c r="G15" s="14">
        <v>0</v>
      </c>
      <c r="H15" s="14">
        <v>231907750000</v>
      </c>
      <c r="I15" s="14">
        <v>14861448361</v>
      </c>
      <c r="J15" s="14">
        <v>138826985235</v>
      </c>
      <c r="K15" s="13">
        <f t="shared" si="3"/>
        <v>0.5986302106548832</v>
      </c>
      <c r="L15" s="14">
        <v>168018883423</v>
      </c>
      <c r="M15" s="14">
        <v>14861448361</v>
      </c>
      <c r="N15" s="14">
        <v>138826985235</v>
      </c>
      <c r="O15" s="13">
        <f t="shared" si="4"/>
        <v>0.5986302106548832</v>
      </c>
      <c r="P15" s="13">
        <f t="shared" si="5"/>
        <v>0.82625823006746668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-1000000000</v>
      </c>
      <c r="E16" s="14">
        <v>-910170000</v>
      </c>
      <c r="F16" s="14">
        <v>224754427000</v>
      </c>
      <c r="G16" s="14">
        <v>0</v>
      </c>
      <c r="H16" s="14">
        <v>224754427000</v>
      </c>
      <c r="I16" s="14">
        <v>14706283594</v>
      </c>
      <c r="J16" s="14">
        <v>133899251418</v>
      </c>
      <c r="K16" s="13">
        <f t="shared" si="3"/>
        <v>0.59575801556069019</v>
      </c>
      <c r="L16" s="14">
        <v>162008654765</v>
      </c>
      <c r="M16" s="14">
        <v>14706283594</v>
      </c>
      <c r="N16" s="14">
        <v>133899251418</v>
      </c>
      <c r="O16" s="13">
        <f t="shared" si="4"/>
        <v>0.59575801556069019</v>
      </c>
      <c r="P16" s="13">
        <f t="shared" si="5"/>
        <v>0.82649443396851974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-1000000000</v>
      </c>
      <c r="E17" s="11">
        <v>-1203000000</v>
      </c>
      <c r="F17" s="11">
        <v>132188004000</v>
      </c>
      <c r="G17" s="11">
        <v>0</v>
      </c>
      <c r="H17" s="11">
        <v>132188004000</v>
      </c>
      <c r="I17" s="11">
        <v>10485346277</v>
      </c>
      <c r="J17" s="11">
        <v>80582950957</v>
      </c>
      <c r="K17" s="10">
        <f t="shared" si="3"/>
        <v>0.60960865221173932</v>
      </c>
      <c r="L17" s="11">
        <v>97795225891</v>
      </c>
      <c r="M17" s="11">
        <v>10485346277</v>
      </c>
      <c r="N17" s="11">
        <v>80582950957</v>
      </c>
      <c r="O17" s="10">
        <f t="shared" si="4"/>
        <v>0.60960865221173932</v>
      </c>
      <c r="P17" s="10">
        <f t="shared" si="5"/>
        <v>0.82399677717208453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40000000</v>
      </c>
      <c r="F18" s="11">
        <v>18737853000</v>
      </c>
      <c r="G18" s="11">
        <v>0</v>
      </c>
      <c r="H18" s="11">
        <v>18737853000</v>
      </c>
      <c r="I18" s="11">
        <v>2171643065</v>
      </c>
      <c r="J18" s="11">
        <v>15278239652</v>
      </c>
      <c r="K18" s="10">
        <f t="shared" si="3"/>
        <v>0.81536767590182291</v>
      </c>
      <c r="L18" s="11">
        <v>16104751265</v>
      </c>
      <c r="M18" s="11">
        <v>2171643065</v>
      </c>
      <c r="N18" s="11">
        <v>15278239652</v>
      </c>
      <c r="O18" s="10">
        <f t="shared" si="4"/>
        <v>0.81536767590182291</v>
      </c>
      <c r="P18" s="10">
        <f t="shared" si="5"/>
        <v>0.94867902028414219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500000000</v>
      </c>
      <c r="F19" s="11">
        <v>10198510000</v>
      </c>
      <c r="G19" s="11">
        <v>0</v>
      </c>
      <c r="H19" s="11">
        <v>10198510000</v>
      </c>
      <c r="I19" s="11">
        <v>914697936</v>
      </c>
      <c r="J19" s="11">
        <v>6940924061</v>
      </c>
      <c r="K19" s="10">
        <f t="shared" si="3"/>
        <v>0.68058216945416539</v>
      </c>
      <c r="L19" s="11">
        <v>8020797976</v>
      </c>
      <c r="M19" s="11">
        <v>914697936</v>
      </c>
      <c r="N19" s="11">
        <v>6940924061</v>
      </c>
      <c r="O19" s="10">
        <f t="shared" si="4"/>
        <v>0.68058216945416539</v>
      </c>
      <c r="P19" s="10">
        <f t="shared" si="5"/>
        <v>0.86536577554612126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91136700</v>
      </c>
      <c r="J20" s="11">
        <v>642394215</v>
      </c>
      <c r="K20" s="10">
        <f t="shared" si="3"/>
        <v>0.29036984745953476</v>
      </c>
      <c r="L20" s="11">
        <v>1681302704</v>
      </c>
      <c r="M20" s="11">
        <v>91136700</v>
      </c>
      <c r="N20" s="11">
        <v>642394215</v>
      </c>
      <c r="O20" s="10">
        <f t="shared" si="4"/>
        <v>0.29036984745953476</v>
      </c>
      <c r="P20" s="10">
        <f t="shared" si="5"/>
        <v>0.38208123586054732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8203381</v>
      </c>
      <c r="J21" s="11">
        <v>16148244113</v>
      </c>
      <c r="K21" s="10">
        <f t="shared" si="3"/>
        <v>0.92296270625172605</v>
      </c>
      <c r="L21" s="11">
        <v>17495991762</v>
      </c>
      <c r="M21" s="11">
        <v>8203381</v>
      </c>
      <c r="N21" s="11">
        <v>16148244113</v>
      </c>
      <c r="O21" s="10">
        <f t="shared" si="4"/>
        <v>0.92296270625172605</v>
      </c>
      <c r="P21" s="10">
        <f t="shared" si="5"/>
        <v>0.92296820509899824</v>
      </c>
    </row>
    <row r="22" spans="1:16" ht="11.25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14901937</v>
      </c>
      <c r="J22" s="11">
        <v>186751017</v>
      </c>
      <c r="K22" s="10">
        <f t="shared" si="3"/>
        <v>0.41875429851469165</v>
      </c>
      <c r="L22" s="11">
        <v>334466172</v>
      </c>
      <c r="M22" s="11">
        <v>14901937</v>
      </c>
      <c r="N22" s="11">
        <v>186751017</v>
      </c>
      <c r="O22" s="10">
        <f t="shared" si="4"/>
        <v>0.41875429851469165</v>
      </c>
      <c r="P22" s="10">
        <f t="shared" si="5"/>
        <v>0.55835547099812533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652280026</v>
      </c>
      <c r="J23" s="14">
        <v>11129336333</v>
      </c>
      <c r="K23" s="13">
        <f t="shared" si="3"/>
        <v>0.29185886880085476</v>
      </c>
      <c r="L23" s="14">
        <v>16568861174</v>
      </c>
      <c r="M23" s="14">
        <v>652280026</v>
      </c>
      <c r="N23" s="14">
        <v>11129336333</v>
      </c>
      <c r="O23" s="13">
        <f t="shared" si="4"/>
        <v>0.29185886880085476</v>
      </c>
      <c r="P23" s="13">
        <f t="shared" si="5"/>
        <v>0.67170194837918318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64540406</v>
      </c>
      <c r="J24" s="11">
        <v>641298187</v>
      </c>
      <c r="K24" s="10">
        <f t="shared" si="3"/>
        <v>3.4617776507909911E-2</v>
      </c>
      <c r="L24" s="11">
        <v>1667251242</v>
      </c>
      <c r="M24" s="11">
        <v>64540406</v>
      </c>
      <c r="N24" s="11">
        <v>641298187</v>
      </c>
      <c r="O24" s="10">
        <f t="shared" si="4"/>
        <v>3.4617776507909911E-2</v>
      </c>
      <c r="P24" s="10">
        <f t="shared" si="5"/>
        <v>0.38464400016323397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587739620</v>
      </c>
      <c r="J25" s="11">
        <v>10488038146</v>
      </c>
      <c r="K25" s="10">
        <f t="shared" si="3"/>
        <v>0.53489974266968676</v>
      </c>
      <c r="L25" s="11">
        <v>14901609932</v>
      </c>
      <c r="M25" s="11">
        <v>587739620</v>
      </c>
      <c r="N25" s="11">
        <v>10488038146</v>
      </c>
      <c r="O25" s="10">
        <f t="shared" si="4"/>
        <v>0.53489974266968676</v>
      </c>
      <c r="P25" s="10">
        <f t="shared" si="5"/>
        <v>0.70381913054090806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340308557</v>
      </c>
      <c r="J26" s="11">
        <v>2788293784</v>
      </c>
      <c r="K26" s="10">
        <f t="shared" si="3"/>
        <v>0.57505663525431094</v>
      </c>
      <c r="L26" s="11">
        <v>3636502821</v>
      </c>
      <c r="M26" s="11">
        <v>340308557</v>
      </c>
      <c r="N26" s="11">
        <v>2788293784</v>
      </c>
      <c r="O26" s="10">
        <f t="shared" si="4"/>
        <v>0.57505663525431094</v>
      </c>
      <c r="P26" s="10">
        <f t="shared" si="5"/>
        <v>0.76675144259430239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27765715</v>
      </c>
      <c r="J27" s="11">
        <v>202117286</v>
      </c>
      <c r="K27" s="10">
        <f t="shared" si="3"/>
        <v>0.4088629000283206</v>
      </c>
      <c r="L27" s="11">
        <v>370755000</v>
      </c>
      <c r="M27" s="11">
        <v>27765715</v>
      </c>
      <c r="N27" s="11">
        <v>202117286</v>
      </c>
      <c r="O27" s="10">
        <f t="shared" si="4"/>
        <v>0.4088629000283206</v>
      </c>
      <c r="P27" s="10">
        <f t="shared" si="5"/>
        <v>0.54515053337109409</v>
      </c>
    </row>
    <row r="28" spans="1:16" ht="11.25" x14ac:dyDescent="0.2">
      <c r="A28" s="23" t="s">
        <v>278</v>
      </c>
      <c r="B28" s="23" t="s">
        <v>277</v>
      </c>
      <c r="C28" s="24">
        <v>4653323000</v>
      </c>
      <c r="D28" s="24">
        <v>0</v>
      </c>
      <c r="E28" s="24">
        <v>2500000000</v>
      </c>
      <c r="F28" s="24">
        <v>7153323000</v>
      </c>
      <c r="G28" s="24">
        <v>0</v>
      </c>
      <c r="H28" s="24">
        <v>7153323000</v>
      </c>
      <c r="I28" s="24">
        <v>155164767</v>
      </c>
      <c r="J28" s="24">
        <v>4927733817</v>
      </c>
      <c r="K28" s="25">
        <f t="shared" si="3"/>
        <v>0.68887338332129</v>
      </c>
      <c r="L28" s="24">
        <v>6010228658</v>
      </c>
      <c r="M28" s="24">
        <v>155164767</v>
      </c>
      <c r="N28" s="24">
        <v>4927733817</v>
      </c>
      <c r="O28" s="25">
        <f t="shared" si="4"/>
        <v>0.68887338332129</v>
      </c>
      <c r="P28" s="25">
        <f t="shared" si="5"/>
        <v>0.81989123832100297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-571662768</v>
      </c>
      <c r="E29" s="14">
        <v>-4506662768</v>
      </c>
      <c r="F29" s="14">
        <v>71863841232</v>
      </c>
      <c r="G29" s="14">
        <v>0</v>
      </c>
      <c r="H29" s="14">
        <v>71863841232</v>
      </c>
      <c r="I29" s="14">
        <v>4688447606</v>
      </c>
      <c r="J29" s="14">
        <v>45389567247</v>
      </c>
      <c r="K29" s="13">
        <f t="shared" si="3"/>
        <v>0.63160508078697908</v>
      </c>
      <c r="L29" s="14">
        <v>56382204459</v>
      </c>
      <c r="M29" s="14">
        <v>4764364339</v>
      </c>
      <c r="N29" s="14">
        <v>40967723413</v>
      </c>
      <c r="O29" s="13">
        <f t="shared" si="4"/>
        <v>0.57007422245552919</v>
      </c>
      <c r="P29" s="13">
        <f t="shared" si="5"/>
        <v>0.72660733658952448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1785031128</v>
      </c>
      <c r="J30" s="11">
        <v>14057486797</v>
      </c>
      <c r="K30" s="10">
        <f t="shared" si="3"/>
        <v>0.65034298295338755</v>
      </c>
      <c r="L30" s="11">
        <v>17027627660</v>
      </c>
      <c r="M30" s="11">
        <v>1764134715</v>
      </c>
      <c r="N30" s="11">
        <v>12384263464</v>
      </c>
      <c r="O30" s="10">
        <f t="shared" si="4"/>
        <v>0.57293447677839648</v>
      </c>
      <c r="P30" s="10">
        <f t="shared" si="5"/>
        <v>0.72730410314833016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-410000000</v>
      </c>
      <c r="F31" s="11">
        <v>27108080000</v>
      </c>
      <c r="G31" s="11">
        <v>0</v>
      </c>
      <c r="H31" s="11">
        <v>27108080000</v>
      </c>
      <c r="I31" s="11">
        <v>1949344178</v>
      </c>
      <c r="J31" s="11">
        <v>16265012475</v>
      </c>
      <c r="K31" s="10">
        <f t="shared" si="3"/>
        <v>0.6000060673791725</v>
      </c>
      <c r="L31" s="11">
        <v>20643528732</v>
      </c>
      <c r="M31" s="11">
        <v>1976110324</v>
      </c>
      <c r="N31" s="11">
        <v>14449503943</v>
      </c>
      <c r="O31" s="10">
        <f t="shared" si="4"/>
        <v>0.53303310094259715</v>
      </c>
      <c r="P31" s="10">
        <f t="shared" si="5"/>
        <v>0.69995319746868168</v>
      </c>
    </row>
    <row r="32" spans="1:16" ht="11.25" x14ac:dyDescent="0.2">
      <c r="A32" s="12" t="s">
        <v>273</v>
      </c>
      <c r="B32" s="12" t="s">
        <v>463</v>
      </c>
      <c r="C32" s="11">
        <v>9421822000</v>
      </c>
      <c r="D32" s="11">
        <v>-571662768</v>
      </c>
      <c r="E32" s="11">
        <v>-4071662768</v>
      </c>
      <c r="F32" s="11">
        <v>5350159232</v>
      </c>
      <c r="G32" s="11">
        <v>0</v>
      </c>
      <c r="H32" s="11">
        <v>5350159232</v>
      </c>
      <c r="I32" s="11">
        <v>0</v>
      </c>
      <c r="J32" s="11">
        <v>5350159232</v>
      </c>
      <c r="K32" s="10">
        <f t="shared" si="3"/>
        <v>1</v>
      </c>
      <c r="L32" s="11">
        <v>5350056955</v>
      </c>
      <c r="M32" s="11">
        <v>0</v>
      </c>
      <c r="N32" s="11">
        <v>5349158563</v>
      </c>
      <c r="O32" s="10">
        <f t="shared" si="4"/>
        <v>0.99981296463215241</v>
      </c>
      <c r="P32" s="10">
        <f t="shared" si="5"/>
        <v>0.99983207804934482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581492000</v>
      </c>
      <c r="J33" s="11">
        <v>5534219282</v>
      </c>
      <c r="K33" s="10">
        <f t="shared" si="3"/>
        <v>0.59438568173680051</v>
      </c>
      <c r="L33" s="11">
        <v>6983033481</v>
      </c>
      <c r="M33" s="11">
        <v>615154000</v>
      </c>
      <c r="N33" s="11">
        <v>4963068382</v>
      </c>
      <c r="O33" s="10">
        <f t="shared" si="4"/>
        <v>0.53304298825603158</v>
      </c>
      <c r="P33" s="10">
        <f t="shared" si="5"/>
        <v>0.71073243390625529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228387400</v>
      </c>
      <c r="J34" s="11">
        <v>1664940761</v>
      </c>
      <c r="K34" s="10">
        <f t="shared" si="3"/>
        <v>0.57730442328010034</v>
      </c>
      <c r="L34" s="11">
        <v>2162903823</v>
      </c>
      <c r="M34" s="11">
        <v>211943400</v>
      </c>
      <c r="N34" s="11">
        <v>1435921761</v>
      </c>
      <c r="O34" s="10">
        <f t="shared" si="4"/>
        <v>0.49789398129189721</v>
      </c>
      <c r="P34" s="10">
        <f t="shared" si="5"/>
        <v>0.66388608949257011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86514100</v>
      </c>
      <c r="J35" s="11">
        <v>1510541100</v>
      </c>
      <c r="K35" s="10">
        <f t="shared" si="3"/>
        <v>0.44561600126497808</v>
      </c>
      <c r="L35" s="11">
        <v>2546005653</v>
      </c>
      <c r="M35" s="11">
        <v>118211100</v>
      </c>
      <c r="N35" s="11">
        <v>1431436500</v>
      </c>
      <c r="O35" s="10">
        <f t="shared" si="4"/>
        <v>0.42227981032408574</v>
      </c>
      <c r="P35" s="10">
        <f t="shared" si="5"/>
        <v>0.56222832746396889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57678800</v>
      </c>
      <c r="J36" s="11">
        <v>1007207600</v>
      </c>
      <c r="K36" s="10">
        <f t="shared" si="3"/>
        <v>0.45667786589042897</v>
      </c>
      <c r="L36" s="11">
        <v>1669048155</v>
      </c>
      <c r="M36" s="11">
        <v>78810800</v>
      </c>
      <c r="N36" s="11">
        <v>954370800</v>
      </c>
      <c r="O36" s="10">
        <f t="shared" si="4"/>
        <v>0.43272113932831863</v>
      </c>
      <c r="P36" s="10">
        <f t="shared" si="5"/>
        <v>0.57180543122196492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-255690896</v>
      </c>
      <c r="E37" s="14">
        <v>-1815407728</v>
      </c>
      <c r="F37" s="14">
        <v>21191099272</v>
      </c>
      <c r="G37" s="14">
        <v>0</v>
      </c>
      <c r="H37" s="14">
        <v>21191099272</v>
      </c>
      <c r="I37" s="14">
        <v>630562741</v>
      </c>
      <c r="J37" s="14">
        <v>8958981860</v>
      </c>
      <c r="K37" s="13">
        <f t="shared" si="3"/>
        <v>0.42277098252461059</v>
      </c>
      <c r="L37" s="14">
        <v>16539810942</v>
      </c>
      <c r="M37" s="14">
        <v>630562741</v>
      </c>
      <c r="N37" s="14">
        <v>8958981860</v>
      </c>
      <c r="O37" s="13">
        <f t="shared" si="4"/>
        <v>0.42277098252461059</v>
      </c>
      <c r="P37" s="13">
        <f t="shared" si="5"/>
        <v>0.54166168473245413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300486667</v>
      </c>
      <c r="J38" s="14">
        <v>4995319265</v>
      </c>
      <c r="K38" s="13">
        <f t="shared" si="3"/>
        <v>0.48294982788418722</v>
      </c>
      <c r="L38" s="14">
        <v>7864066858</v>
      </c>
      <c r="M38" s="14">
        <v>300486667</v>
      </c>
      <c r="N38" s="14">
        <v>4995319265</v>
      </c>
      <c r="O38" s="13">
        <f t="shared" si="4"/>
        <v>0.48294982788418722</v>
      </c>
      <c r="P38" s="13">
        <f t="shared" si="5"/>
        <v>0.6352081378756762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294728446</v>
      </c>
      <c r="J39" s="11">
        <v>4953122740</v>
      </c>
      <c r="K39" s="10">
        <f t="shared" si="3"/>
        <v>0.48718102777404015</v>
      </c>
      <c r="L39" s="11">
        <v>7726763650</v>
      </c>
      <c r="M39" s="11">
        <v>294728446</v>
      </c>
      <c r="N39" s="11">
        <v>4953122740</v>
      </c>
      <c r="O39" s="10">
        <f t="shared" si="4"/>
        <v>0.48718102777404015</v>
      </c>
      <c r="P39" s="10">
        <f t="shared" si="5"/>
        <v>0.64103458632386145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3"/>
        <v>0</v>
      </c>
      <c r="L40" s="11">
        <v>60000003</v>
      </c>
      <c r="M40" s="11">
        <v>0</v>
      </c>
      <c r="N40" s="11">
        <v>0</v>
      </c>
      <c r="O40" s="10">
        <f t="shared" si="4"/>
        <v>0</v>
      </c>
      <c r="P40" s="10">
        <f t="shared" si="5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5758221</v>
      </c>
      <c r="J41" s="11">
        <v>42196525</v>
      </c>
      <c r="K41" s="10">
        <f t="shared" si="3"/>
        <v>0.40922604327291418</v>
      </c>
      <c r="L41" s="11">
        <v>77303205</v>
      </c>
      <c r="M41" s="11">
        <v>5758221</v>
      </c>
      <c r="N41" s="11">
        <v>42196525</v>
      </c>
      <c r="O41" s="10">
        <f t="shared" si="4"/>
        <v>0.40922604327291418</v>
      </c>
      <c r="P41" s="10">
        <f t="shared" si="5"/>
        <v>0.54585738068686807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74415324</v>
      </c>
      <c r="J42" s="11">
        <v>628543712</v>
      </c>
      <c r="K42" s="10">
        <f t="shared" si="3"/>
        <v>0.5727566422848166</v>
      </c>
      <c r="L42" s="11">
        <v>823050747</v>
      </c>
      <c r="M42" s="11">
        <v>74415324</v>
      </c>
      <c r="N42" s="11">
        <v>628543712</v>
      </c>
      <c r="O42" s="10">
        <f t="shared" si="4"/>
        <v>0.5727566422848166</v>
      </c>
      <c r="P42" s="10">
        <f t="shared" si="5"/>
        <v>0.76367552583000087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11587146</v>
      </c>
      <c r="J43" s="11">
        <v>87876359</v>
      </c>
      <c r="K43" s="10">
        <f t="shared" si="3"/>
        <v>0.4842419712131899</v>
      </c>
      <c r="L43" s="11">
        <v>136052505</v>
      </c>
      <c r="M43" s="11">
        <v>11587146</v>
      </c>
      <c r="N43" s="11">
        <v>87876359</v>
      </c>
      <c r="O43" s="10">
        <f t="shared" si="4"/>
        <v>0.4842419712131899</v>
      </c>
      <c r="P43" s="10">
        <f t="shared" si="5"/>
        <v>0.64590033825544046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104026346</v>
      </c>
      <c r="J44" s="11">
        <v>673432978</v>
      </c>
      <c r="K44" s="10">
        <f t="shared" si="3"/>
        <v>0.3271315350238026</v>
      </c>
      <c r="L44" s="11">
        <v>1543936923</v>
      </c>
      <c r="M44" s="11">
        <v>104026346</v>
      </c>
      <c r="N44" s="11">
        <v>673432978</v>
      </c>
      <c r="O44" s="10">
        <f t="shared" si="4"/>
        <v>0.3271315350238026</v>
      </c>
      <c r="P44" s="10">
        <f t="shared" si="5"/>
        <v>0.43617907439603348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3000000</v>
      </c>
      <c r="F45" s="11">
        <v>79274000</v>
      </c>
      <c r="G45" s="11">
        <v>0</v>
      </c>
      <c r="H45" s="11">
        <v>79274000</v>
      </c>
      <c r="I45" s="11">
        <v>6390206</v>
      </c>
      <c r="J45" s="11">
        <v>46435498</v>
      </c>
      <c r="K45" s="10">
        <f t="shared" si="3"/>
        <v>0.58575949239347069</v>
      </c>
      <c r="L45" s="11">
        <v>58204945</v>
      </c>
      <c r="M45" s="11">
        <v>6390206</v>
      </c>
      <c r="N45" s="11">
        <v>46435498</v>
      </c>
      <c r="O45" s="10">
        <f t="shared" si="4"/>
        <v>0.58575949239347069</v>
      </c>
      <c r="P45" s="10">
        <f t="shared" si="5"/>
        <v>0.79779300538811604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44041202</v>
      </c>
      <c r="J46" s="11">
        <v>320805135</v>
      </c>
      <c r="K46" s="10">
        <f t="shared" si="3"/>
        <v>0.52476675407186635</v>
      </c>
      <c r="L46" s="11">
        <v>458496378</v>
      </c>
      <c r="M46" s="11">
        <v>44041202</v>
      </c>
      <c r="N46" s="11">
        <v>320805135</v>
      </c>
      <c r="O46" s="10">
        <f t="shared" si="4"/>
        <v>0.52476675407186635</v>
      </c>
      <c r="P46" s="10">
        <f t="shared" si="5"/>
        <v>0.69968957312024826</v>
      </c>
    </row>
    <row r="47" spans="1:16" ht="11.25" x14ac:dyDescent="0.2">
      <c r="A47" s="12" t="s">
        <v>253</v>
      </c>
      <c r="B47" s="12" t="s">
        <v>201</v>
      </c>
      <c r="C47" s="11">
        <v>1924956000</v>
      </c>
      <c r="D47" s="11">
        <v>-255690896</v>
      </c>
      <c r="E47" s="11">
        <v>-255690896</v>
      </c>
      <c r="F47" s="11">
        <v>1669265104</v>
      </c>
      <c r="G47" s="11">
        <v>0</v>
      </c>
      <c r="H47" s="11">
        <v>1669265104</v>
      </c>
      <c r="I47" s="11">
        <v>0</v>
      </c>
      <c r="J47" s="11">
        <v>1669265104</v>
      </c>
      <c r="K47" s="10">
        <f t="shared" si="3"/>
        <v>1</v>
      </c>
      <c r="L47" s="11">
        <v>1669265104</v>
      </c>
      <c r="M47" s="11">
        <v>0</v>
      </c>
      <c r="N47" s="11">
        <v>1669265104</v>
      </c>
      <c r="O47" s="10">
        <f t="shared" si="4"/>
        <v>1</v>
      </c>
      <c r="P47" s="10">
        <f t="shared" si="5"/>
        <v>1</v>
      </c>
    </row>
    <row r="48" spans="1:16" ht="11.25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3"/>
        <v>0</v>
      </c>
      <c r="L48" s="11">
        <v>3070144251</v>
      </c>
      <c r="M48" s="11">
        <v>0</v>
      </c>
      <c r="N48" s="11">
        <v>0</v>
      </c>
      <c r="O48" s="10">
        <f t="shared" si="4"/>
        <v>0</v>
      </c>
      <c r="P48" s="10">
        <f t="shared" si="5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35967372</v>
      </c>
      <c r="J49" s="11">
        <v>67950477</v>
      </c>
      <c r="K49" s="10">
        <f t="shared" si="3"/>
        <v>0.85942549800796808</v>
      </c>
      <c r="L49" s="11">
        <v>79064400</v>
      </c>
      <c r="M49" s="11">
        <v>35967372</v>
      </c>
      <c r="N49" s="11">
        <v>67950477</v>
      </c>
      <c r="O49" s="10">
        <f t="shared" si="4"/>
        <v>0.85942549800796808</v>
      </c>
      <c r="P49" s="10">
        <f t="shared" si="5"/>
        <v>0.8594320199735912</v>
      </c>
    </row>
    <row r="50" spans="1:16" ht="11.25" x14ac:dyDescent="0.2">
      <c r="A50" s="12" t="s">
        <v>249</v>
      </c>
      <c r="B50" s="12" t="s">
        <v>197</v>
      </c>
      <c r="C50" s="11">
        <v>2393578000</v>
      </c>
      <c r="D50" s="11">
        <v>0</v>
      </c>
      <c r="E50" s="11">
        <v>-1556049169</v>
      </c>
      <c r="F50" s="11">
        <v>837528831</v>
      </c>
      <c r="G50" s="11">
        <v>0</v>
      </c>
      <c r="H50" s="11">
        <v>837528831</v>
      </c>
      <c r="I50" s="11">
        <v>53648478</v>
      </c>
      <c r="J50" s="11">
        <v>469353332</v>
      </c>
      <c r="K50" s="10">
        <f t="shared" si="3"/>
        <v>0.5604025970539992</v>
      </c>
      <c r="L50" s="11">
        <v>837528831</v>
      </c>
      <c r="M50" s="11">
        <v>53648478</v>
      </c>
      <c r="N50" s="11">
        <v>469353332</v>
      </c>
      <c r="O50" s="10">
        <f t="shared" si="4"/>
        <v>0.5604025970539992</v>
      </c>
      <c r="P50" s="10">
        <f t="shared" si="5"/>
        <v>0.5604025970539992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-353416333</v>
      </c>
      <c r="E51" s="14">
        <v>-271748670</v>
      </c>
      <c r="F51" s="14">
        <v>5269111330</v>
      </c>
      <c r="G51" s="14">
        <v>0</v>
      </c>
      <c r="H51" s="14">
        <v>5269111330</v>
      </c>
      <c r="I51" s="14">
        <v>190734415</v>
      </c>
      <c r="J51" s="14">
        <v>2121498282</v>
      </c>
      <c r="K51" s="13">
        <f t="shared" si="3"/>
        <v>0.40262923842985116</v>
      </c>
      <c r="L51" s="14">
        <v>4285854007</v>
      </c>
      <c r="M51" s="14">
        <v>194545619</v>
      </c>
      <c r="N51" s="14">
        <v>2095083947</v>
      </c>
      <c r="O51" s="13">
        <f t="shared" si="4"/>
        <v>0.39761618530842469</v>
      </c>
      <c r="P51" s="13">
        <f t="shared" si="5"/>
        <v>0.48883698408255183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-256060113</v>
      </c>
      <c r="E52" s="14">
        <v>-246060113</v>
      </c>
      <c r="F52" s="14">
        <v>3863294887</v>
      </c>
      <c r="G52" s="14">
        <v>0</v>
      </c>
      <c r="H52" s="14">
        <v>3863294887</v>
      </c>
      <c r="I52" s="14">
        <v>162213256</v>
      </c>
      <c r="J52" s="14">
        <v>1690324050</v>
      </c>
      <c r="K52" s="13">
        <f t="shared" si="3"/>
        <v>0.43753430671004329</v>
      </c>
      <c r="L52" s="14">
        <v>3035633654</v>
      </c>
      <c r="M52" s="14">
        <v>162213256</v>
      </c>
      <c r="N52" s="14">
        <v>1690324050</v>
      </c>
      <c r="O52" s="13">
        <f t="shared" si="4"/>
        <v>0.43753430671004329</v>
      </c>
      <c r="P52" s="13">
        <f t="shared" si="5"/>
        <v>0.5568274181480003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-256060113</v>
      </c>
      <c r="E53" s="14">
        <v>-246060113</v>
      </c>
      <c r="F53" s="14">
        <v>3863294887</v>
      </c>
      <c r="G53" s="14">
        <v>0</v>
      </c>
      <c r="H53" s="14">
        <v>3863294887</v>
      </c>
      <c r="I53" s="14">
        <v>162213256</v>
      </c>
      <c r="J53" s="14">
        <v>1690324050</v>
      </c>
      <c r="K53" s="13">
        <f t="shared" si="3"/>
        <v>0.43753430671004329</v>
      </c>
      <c r="L53" s="14">
        <v>3035633654</v>
      </c>
      <c r="M53" s="14">
        <v>162213256</v>
      </c>
      <c r="N53" s="14">
        <v>1690324050</v>
      </c>
      <c r="O53" s="13">
        <f t="shared" si="4"/>
        <v>0.43753430671004329</v>
      </c>
      <c r="P53" s="13">
        <f t="shared" si="5"/>
        <v>0.5568274181480003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-256060113</v>
      </c>
      <c r="E54" s="11">
        <v>-256060113</v>
      </c>
      <c r="F54" s="11">
        <v>2166918887</v>
      </c>
      <c r="G54" s="11">
        <v>0</v>
      </c>
      <c r="H54" s="11">
        <v>2166918887</v>
      </c>
      <c r="I54" s="11">
        <v>113544470</v>
      </c>
      <c r="J54" s="11">
        <v>1055786145</v>
      </c>
      <c r="K54" s="10">
        <f t="shared" si="3"/>
        <v>0.48722919502616341</v>
      </c>
      <c r="L54" s="11">
        <v>1817232867</v>
      </c>
      <c r="M54" s="11">
        <v>113544470</v>
      </c>
      <c r="N54" s="11">
        <v>1055786145</v>
      </c>
      <c r="O54" s="10">
        <f t="shared" si="4"/>
        <v>0.48722919502616341</v>
      </c>
      <c r="P54" s="10">
        <f t="shared" si="5"/>
        <v>0.58098560958946155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10000000</v>
      </c>
      <c r="F55" s="11">
        <v>418312000</v>
      </c>
      <c r="G55" s="11">
        <v>0</v>
      </c>
      <c r="H55" s="11">
        <v>418312000</v>
      </c>
      <c r="I55" s="11">
        <v>28684699</v>
      </c>
      <c r="J55" s="11">
        <v>192009933</v>
      </c>
      <c r="K55" s="10">
        <f t="shared" si="3"/>
        <v>0.45901129539673735</v>
      </c>
      <c r="L55" s="11">
        <v>339947841</v>
      </c>
      <c r="M55" s="11">
        <v>28684699</v>
      </c>
      <c r="N55" s="11">
        <v>192009933</v>
      </c>
      <c r="O55" s="10">
        <f t="shared" si="4"/>
        <v>0.45901129539673735</v>
      </c>
      <c r="P55" s="10">
        <f t="shared" si="5"/>
        <v>0.56482174569833499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13173540</v>
      </c>
      <c r="J56" s="11">
        <v>110853238</v>
      </c>
      <c r="K56" s="10">
        <f t="shared" si="3"/>
        <v>0.45685923294400804</v>
      </c>
      <c r="L56" s="11">
        <v>184406798</v>
      </c>
      <c r="M56" s="11">
        <v>13173540</v>
      </c>
      <c r="N56" s="11">
        <v>110853238</v>
      </c>
      <c r="O56" s="10">
        <f t="shared" si="4"/>
        <v>0.45685923294400804</v>
      </c>
      <c r="P56" s="10">
        <f t="shared" si="5"/>
        <v>0.60113422716661458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2952860</v>
      </c>
      <c r="J57" s="11">
        <v>32650205</v>
      </c>
      <c r="K57" s="10">
        <f t="shared" si="3"/>
        <v>0.51702620744259697</v>
      </c>
      <c r="L57" s="11">
        <v>47993088</v>
      </c>
      <c r="M57" s="11">
        <v>2952860</v>
      </c>
      <c r="N57" s="11">
        <v>32650205</v>
      </c>
      <c r="O57" s="10">
        <f t="shared" si="4"/>
        <v>0.51702620744259697</v>
      </c>
      <c r="P57" s="10">
        <f t="shared" si="5"/>
        <v>0.68031056888858665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171345396</v>
      </c>
      <c r="K58" s="10">
        <f t="shared" si="3"/>
        <v>0.56257763681494033</v>
      </c>
      <c r="L58" s="11">
        <v>304569323</v>
      </c>
      <c r="M58" s="11">
        <v>0</v>
      </c>
      <c r="N58" s="11">
        <v>171345396</v>
      </c>
      <c r="O58" s="10">
        <f t="shared" si="4"/>
        <v>0.56257763681494033</v>
      </c>
      <c r="P58" s="10">
        <f t="shared" si="5"/>
        <v>0.56258258156879448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3857687</v>
      </c>
      <c r="J59" s="14">
        <v>127679133</v>
      </c>
      <c r="K59" s="13">
        <f t="shared" si="3"/>
        <v>0.19122230492736259</v>
      </c>
      <c r="L59" s="14">
        <v>341483737</v>
      </c>
      <c r="M59" s="14">
        <v>3857687</v>
      </c>
      <c r="N59" s="14">
        <v>127679133</v>
      </c>
      <c r="O59" s="13">
        <f t="shared" si="4"/>
        <v>0.19122230492736259</v>
      </c>
      <c r="P59" s="13">
        <f t="shared" si="5"/>
        <v>0.37389520836829776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3"/>
        <v>1.0476487413832686E-3</v>
      </c>
      <c r="L60" s="11">
        <v>79010249</v>
      </c>
      <c r="M60" s="11">
        <v>0</v>
      </c>
      <c r="N60" s="11">
        <v>337697</v>
      </c>
      <c r="O60" s="10">
        <f t="shared" si="4"/>
        <v>1.0476487413832686E-3</v>
      </c>
      <c r="P60" s="10">
        <f t="shared" si="5"/>
        <v>4.2740910739314337E-3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3857687</v>
      </c>
      <c r="J61" s="11">
        <v>127341436</v>
      </c>
      <c r="K61" s="10">
        <f t="shared" si="3"/>
        <v>0.3687187241213567</v>
      </c>
      <c r="L61" s="11">
        <v>262473488</v>
      </c>
      <c r="M61" s="11">
        <v>3857687</v>
      </c>
      <c r="N61" s="11">
        <v>127341436</v>
      </c>
      <c r="O61" s="10">
        <f t="shared" si="4"/>
        <v>0.3687187241213567</v>
      </c>
      <c r="P61" s="10">
        <f t="shared" si="5"/>
        <v>0.48515923253932602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-82623000</v>
      </c>
      <c r="E62" s="14">
        <v>-47623000</v>
      </c>
      <c r="F62" s="14">
        <v>1060391000</v>
      </c>
      <c r="G62" s="14">
        <v>0</v>
      </c>
      <c r="H62" s="14">
        <v>1060391000</v>
      </c>
      <c r="I62" s="14">
        <v>26414335</v>
      </c>
      <c r="J62" s="14">
        <v>319015154</v>
      </c>
      <c r="K62" s="13">
        <f t="shared" si="3"/>
        <v>0.30084671974771571</v>
      </c>
      <c r="L62" s="14">
        <v>927688309</v>
      </c>
      <c r="M62" s="14">
        <v>30225539</v>
      </c>
      <c r="N62" s="14">
        <v>292600819</v>
      </c>
      <c r="O62" s="13">
        <f t="shared" si="4"/>
        <v>0.27593672428377836</v>
      </c>
      <c r="P62" s="13">
        <f t="shared" si="5"/>
        <v>0.31540854418593306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19608963</v>
      </c>
      <c r="J63" s="11">
        <v>171482347</v>
      </c>
      <c r="K63" s="10">
        <f t="shared" si="3"/>
        <v>0.4662000027186472</v>
      </c>
      <c r="L63" s="11">
        <v>279549431</v>
      </c>
      <c r="M63" s="11">
        <v>18374296</v>
      </c>
      <c r="N63" s="11">
        <v>151873384</v>
      </c>
      <c r="O63" s="10">
        <f t="shared" si="4"/>
        <v>0.4128901503411902</v>
      </c>
      <c r="P63" s="10">
        <f t="shared" si="5"/>
        <v>0.54327917412216087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2072</v>
      </c>
      <c r="J64" s="11">
        <v>17445719</v>
      </c>
      <c r="K64" s="10">
        <f t="shared" si="3"/>
        <v>0.1283094229439713</v>
      </c>
      <c r="L64" s="11">
        <v>104473549</v>
      </c>
      <c r="M64" s="11">
        <v>1404543</v>
      </c>
      <c r="N64" s="11">
        <v>17443647</v>
      </c>
      <c r="O64" s="10">
        <f t="shared" si="4"/>
        <v>0.12829418384007768</v>
      </c>
      <c r="P64" s="10">
        <f t="shared" si="5"/>
        <v>0.16696711432670866</v>
      </c>
    </row>
    <row r="65" spans="1:16" ht="11.25" x14ac:dyDescent="0.2">
      <c r="A65" s="12" t="s">
        <v>221</v>
      </c>
      <c r="B65" s="12" t="s">
        <v>463</v>
      </c>
      <c r="C65" s="11">
        <v>295731000</v>
      </c>
      <c r="D65" s="11">
        <v>-82623000</v>
      </c>
      <c r="E65" s="11">
        <v>-82623000</v>
      </c>
      <c r="F65" s="11">
        <v>213108000</v>
      </c>
      <c r="G65" s="11">
        <v>0</v>
      </c>
      <c r="H65" s="11">
        <v>213108000</v>
      </c>
      <c r="I65" s="11">
        <v>0</v>
      </c>
      <c r="J65" s="11">
        <v>0</v>
      </c>
      <c r="K65" s="10">
        <f t="shared" si="3"/>
        <v>0</v>
      </c>
      <c r="L65" s="11">
        <v>213106464</v>
      </c>
      <c r="M65" s="11">
        <v>0</v>
      </c>
      <c r="N65" s="11">
        <v>0</v>
      </c>
      <c r="O65" s="10">
        <f t="shared" si="4"/>
        <v>0</v>
      </c>
      <c r="P65" s="10">
        <f t="shared" si="5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6043800</v>
      </c>
      <c r="J66" s="11">
        <v>85357649</v>
      </c>
      <c r="K66" s="10">
        <f t="shared" si="3"/>
        <v>0.51303138617253374</v>
      </c>
      <c r="L66" s="11">
        <v>166376400</v>
      </c>
      <c r="M66" s="11">
        <v>7361500</v>
      </c>
      <c r="N66" s="11">
        <v>79313849</v>
      </c>
      <c r="O66" s="10">
        <f t="shared" si="4"/>
        <v>0.47670588836331507</v>
      </c>
      <c r="P66" s="10">
        <f t="shared" si="5"/>
        <v>0.47671333794937265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759500</v>
      </c>
      <c r="J67" s="11">
        <v>6682139</v>
      </c>
      <c r="K67" s="10">
        <f t="shared" si="3"/>
        <v>0.12931086598935657</v>
      </c>
      <c r="L67" s="11">
        <v>38755413</v>
      </c>
      <c r="M67" s="11">
        <v>773600</v>
      </c>
      <c r="N67" s="11">
        <v>5922639</v>
      </c>
      <c r="O67" s="10">
        <f t="shared" si="4"/>
        <v>0.11461323657474601</v>
      </c>
      <c r="P67" s="10">
        <f t="shared" si="5"/>
        <v>0.1528209491665074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0</v>
      </c>
      <c r="J68" s="11">
        <v>22828100</v>
      </c>
      <c r="K68" s="10">
        <f t="shared" si="3"/>
        <v>0.34765545284254451</v>
      </c>
      <c r="L68" s="11">
        <v>65660636</v>
      </c>
      <c r="M68" s="11">
        <v>1387000</v>
      </c>
      <c r="N68" s="11">
        <v>22828100</v>
      </c>
      <c r="O68" s="10">
        <f t="shared" si="4"/>
        <v>0.34765545284254451</v>
      </c>
      <c r="P68" s="10">
        <f t="shared" si="5"/>
        <v>0.34766796958835428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0</v>
      </c>
      <c r="J69" s="11">
        <v>15219200</v>
      </c>
      <c r="K69" s="10">
        <f t="shared" si="3"/>
        <v>0.25462941274887069</v>
      </c>
      <c r="L69" s="11">
        <v>59766416</v>
      </c>
      <c r="M69" s="11">
        <v>924600</v>
      </c>
      <c r="N69" s="11">
        <v>15219200</v>
      </c>
      <c r="O69" s="10">
        <f t="shared" si="4"/>
        <v>0.25462941274887069</v>
      </c>
      <c r="P69" s="10">
        <f t="shared" si="5"/>
        <v>0.25464468205689295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-14733220</v>
      </c>
      <c r="E70" s="14">
        <v>21934443</v>
      </c>
      <c r="F70" s="14">
        <v>345425443</v>
      </c>
      <c r="G70" s="14">
        <v>0</v>
      </c>
      <c r="H70" s="14">
        <v>345425443</v>
      </c>
      <c r="I70" s="14">
        <v>2106824</v>
      </c>
      <c r="J70" s="14">
        <v>112159078</v>
      </c>
      <c r="K70" s="13">
        <f t="shared" si="3"/>
        <v>0.32469836913547795</v>
      </c>
      <c r="L70" s="14">
        <v>322532044</v>
      </c>
      <c r="M70" s="14">
        <v>2106824</v>
      </c>
      <c r="N70" s="14">
        <v>112159078</v>
      </c>
      <c r="O70" s="13">
        <f t="shared" si="4"/>
        <v>0.32469836913547795</v>
      </c>
      <c r="P70" s="13">
        <f t="shared" si="5"/>
        <v>0.34774553439409572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2006756</v>
      </c>
      <c r="J71" s="14">
        <v>74535486</v>
      </c>
      <c r="K71" s="13">
        <f t="shared" si="3"/>
        <v>0.37908652649112967</v>
      </c>
      <c r="L71" s="14">
        <v>196615597</v>
      </c>
      <c r="M71" s="14">
        <v>2006756</v>
      </c>
      <c r="N71" s="14">
        <v>74535486</v>
      </c>
      <c r="O71" s="13">
        <f t="shared" si="4"/>
        <v>0.37908652649112967</v>
      </c>
      <c r="P71" s="13">
        <f t="shared" si="5"/>
        <v>0.37909243792088376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2006756</v>
      </c>
      <c r="J72" s="11">
        <v>74535486</v>
      </c>
      <c r="K72" s="10">
        <f t="shared" si="3"/>
        <v>0.39239322772715068</v>
      </c>
      <c r="L72" s="11">
        <v>189947934</v>
      </c>
      <c r="M72" s="11">
        <v>2006756</v>
      </c>
      <c r="N72" s="11">
        <v>74535486</v>
      </c>
      <c r="O72" s="10">
        <f t="shared" si="4"/>
        <v>0.39239322772715068</v>
      </c>
      <c r="P72" s="10">
        <f t="shared" si="5"/>
        <v>0.39239956145034988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3"/>
        <v>0</v>
      </c>
      <c r="L73" s="11">
        <v>6667663</v>
      </c>
      <c r="M73" s="11">
        <v>0</v>
      </c>
      <c r="N73" s="11">
        <v>0</v>
      </c>
      <c r="O73" s="10">
        <f t="shared" si="4"/>
        <v>0</v>
      </c>
      <c r="P73" s="10">
        <f t="shared" si="5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100068</v>
      </c>
      <c r="J74" s="11">
        <v>991552</v>
      </c>
      <c r="K74" s="10">
        <f t="shared" si="3"/>
        <v>0.40939388934764659</v>
      </c>
      <c r="L74" s="11">
        <v>1816200</v>
      </c>
      <c r="M74" s="11">
        <v>100068</v>
      </c>
      <c r="N74" s="11">
        <v>991552</v>
      </c>
      <c r="O74" s="10">
        <f t="shared" si="4"/>
        <v>0.40939388934764659</v>
      </c>
      <c r="P74" s="10">
        <f t="shared" si="5"/>
        <v>0.54594868406563157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-14733220</v>
      </c>
      <c r="E75" s="11">
        <v>-14733220</v>
      </c>
      <c r="F75" s="11">
        <v>27255780</v>
      </c>
      <c r="G75" s="11">
        <v>0</v>
      </c>
      <c r="H75" s="11">
        <v>27255780</v>
      </c>
      <c r="I75" s="11">
        <v>0</v>
      </c>
      <c r="J75" s="11">
        <v>27255780</v>
      </c>
      <c r="K75" s="10">
        <f t="shared" ref="K75:K138" si="6">IF(J75=0,0,J75/H75)</f>
        <v>1</v>
      </c>
      <c r="L75" s="11">
        <v>27255780</v>
      </c>
      <c r="M75" s="11">
        <v>0</v>
      </c>
      <c r="N75" s="11">
        <v>27255780</v>
      </c>
      <c r="O75" s="10">
        <f t="shared" ref="O75:O138" si="7">IF(N75=0,0,N75/H75)</f>
        <v>1</v>
      </c>
      <c r="P75" s="10">
        <f t="shared" ref="P75:P138" si="8">IF(N75=0,0,N75/L75)</f>
        <v>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6"/>
        <v>0</v>
      </c>
      <c r="L76" s="11">
        <v>66844467</v>
      </c>
      <c r="M76" s="11">
        <v>0</v>
      </c>
      <c r="N76" s="11">
        <v>0</v>
      </c>
      <c r="O76" s="10">
        <f t="shared" si="7"/>
        <v>0</v>
      </c>
      <c r="P76" s="10">
        <f t="shared" si="8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9376260</v>
      </c>
      <c r="K77" s="10">
        <f t="shared" si="6"/>
        <v>0.31254199999999999</v>
      </c>
      <c r="L77" s="11">
        <v>30000000</v>
      </c>
      <c r="M77" s="11">
        <v>0</v>
      </c>
      <c r="N77" s="11">
        <v>9376260</v>
      </c>
      <c r="O77" s="10">
        <f t="shared" si="7"/>
        <v>0.31254199999999999</v>
      </c>
      <c r="P77" s="10">
        <f t="shared" si="8"/>
        <v>0.31254199999999999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-3252182084</v>
      </c>
      <c r="E78" s="14">
        <v>20032930925</v>
      </c>
      <c r="F78" s="14">
        <v>398942875192</v>
      </c>
      <c r="G78" s="14">
        <v>0</v>
      </c>
      <c r="H78" s="14">
        <v>398942875192</v>
      </c>
      <c r="I78" s="14">
        <v>14263083067</v>
      </c>
      <c r="J78" s="14">
        <v>299580835684</v>
      </c>
      <c r="K78" s="13">
        <f t="shared" si="6"/>
        <v>0.75093667367745354</v>
      </c>
      <c r="L78" s="14">
        <v>243324868898</v>
      </c>
      <c r="M78" s="14">
        <v>25690451541</v>
      </c>
      <c r="N78" s="14">
        <v>161700252987</v>
      </c>
      <c r="O78" s="13">
        <f t="shared" si="7"/>
        <v>0.40532182185025417</v>
      </c>
      <c r="P78" s="13">
        <f t="shared" si="8"/>
        <v>0.66454470403838406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-3252182084</v>
      </c>
      <c r="E79" s="14">
        <v>20032930925</v>
      </c>
      <c r="F79" s="14">
        <v>398942875192</v>
      </c>
      <c r="G79" s="14">
        <v>0</v>
      </c>
      <c r="H79" s="14">
        <v>398942875192</v>
      </c>
      <c r="I79" s="14">
        <v>14263083067</v>
      </c>
      <c r="J79" s="14">
        <v>299580835684</v>
      </c>
      <c r="K79" s="13">
        <f t="shared" si="6"/>
        <v>0.75093667367745354</v>
      </c>
      <c r="L79" s="14">
        <v>243324868898</v>
      </c>
      <c r="M79" s="14">
        <v>25690451541</v>
      </c>
      <c r="N79" s="14">
        <v>161700252987</v>
      </c>
      <c r="O79" s="13">
        <f t="shared" si="7"/>
        <v>0.40532182185025417</v>
      </c>
      <c r="P79" s="13">
        <f t="shared" si="8"/>
        <v>0.66454470403838406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-2191628311</v>
      </c>
      <c r="E80" s="14">
        <v>-1257013315</v>
      </c>
      <c r="F80" s="14">
        <v>53365724240</v>
      </c>
      <c r="G80" s="14">
        <v>0</v>
      </c>
      <c r="H80" s="14">
        <v>53365724240</v>
      </c>
      <c r="I80" s="14">
        <v>3761281750</v>
      </c>
      <c r="J80" s="14">
        <v>24729263179</v>
      </c>
      <c r="K80" s="13">
        <f t="shared" si="6"/>
        <v>0.46339225282104035</v>
      </c>
      <c r="L80" s="14">
        <v>29757085741</v>
      </c>
      <c r="M80" s="14">
        <v>1716247717</v>
      </c>
      <c r="N80" s="14">
        <v>14520220826</v>
      </c>
      <c r="O80" s="13">
        <f t="shared" si="7"/>
        <v>0.27208889287623395</v>
      </c>
      <c r="P80" s="13">
        <f t="shared" si="8"/>
        <v>0.48795842954452034</v>
      </c>
    </row>
    <row r="81" spans="1:16" ht="22.5" x14ac:dyDescent="0.2">
      <c r="A81" s="12" t="s">
        <v>191</v>
      </c>
      <c r="B81" s="12" t="s">
        <v>464</v>
      </c>
      <c r="C81" s="11">
        <v>2705811784</v>
      </c>
      <c r="D81" s="11">
        <v>-82122355</v>
      </c>
      <c r="E81" s="11">
        <v>441318962</v>
      </c>
      <c r="F81" s="11">
        <v>3147130746</v>
      </c>
      <c r="G81" s="11">
        <v>0</v>
      </c>
      <c r="H81" s="11">
        <v>3147130746</v>
      </c>
      <c r="I81" s="11">
        <v>0</v>
      </c>
      <c r="J81" s="11">
        <v>2107801494</v>
      </c>
      <c r="K81" s="10">
        <f t="shared" si="6"/>
        <v>0.6697533925716348</v>
      </c>
      <c r="L81" s="11">
        <v>1462867503</v>
      </c>
      <c r="M81" s="11">
        <v>0</v>
      </c>
      <c r="N81" s="11">
        <v>903063231</v>
      </c>
      <c r="O81" s="10">
        <f t="shared" si="7"/>
        <v>0.28694811365806533</v>
      </c>
      <c r="P81" s="10">
        <f t="shared" si="8"/>
        <v>0.61732400859820047</v>
      </c>
    </row>
    <row r="82" spans="1:16" ht="22.5" x14ac:dyDescent="0.2">
      <c r="A82" s="12" t="s">
        <v>190</v>
      </c>
      <c r="B82" s="12" t="s">
        <v>465</v>
      </c>
      <c r="C82" s="11">
        <v>20427489663</v>
      </c>
      <c r="D82" s="11">
        <v>-193167669</v>
      </c>
      <c r="E82" s="11">
        <v>1862811161</v>
      </c>
      <c r="F82" s="11">
        <v>22290300824</v>
      </c>
      <c r="G82" s="11">
        <v>0</v>
      </c>
      <c r="H82" s="11">
        <v>22290300824</v>
      </c>
      <c r="I82" s="11">
        <v>273955521</v>
      </c>
      <c r="J82" s="11">
        <v>8759666728</v>
      </c>
      <c r="K82" s="10">
        <f t="shared" si="6"/>
        <v>0.39298109061715553</v>
      </c>
      <c r="L82" s="11">
        <v>9898693681</v>
      </c>
      <c r="M82" s="11">
        <v>440622639</v>
      </c>
      <c r="N82" s="11">
        <v>5764564141</v>
      </c>
      <c r="O82" s="10">
        <f t="shared" si="7"/>
        <v>0.25861311547636384</v>
      </c>
      <c r="P82" s="10">
        <f t="shared" si="8"/>
        <v>0.58235604886579784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-1916338287</v>
      </c>
      <c r="E83" s="11">
        <v>-3561143438</v>
      </c>
      <c r="F83" s="11">
        <v>27928292670</v>
      </c>
      <c r="G83" s="11">
        <v>0</v>
      </c>
      <c r="H83" s="11">
        <v>27928292670</v>
      </c>
      <c r="I83" s="11">
        <v>3487326229</v>
      </c>
      <c r="J83" s="11">
        <v>13861794957</v>
      </c>
      <c r="K83" s="10">
        <f t="shared" si="6"/>
        <v>0.49633520819874738</v>
      </c>
      <c r="L83" s="11">
        <v>18395524557</v>
      </c>
      <c r="M83" s="11">
        <v>1275625078</v>
      </c>
      <c r="N83" s="11">
        <v>7852593454</v>
      </c>
      <c r="O83" s="10">
        <f t="shared" si="7"/>
        <v>0.28116983543484186</v>
      </c>
      <c r="P83" s="10">
        <f t="shared" si="8"/>
        <v>0.4268752124826945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-1060553773</v>
      </c>
      <c r="E84" s="14">
        <v>21289944240</v>
      </c>
      <c r="F84" s="14">
        <v>345577150952</v>
      </c>
      <c r="G84" s="14">
        <v>0</v>
      </c>
      <c r="H84" s="14">
        <v>345577150952</v>
      </c>
      <c r="I84" s="14">
        <v>10501801317</v>
      </c>
      <c r="J84" s="14">
        <v>274851572505</v>
      </c>
      <c r="K84" s="13">
        <f t="shared" si="6"/>
        <v>0.79534069815621677</v>
      </c>
      <c r="L84" s="14">
        <v>213567783157</v>
      </c>
      <c r="M84" s="14">
        <v>23974203824</v>
      </c>
      <c r="N84" s="14">
        <v>147180032161</v>
      </c>
      <c r="O84" s="13">
        <f t="shared" si="7"/>
        <v>0.42589630638352888</v>
      </c>
      <c r="P84" s="13">
        <f t="shared" si="8"/>
        <v>0.68914903730027299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-200053367</v>
      </c>
      <c r="E85" s="11">
        <v>-1152005702</v>
      </c>
      <c r="F85" s="11">
        <v>6012367106</v>
      </c>
      <c r="G85" s="11">
        <v>0</v>
      </c>
      <c r="H85" s="11">
        <v>6012367106</v>
      </c>
      <c r="I85" s="11">
        <v>0</v>
      </c>
      <c r="J85" s="11">
        <v>582614625</v>
      </c>
      <c r="K85" s="10">
        <f t="shared" si="6"/>
        <v>9.6902703166375823E-2</v>
      </c>
      <c r="L85" s="11">
        <v>1214261706</v>
      </c>
      <c r="M85" s="11">
        <v>128278754</v>
      </c>
      <c r="N85" s="11">
        <v>496901701</v>
      </c>
      <c r="O85" s="10">
        <f t="shared" si="7"/>
        <v>8.2646600288947825E-2</v>
      </c>
      <c r="P85" s="10">
        <f t="shared" si="8"/>
        <v>0.40922125645951979</v>
      </c>
    </row>
    <row r="86" spans="1:16" ht="33.75" x14ac:dyDescent="0.2">
      <c r="A86" s="12" t="s">
        <v>185</v>
      </c>
      <c r="B86" s="12" t="s">
        <v>337</v>
      </c>
      <c r="C86" s="11">
        <v>19177114380</v>
      </c>
      <c r="D86" s="11">
        <v>-212986698</v>
      </c>
      <c r="E86" s="11">
        <v>2603918163</v>
      </c>
      <c r="F86" s="11">
        <v>21781032543</v>
      </c>
      <c r="G86" s="11">
        <v>0</v>
      </c>
      <c r="H86" s="11">
        <v>21781032543</v>
      </c>
      <c r="I86" s="11">
        <v>365759588</v>
      </c>
      <c r="J86" s="11">
        <v>15700641738</v>
      </c>
      <c r="K86" s="10">
        <f t="shared" si="6"/>
        <v>0.72084010282817745</v>
      </c>
      <c r="L86" s="11">
        <v>12245940418</v>
      </c>
      <c r="M86" s="11">
        <v>1012132835</v>
      </c>
      <c r="N86" s="11">
        <v>8251519755</v>
      </c>
      <c r="O86" s="10">
        <f t="shared" si="7"/>
        <v>0.37883969636011944</v>
      </c>
      <c r="P86" s="10">
        <f t="shared" si="8"/>
        <v>0.67381674851784334</v>
      </c>
    </row>
    <row r="87" spans="1:16" ht="22.5" x14ac:dyDescent="0.2">
      <c r="A87" s="12" t="s">
        <v>184</v>
      </c>
      <c r="B87" s="12" t="s">
        <v>338</v>
      </c>
      <c r="C87" s="11">
        <v>69124959560</v>
      </c>
      <c r="D87" s="11">
        <v>-623014673</v>
      </c>
      <c r="E87" s="11">
        <v>3656053629</v>
      </c>
      <c r="F87" s="11">
        <v>72781013189</v>
      </c>
      <c r="G87" s="11">
        <v>0</v>
      </c>
      <c r="H87" s="11">
        <v>72781013189</v>
      </c>
      <c r="I87" s="11">
        <v>1394687639</v>
      </c>
      <c r="J87" s="11">
        <v>66820139833</v>
      </c>
      <c r="K87" s="10">
        <f t="shared" si="6"/>
        <v>0.91809851093278105</v>
      </c>
      <c r="L87" s="11">
        <v>52380110311</v>
      </c>
      <c r="M87" s="11">
        <v>861863248</v>
      </c>
      <c r="N87" s="11">
        <v>41554405532</v>
      </c>
      <c r="O87" s="10">
        <f t="shared" si="7"/>
        <v>0.57095118233776476</v>
      </c>
      <c r="P87" s="10">
        <f t="shared" si="8"/>
        <v>0.79332413172244565</v>
      </c>
    </row>
    <row r="88" spans="1:16" ht="11.25" x14ac:dyDescent="0.2">
      <c r="A88" s="12" t="s">
        <v>183</v>
      </c>
      <c r="B88" s="12" t="s">
        <v>466</v>
      </c>
      <c r="C88" s="11">
        <v>202640245324</v>
      </c>
      <c r="D88" s="11">
        <v>358579191</v>
      </c>
      <c r="E88" s="11">
        <v>17004663777</v>
      </c>
      <c r="F88" s="11">
        <v>219644909101</v>
      </c>
      <c r="G88" s="11">
        <v>0</v>
      </c>
      <c r="H88" s="11">
        <v>219644909101</v>
      </c>
      <c r="I88" s="11">
        <v>4060461446</v>
      </c>
      <c r="J88" s="11">
        <v>173412425883</v>
      </c>
      <c r="K88" s="10">
        <f t="shared" si="6"/>
        <v>0.78951261193702071</v>
      </c>
      <c r="L88" s="11">
        <v>132258228611</v>
      </c>
      <c r="M88" s="11">
        <v>21514157921</v>
      </c>
      <c r="N88" s="11">
        <v>90081442732</v>
      </c>
      <c r="O88" s="10">
        <f t="shared" si="7"/>
        <v>0.41012306226764206</v>
      </c>
      <c r="P88" s="10">
        <f t="shared" si="8"/>
        <v>0.6811027463323206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-383078226</v>
      </c>
      <c r="E89" s="11">
        <v>-1069855627</v>
      </c>
      <c r="F89" s="11">
        <v>25110659013</v>
      </c>
      <c r="G89" s="11">
        <v>0</v>
      </c>
      <c r="H89" s="11">
        <v>25110659013</v>
      </c>
      <c r="I89" s="11">
        <v>4649821069</v>
      </c>
      <c r="J89" s="11">
        <v>18300372439</v>
      </c>
      <c r="K89" s="10">
        <f t="shared" si="6"/>
        <v>0.72878901463819579</v>
      </c>
      <c r="L89" s="11">
        <v>15222072111</v>
      </c>
      <c r="M89" s="11">
        <v>426699491</v>
      </c>
      <c r="N89" s="11">
        <v>6760384454</v>
      </c>
      <c r="O89" s="10">
        <f t="shared" si="7"/>
        <v>0.2692236970164778</v>
      </c>
      <c r="P89" s="10">
        <f t="shared" si="8"/>
        <v>0.44411722692567662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31071575</v>
      </c>
      <c r="J90" s="11">
        <v>35377987</v>
      </c>
      <c r="K90" s="10">
        <f t="shared" si="6"/>
        <v>0.14313220455556905</v>
      </c>
      <c r="L90" s="11">
        <v>247170000</v>
      </c>
      <c r="M90" s="11">
        <v>31071575</v>
      </c>
      <c r="N90" s="11">
        <v>35377987</v>
      </c>
      <c r="O90" s="10">
        <f t="shared" si="7"/>
        <v>0.14313220455556905</v>
      </c>
      <c r="P90" s="10">
        <f t="shared" si="8"/>
        <v>0.14313220455556905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-1058961668</v>
      </c>
      <c r="E91" s="14">
        <v>-3437371711</v>
      </c>
      <c r="F91" s="14">
        <v>448546016796</v>
      </c>
      <c r="G91" s="14">
        <v>0</v>
      </c>
      <c r="H91" s="14">
        <v>448546016796</v>
      </c>
      <c r="I91" s="14">
        <v>15085850605</v>
      </c>
      <c r="J91" s="14">
        <v>302583212769</v>
      </c>
      <c r="K91" s="13">
        <f t="shared" si="6"/>
        <v>0.67458677914559595</v>
      </c>
      <c r="L91" s="14">
        <v>329717681751</v>
      </c>
      <c r="M91" s="14">
        <v>20123267737</v>
      </c>
      <c r="N91" s="14">
        <v>291260567644</v>
      </c>
      <c r="O91" s="13">
        <f t="shared" si="7"/>
        <v>0.64934378355312905</v>
      </c>
      <c r="P91" s="13">
        <f t="shared" si="8"/>
        <v>0.88336350691667642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121638000000</v>
      </c>
      <c r="K92" s="13">
        <f t="shared" si="6"/>
        <v>0.74498294518955088</v>
      </c>
      <c r="L92" s="14">
        <v>121638221000</v>
      </c>
      <c r="M92" s="14">
        <v>0</v>
      </c>
      <c r="N92" s="14">
        <v>121638000000</v>
      </c>
      <c r="O92" s="13">
        <f t="shared" si="7"/>
        <v>0.74498294518955088</v>
      </c>
      <c r="P92" s="13">
        <f t="shared" si="8"/>
        <v>0.99999818313686129</v>
      </c>
    </row>
    <row r="93" spans="1:16" ht="22.5" x14ac:dyDescent="0.2">
      <c r="A93" s="15" t="s">
        <v>174</v>
      </c>
      <c r="B93" s="15" t="s">
        <v>467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121638000000</v>
      </c>
      <c r="K93" s="13">
        <f t="shared" si="6"/>
        <v>0.74498294518955088</v>
      </c>
      <c r="L93" s="14">
        <v>121638221000</v>
      </c>
      <c r="M93" s="14">
        <v>0</v>
      </c>
      <c r="N93" s="14">
        <v>121638000000</v>
      </c>
      <c r="O93" s="13">
        <f t="shared" si="7"/>
        <v>0.74498294518955088</v>
      </c>
      <c r="P93" s="13">
        <f t="shared" si="8"/>
        <v>0.99999818313686129</v>
      </c>
    </row>
    <row r="94" spans="1:16" ht="11.25" x14ac:dyDescent="0.2">
      <c r="A94" s="12" t="s">
        <v>173</v>
      </c>
      <c r="B94" s="12" t="s">
        <v>468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121638000000</v>
      </c>
      <c r="K94" s="10">
        <f t="shared" si="6"/>
        <v>0.74498294518955088</v>
      </c>
      <c r="L94" s="11">
        <v>121638221000</v>
      </c>
      <c r="M94" s="11">
        <v>0</v>
      </c>
      <c r="N94" s="11">
        <v>121638000000</v>
      </c>
      <c r="O94" s="10">
        <f t="shared" si="7"/>
        <v>0.74498294518955088</v>
      </c>
      <c r="P94" s="10">
        <f t="shared" si="8"/>
        <v>0.99999818313686129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-1058961668</v>
      </c>
      <c r="E95" s="14">
        <v>-3467371711</v>
      </c>
      <c r="F95" s="14">
        <v>284189795796</v>
      </c>
      <c r="G95" s="14">
        <v>0</v>
      </c>
      <c r="H95" s="14">
        <v>284189795796</v>
      </c>
      <c r="I95" s="14">
        <v>15085850605</v>
      </c>
      <c r="J95" s="14">
        <v>180751298619</v>
      </c>
      <c r="K95" s="13">
        <f t="shared" si="6"/>
        <v>0.63602318342474451</v>
      </c>
      <c r="L95" s="14">
        <v>206999460751</v>
      </c>
      <c r="M95" s="14">
        <v>20123267737</v>
      </c>
      <c r="N95" s="14">
        <v>169428653494</v>
      </c>
      <c r="O95" s="13">
        <f t="shared" si="7"/>
        <v>0.59618134078121865</v>
      </c>
      <c r="P95" s="13">
        <f t="shared" si="8"/>
        <v>0.81849804284179273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-1058961668</v>
      </c>
      <c r="E96" s="14">
        <v>-3467371711</v>
      </c>
      <c r="F96" s="14">
        <v>284189795796</v>
      </c>
      <c r="G96" s="14">
        <v>0</v>
      </c>
      <c r="H96" s="14">
        <v>284189795796</v>
      </c>
      <c r="I96" s="14">
        <v>15085850605</v>
      </c>
      <c r="J96" s="14">
        <v>180751298619</v>
      </c>
      <c r="K96" s="13">
        <f t="shared" si="6"/>
        <v>0.63602318342474451</v>
      </c>
      <c r="L96" s="14">
        <v>206999460751</v>
      </c>
      <c r="M96" s="14">
        <v>20123267737</v>
      </c>
      <c r="N96" s="14">
        <v>169428653494</v>
      </c>
      <c r="O96" s="13">
        <f t="shared" si="7"/>
        <v>0.59618134078121865</v>
      </c>
      <c r="P96" s="13">
        <f t="shared" si="8"/>
        <v>0.81849804284179273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-1000000001</v>
      </c>
      <c r="E97" s="14">
        <v>-1331227809</v>
      </c>
      <c r="F97" s="14">
        <v>194981117770</v>
      </c>
      <c r="G97" s="14">
        <v>0</v>
      </c>
      <c r="H97" s="14">
        <v>194981117770</v>
      </c>
      <c r="I97" s="14">
        <v>14632656510</v>
      </c>
      <c r="J97" s="14">
        <v>123832272716</v>
      </c>
      <c r="K97" s="13">
        <f t="shared" si="6"/>
        <v>0.63509879383332246</v>
      </c>
      <c r="L97" s="14">
        <v>146039383319</v>
      </c>
      <c r="M97" s="14">
        <v>14632656510</v>
      </c>
      <c r="N97" s="14">
        <v>123557383594</v>
      </c>
      <c r="O97" s="13">
        <f t="shared" si="7"/>
        <v>0.63368896951215792</v>
      </c>
      <c r="P97" s="13">
        <f t="shared" si="8"/>
        <v>0.84605522692538615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-1000000001</v>
      </c>
      <c r="E98" s="11">
        <v>-1331227809</v>
      </c>
      <c r="F98" s="11">
        <v>194981117770</v>
      </c>
      <c r="G98" s="11">
        <v>0</v>
      </c>
      <c r="H98" s="11">
        <v>194981117770</v>
      </c>
      <c r="I98" s="11">
        <v>14632656510</v>
      </c>
      <c r="J98" s="11">
        <v>123832272716</v>
      </c>
      <c r="K98" s="10">
        <f t="shared" si="6"/>
        <v>0.63509879383332246</v>
      </c>
      <c r="L98" s="11">
        <v>146039383319</v>
      </c>
      <c r="M98" s="11">
        <v>14632656510</v>
      </c>
      <c r="N98" s="11">
        <v>123557383594</v>
      </c>
      <c r="O98" s="10">
        <f t="shared" si="7"/>
        <v>0.63368896951215792</v>
      </c>
      <c r="P98" s="10">
        <f t="shared" si="8"/>
        <v>0.84605522692538615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202855860</v>
      </c>
      <c r="J99" s="14">
        <v>2285637177</v>
      </c>
      <c r="K99" s="13">
        <f t="shared" si="6"/>
        <v>0.63460641548441121</v>
      </c>
      <c r="L99" s="14">
        <v>2845311725</v>
      </c>
      <c r="M99" s="14">
        <v>202855860</v>
      </c>
      <c r="N99" s="14">
        <v>2285637177</v>
      </c>
      <c r="O99" s="13">
        <f t="shared" si="7"/>
        <v>0.63460641548441121</v>
      </c>
      <c r="P99" s="13">
        <f t="shared" si="8"/>
        <v>0.80329939138742346</v>
      </c>
    </row>
    <row r="100" spans="1:16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202855860</v>
      </c>
      <c r="J100" s="11">
        <v>2285637177</v>
      </c>
      <c r="K100" s="10">
        <f t="shared" si="6"/>
        <v>0.63460641548441121</v>
      </c>
      <c r="L100" s="11">
        <v>2845311725</v>
      </c>
      <c r="M100" s="11">
        <v>202855860</v>
      </c>
      <c r="N100" s="11">
        <v>2285637177</v>
      </c>
      <c r="O100" s="10">
        <f t="shared" si="7"/>
        <v>0.63460641548441121</v>
      </c>
      <c r="P100" s="10">
        <f t="shared" si="8"/>
        <v>0.80329939138742346</v>
      </c>
    </row>
    <row r="101" spans="1:16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86453657</v>
      </c>
      <c r="J101" s="14">
        <v>838369375</v>
      </c>
      <c r="K101" s="13">
        <f t="shared" si="6"/>
        <v>0.37604364445532906</v>
      </c>
      <c r="L101" s="14">
        <v>1857872650</v>
      </c>
      <c r="M101" s="14">
        <v>86453657</v>
      </c>
      <c r="N101" s="14">
        <v>838369375</v>
      </c>
      <c r="O101" s="13">
        <f t="shared" si="7"/>
        <v>0.37604364445532906</v>
      </c>
      <c r="P101" s="13">
        <f t="shared" si="8"/>
        <v>0.45125233691340472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72898722</v>
      </c>
      <c r="J102" s="11">
        <v>652820974</v>
      </c>
      <c r="K102" s="10">
        <f t="shared" si="6"/>
        <v>0.31943734153192904</v>
      </c>
      <c r="L102" s="11">
        <v>1672084575</v>
      </c>
      <c r="M102" s="11">
        <v>72898722</v>
      </c>
      <c r="N102" s="11">
        <v>652820974</v>
      </c>
      <c r="O102" s="10">
        <f t="shared" si="7"/>
        <v>0.31943734153192904</v>
      </c>
      <c r="P102" s="10">
        <f t="shared" si="8"/>
        <v>0.39042341742791331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13554935</v>
      </c>
      <c r="J103" s="11">
        <v>185548401</v>
      </c>
      <c r="K103" s="10">
        <f t="shared" si="6"/>
        <v>0.99870996025982828</v>
      </c>
      <c r="L103" s="11">
        <v>185788075</v>
      </c>
      <c r="M103" s="11">
        <v>13554935</v>
      </c>
      <c r="N103" s="11">
        <v>185548401</v>
      </c>
      <c r="O103" s="10">
        <f t="shared" si="7"/>
        <v>0.99870996025982828</v>
      </c>
      <c r="P103" s="10">
        <f t="shared" si="8"/>
        <v>0.99870996025982828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550000000</v>
      </c>
      <c r="F104" s="14">
        <v>1453767000</v>
      </c>
      <c r="G104" s="14">
        <v>0</v>
      </c>
      <c r="H104" s="14">
        <v>1453767000</v>
      </c>
      <c r="I104" s="14">
        <v>25438728</v>
      </c>
      <c r="J104" s="14">
        <v>616951937</v>
      </c>
      <c r="K104" s="13">
        <f t="shared" si="6"/>
        <v>0.42438158040456275</v>
      </c>
      <c r="L104" s="14">
        <v>1389524600</v>
      </c>
      <c r="M104" s="14">
        <v>25438728</v>
      </c>
      <c r="N104" s="14">
        <v>612409307</v>
      </c>
      <c r="O104" s="13">
        <f t="shared" si="7"/>
        <v>0.42125684996288953</v>
      </c>
      <c r="P104" s="13">
        <f t="shared" si="8"/>
        <v>0.44073297226979646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550000000</v>
      </c>
      <c r="F105" s="11">
        <v>1453767000</v>
      </c>
      <c r="G105" s="11">
        <v>0</v>
      </c>
      <c r="H105" s="11">
        <v>1453767000</v>
      </c>
      <c r="I105" s="11">
        <v>25438728</v>
      </c>
      <c r="J105" s="11">
        <v>616951937</v>
      </c>
      <c r="K105" s="10">
        <f t="shared" si="6"/>
        <v>0.42438158040456275</v>
      </c>
      <c r="L105" s="11">
        <v>1389524600</v>
      </c>
      <c r="M105" s="11">
        <v>25438728</v>
      </c>
      <c r="N105" s="11">
        <v>612409307</v>
      </c>
      <c r="O105" s="10">
        <f t="shared" si="7"/>
        <v>0.42125684996288953</v>
      </c>
      <c r="P105" s="10">
        <f t="shared" si="8"/>
        <v>0.44073297226979646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-58961667</v>
      </c>
      <c r="E106" s="11">
        <v>-4212193071</v>
      </c>
      <c r="F106" s="11">
        <v>76266251857</v>
      </c>
      <c r="G106" s="11">
        <v>0</v>
      </c>
      <c r="H106" s="11">
        <v>76266251857</v>
      </c>
      <c r="I106" s="11">
        <v>78760100</v>
      </c>
      <c r="J106" s="11">
        <v>50370678601</v>
      </c>
      <c r="K106" s="10">
        <f t="shared" si="6"/>
        <v>0.66045829412786061</v>
      </c>
      <c r="L106" s="11">
        <v>50409232753</v>
      </c>
      <c r="M106" s="11">
        <v>5116177232</v>
      </c>
      <c r="N106" s="11">
        <v>39327465228</v>
      </c>
      <c r="O106" s="10">
        <f t="shared" si="7"/>
        <v>0.51566012843714149</v>
      </c>
      <c r="P106" s="10">
        <f t="shared" si="8"/>
        <v>0.78016393188724953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6"/>
        <v>0</v>
      </c>
      <c r="L107" s="11">
        <v>202500000</v>
      </c>
      <c r="M107" s="11">
        <v>0</v>
      </c>
      <c r="N107" s="11">
        <v>0</v>
      </c>
      <c r="O107" s="10">
        <f t="shared" si="7"/>
        <v>0</v>
      </c>
      <c r="P107" s="10">
        <f t="shared" si="8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6"/>
        <v>0.40709201991465149</v>
      </c>
      <c r="L108" s="11">
        <v>524385690</v>
      </c>
      <c r="M108" s="11">
        <v>0</v>
      </c>
      <c r="N108" s="11">
        <v>286185690</v>
      </c>
      <c r="O108" s="10">
        <f t="shared" si="7"/>
        <v>0.40709201991465149</v>
      </c>
      <c r="P108" s="10">
        <f t="shared" si="8"/>
        <v>0.54575419477980036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190700673</v>
      </c>
      <c r="F109" s="11">
        <v>305009673</v>
      </c>
      <c r="G109" s="11">
        <v>0</v>
      </c>
      <c r="H109" s="11">
        <v>305009673</v>
      </c>
      <c r="I109" s="11">
        <v>27255780</v>
      </c>
      <c r="J109" s="11">
        <v>208063893</v>
      </c>
      <c r="K109" s="10">
        <f t="shared" si="6"/>
        <v>0.6821550639805446</v>
      </c>
      <c r="L109" s="11">
        <v>285908604</v>
      </c>
      <c r="M109" s="11">
        <v>27255780</v>
      </c>
      <c r="N109" s="11">
        <v>208063893</v>
      </c>
      <c r="O109" s="10">
        <f t="shared" si="7"/>
        <v>0.6821550639805446</v>
      </c>
      <c r="P109" s="10">
        <f t="shared" si="8"/>
        <v>0.72772868703174809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1335348496</v>
      </c>
      <c r="F110" s="11">
        <v>4379541496</v>
      </c>
      <c r="G110" s="11">
        <v>0</v>
      </c>
      <c r="H110" s="11">
        <v>4379541496</v>
      </c>
      <c r="I110" s="11">
        <v>32429970</v>
      </c>
      <c r="J110" s="11">
        <v>2313139230</v>
      </c>
      <c r="K110" s="10">
        <f t="shared" si="6"/>
        <v>0.5281692688864067</v>
      </c>
      <c r="L110" s="11">
        <v>3445341410</v>
      </c>
      <c r="M110" s="11">
        <v>32429970</v>
      </c>
      <c r="N110" s="11">
        <v>2313139230</v>
      </c>
      <c r="O110" s="10">
        <f t="shared" si="7"/>
        <v>0.5281692688864067</v>
      </c>
      <c r="P110" s="10">
        <f t="shared" si="8"/>
        <v>0.67138171656549994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193914150</v>
      </c>
      <c r="K111" s="13">
        <f t="shared" si="6"/>
        <v>0.17955013888888888</v>
      </c>
      <c r="L111" s="14">
        <v>1080000000</v>
      </c>
      <c r="M111" s="14">
        <v>0</v>
      </c>
      <c r="N111" s="14">
        <v>193914150</v>
      </c>
      <c r="O111" s="13">
        <f t="shared" si="7"/>
        <v>0.17955013888888888</v>
      </c>
      <c r="P111" s="13">
        <f t="shared" si="8"/>
        <v>0.17955013888888888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193914150</v>
      </c>
      <c r="K112" s="13">
        <f t="shared" si="6"/>
        <v>0.17955013888888888</v>
      </c>
      <c r="L112" s="14">
        <v>1080000000</v>
      </c>
      <c r="M112" s="14">
        <v>0</v>
      </c>
      <c r="N112" s="14">
        <v>193914150</v>
      </c>
      <c r="O112" s="13">
        <f t="shared" si="7"/>
        <v>0.17955013888888888</v>
      </c>
      <c r="P112" s="13">
        <f t="shared" si="8"/>
        <v>0.17955013888888888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193914150</v>
      </c>
      <c r="K113" s="10">
        <f t="shared" si="6"/>
        <v>0.17955013888888888</v>
      </c>
      <c r="L113" s="11">
        <v>1080000000</v>
      </c>
      <c r="M113" s="11">
        <v>0</v>
      </c>
      <c r="N113" s="11">
        <v>193914150</v>
      </c>
      <c r="O113" s="10">
        <f t="shared" si="7"/>
        <v>0.17955013888888888</v>
      </c>
      <c r="P113" s="10">
        <f t="shared" si="8"/>
        <v>0.17955013888888888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-877597445</v>
      </c>
      <c r="E114" s="14">
        <v>-2306649334</v>
      </c>
      <c r="F114" s="14">
        <v>275041186537</v>
      </c>
      <c r="G114" s="14">
        <v>0</v>
      </c>
      <c r="H114" s="14">
        <v>275041186537</v>
      </c>
      <c r="I114" s="14">
        <v>15868219259</v>
      </c>
      <c r="J114" s="14">
        <v>194597551429</v>
      </c>
      <c r="K114" s="13">
        <f t="shared" si="6"/>
        <v>0.70752149479555027</v>
      </c>
      <c r="L114" s="14">
        <v>154547782042</v>
      </c>
      <c r="M114" s="14">
        <v>11951459816</v>
      </c>
      <c r="N114" s="14">
        <v>95541196411</v>
      </c>
      <c r="O114" s="13">
        <f t="shared" si="7"/>
        <v>0.34737050699185845</v>
      </c>
      <c r="P114" s="13">
        <f t="shared" si="8"/>
        <v>0.61819843124656204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-699792958</v>
      </c>
      <c r="E115" s="14">
        <v>5267857778</v>
      </c>
      <c r="F115" s="14">
        <v>48884345201</v>
      </c>
      <c r="G115" s="14">
        <v>0</v>
      </c>
      <c r="H115" s="14">
        <v>48884345201</v>
      </c>
      <c r="I115" s="14">
        <v>3012235256</v>
      </c>
      <c r="J115" s="14">
        <v>31730394236</v>
      </c>
      <c r="K115" s="13">
        <f t="shared" si="6"/>
        <v>0.64909111711597411</v>
      </c>
      <c r="L115" s="14">
        <v>27354522828</v>
      </c>
      <c r="M115" s="14">
        <v>2070590431</v>
      </c>
      <c r="N115" s="14">
        <v>17314889060</v>
      </c>
      <c r="O115" s="13">
        <f t="shared" si="7"/>
        <v>0.35420110443958241</v>
      </c>
      <c r="P115" s="13">
        <f t="shared" si="8"/>
        <v>0.63298084813515876</v>
      </c>
    </row>
    <row r="116" spans="1:16" ht="22.5" x14ac:dyDescent="0.2">
      <c r="A116" s="12" t="s">
        <v>132</v>
      </c>
      <c r="B116" s="12" t="s">
        <v>465</v>
      </c>
      <c r="C116" s="11">
        <v>34123475813</v>
      </c>
      <c r="D116" s="11">
        <v>-699792958</v>
      </c>
      <c r="E116" s="11">
        <v>1327817528</v>
      </c>
      <c r="F116" s="11">
        <v>35451293341</v>
      </c>
      <c r="G116" s="11">
        <v>0</v>
      </c>
      <c r="H116" s="11">
        <v>35451293341</v>
      </c>
      <c r="I116" s="11">
        <v>3011526756</v>
      </c>
      <c r="J116" s="11">
        <v>23863860128</v>
      </c>
      <c r="K116" s="10">
        <f t="shared" si="6"/>
        <v>0.67314497946400886</v>
      </c>
      <c r="L116" s="11">
        <v>20767415921</v>
      </c>
      <c r="M116" s="11">
        <v>1161351940</v>
      </c>
      <c r="N116" s="11">
        <v>13914560796</v>
      </c>
      <c r="O116" s="10">
        <f t="shared" si="7"/>
        <v>0.3924979735480506</v>
      </c>
      <c r="P116" s="10">
        <f t="shared" si="8"/>
        <v>0.67001888193174786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0</v>
      </c>
      <c r="E117" s="11">
        <v>3940040250</v>
      </c>
      <c r="F117" s="11">
        <v>13433051860</v>
      </c>
      <c r="G117" s="11">
        <v>0</v>
      </c>
      <c r="H117" s="11">
        <v>13433051860</v>
      </c>
      <c r="I117" s="11">
        <v>708500</v>
      </c>
      <c r="J117" s="11">
        <v>7866534108</v>
      </c>
      <c r="K117" s="10">
        <f t="shared" si="6"/>
        <v>0.5856103430542402</v>
      </c>
      <c r="L117" s="11">
        <v>6587106907</v>
      </c>
      <c r="M117" s="11">
        <v>909238491</v>
      </c>
      <c r="N117" s="11">
        <v>3400328264</v>
      </c>
      <c r="O117" s="10">
        <f t="shared" si="7"/>
        <v>0.25313147745117093</v>
      </c>
      <c r="P117" s="10">
        <f t="shared" si="8"/>
        <v>0.51620966715851113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-177804487</v>
      </c>
      <c r="E118" s="14">
        <v>-7574507112</v>
      </c>
      <c r="F118" s="14">
        <v>226156841336</v>
      </c>
      <c r="G118" s="14">
        <v>0</v>
      </c>
      <c r="H118" s="14">
        <v>226156841336</v>
      </c>
      <c r="I118" s="14">
        <v>12855984003</v>
      </c>
      <c r="J118" s="14">
        <v>162867157193</v>
      </c>
      <c r="K118" s="13">
        <f t="shared" si="6"/>
        <v>0.72015136146613024</v>
      </c>
      <c r="L118" s="14">
        <v>127193259214</v>
      </c>
      <c r="M118" s="14">
        <v>9880869385</v>
      </c>
      <c r="N118" s="14">
        <v>78226307351</v>
      </c>
      <c r="O118" s="13">
        <f t="shared" si="7"/>
        <v>0.34589405692476755</v>
      </c>
      <c r="P118" s="13">
        <f t="shared" si="8"/>
        <v>0.6150192850973798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-89175455</v>
      </c>
      <c r="E119" s="11">
        <v>1474301492</v>
      </c>
      <c r="F119" s="11">
        <v>127807744871</v>
      </c>
      <c r="G119" s="11">
        <v>0</v>
      </c>
      <c r="H119" s="11">
        <v>127807744871</v>
      </c>
      <c r="I119" s="11">
        <v>12875436509</v>
      </c>
      <c r="J119" s="11">
        <v>72037685216</v>
      </c>
      <c r="K119" s="10">
        <f t="shared" si="6"/>
        <v>0.563641000697647</v>
      </c>
      <c r="L119" s="11">
        <v>61704176111</v>
      </c>
      <c r="M119" s="11">
        <v>2448074942</v>
      </c>
      <c r="N119" s="11">
        <v>29229692260</v>
      </c>
      <c r="O119" s="10">
        <f t="shared" si="7"/>
        <v>0.22870047734198237</v>
      </c>
      <c r="P119" s="10">
        <f t="shared" si="8"/>
        <v>0.47370687208299384</v>
      </c>
    </row>
    <row r="120" spans="1:16" ht="33.75" x14ac:dyDescent="0.2">
      <c r="A120" s="12" t="s">
        <v>125</v>
      </c>
      <c r="B120" s="12" t="s">
        <v>337</v>
      </c>
      <c r="C120" s="11">
        <v>85778217790</v>
      </c>
      <c r="D120" s="11">
        <v>-61912</v>
      </c>
      <c r="E120" s="11">
        <v>-11540713927</v>
      </c>
      <c r="F120" s="11">
        <v>74237503863</v>
      </c>
      <c r="G120" s="11">
        <v>0</v>
      </c>
      <c r="H120" s="11">
        <v>74237503863</v>
      </c>
      <c r="I120" s="11">
        <v>0</v>
      </c>
      <c r="J120" s="11">
        <v>71071143182</v>
      </c>
      <c r="K120" s="10">
        <f t="shared" si="6"/>
        <v>0.95734823349067211</v>
      </c>
      <c r="L120" s="11">
        <v>51870288839</v>
      </c>
      <c r="M120" s="11">
        <v>5774357070</v>
      </c>
      <c r="N120" s="11">
        <v>40018161952</v>
      </c>
      <c r="O120" s="10">
        <f t="shared" si="7"/>
        <v>0.53905586623508583</v>
      </c>
      <c r="P120" s="10">
        <f t="shared" si="8"/>
        <v>0.77150451342602366</v>
      </c>
    </row>
    <row r="121" spans="1:16" ht="11.25" x14ac:dyDescent="0.2">
      <c r="A121" s="12" t="s">
        <v>124</v>
      </c>
      <c r="B121" s="12" t="s">
        <v>466</v>
      </c>
      <c r="C121" s="11">
        <v>21619687279</v>
      </c>
      <c r="D121" s="11">
        <v>-88567120</v>
      </c>
      <c r="E121" s="11">
        <v>2491905323</v>
      </c>
      <c r="F121" s="11">
        <v>24111592602</v>
      </c>
      <c r="G121" s="11">
        <v>0</v>
      </c>
      <c r="H121" s="11">
        <v>24111592602</v>
      </c>
      <c r="I121" s="11">
        <v>-19452506</v>
      </c>
      <c r="J121" s="11">
        <v>19758328795</v>
      </c>
      <c r="K121" s="10">
        <f t="shared" si="6"/>
        <v>0.81945349364276721</v>
      </c>
      <c r="L121" s="11">
        <v>13618794264</v>
      </c>
      <c r="M121" s="11">
        <v>1658437373</v>
      </c>
      <c r="N121" s="11">
        <v>8978453139</v>
      </c>
      <c r="O121" s="10">
        <f t="shared" si="7"/>
        <v>0.37237080466660083</v>
      </c>
      <c r="P121" s="10">
        <f t="shared" si="8"/>
        <v>0.6592693130502526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8594177663</v>
      </c>
      <c r="J122" s="14">
        <v>31246461585</v>
      </c>
      <c r="K122" s="13">
        <f t="shared" si="6"/>
        <v>0.85439401562405315</v>
      </c>
      <c r="L122" s="14">
        <v>17124557520</v>
      </c>
      <c r="M122" s="14">
        <v>142391615</v>
      </c>
      <c r="N122" s="14">
        <v>7089026011</v>
      </c>
      <c r="O122" s="13">
        <f t="shared" si="7"/>
        <v>0.19384023320289351</v>
      </c>
      <c r="P122" s="13">
        <f t="shared" si="8"/>
        <v>0.41396841948883245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8594177663</v>
      </c>
      <c r="J123" s="14">
        <v>31246461585</v>
      </c>
      <c r="K123" s="13">
        <f t="shared" si="6"/>
        <v>0.85439401562405315</v>
      </c>
      <c r="L123" s="14">
        <v>17124557520</v>
      </c>
      <c r="M123" s="14">
        <v>142391615</v>
      </c>
      <c r="N123" s="14">
        <v>7089026011</v>
      </c>
      <c r="O123" s="13">
        <f t="shared" si="7"/>
        <v>0.19384023320289351</v>
      </c>
      <c r="P123" s="13">
        <f t="shared" si="8"/>
        <v>0.41396841948883245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8594177663</v>
      </c>
      <c r="J124" s="14">
        <v>31246461585</v>
      </c>
      <c r="K124" s="13">
        <f t="shared" si="6"/>
        <v>0.85439401562405315</v>
      </c>
      <c r="L124" s="14">
        <v>17124557520</v>
      </c>
      <c r="M124" s="14">
        <v>142391615</v>
      </c>
      <c r="N124" s="14">
        <v>7089026011</v>
      </c>
      <c r="O124" s="13">
        <f t="shared" si="7"/>
        <v>0.19384023320289351</v>
      </c>
      <c r="P124" s="13">
        <f t="shared" si="8"/>
        <v>0.41396841948883245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8590619298</v>
      </c>
      <c r="J125" s="11">
        <v>31131391898</v>
      </c>
      <c r="K125" s="10">
        <f t="shared" si="6"/>
        <v>0.87188670956893122</v>
      </c>
      <c r="L125" s="11">
        <v>16674557520</v>
      </c>
      <c r="M125" s="11">
        <v>138833250</v>
      </c>
      <c r="N125" s="11">
        <v>6973956324</v>
      </c>
      <c r="O125" s="10">
        <f t="shared" si="7"/>
        <v>0.19531731353137582</v>
      </c>
      <c r="P125" s="10">
        <f t="shared" si="8"/>
        <v>0.41823936351145824</v>
      </c>
    </row>
    <row r="126" spans="1:16" ht="11.25" x14ac:dyDescent="0.2">
      <c r="A126" s="12" t="s">
        <v>114</v>
      </c>
      <c r="B126" s="12" t="s">
        <v>471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3558365</v>
      </c>
      <c r="J126" s="11">
        <v>115069687</v>
      </c>
      <c r="K126" s="10">
        <f t="shared" si="6"/>
        <v>0.13291899588482733</v>
      </c>
      <c r="L126" s="11">
        <v>450000000</v>
      </c>
      <c r="M126" s="11">
        <v>3558365</v>
      </c>
      <c r="N126" s="11">
        <v>115069687</v>
      </c>
      <c r="O126" s="10">
        <f t="shared" si="7"/>
        <v>0.13291899588482733</v>
      </c>
      <c r="P126" s="10">
        <f t="shared" si="8"/>
        <v>0.25571041555555557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500000000</v>
      </c>
      <c r="F127" s="14">
        <v>24004187000</v>
      </c>
      <c r="G127" s="14">
        <v>0</v>
      </c>
      <c r="H127" s="14">
        <v>24004187000</v>
      </c>
      <c r="I127" s="14">
        <v>1906786493</v>
      </c>
      <c r="J127" s="14">
        <v>14310532888</v>
      </c>
      <c r="K127" s="13">
        <f t="shared" si="6"/>
        <v>0.59616819715660441</v>
      </c>
      <c r="L127" s="14">
        <v>18033560958</v>
      </c>
      <c r="M127" s="14">
        <v>1906786493</v>
      </c>
      <c r="N127" s="14">
        <v>14310532888</v>
      </c>
      <c r="O127" s="13">
        <f t="shared" si="7"/>
        <v>0.59616819715660441</v>
      </c>
      <c r="P127" s="13">
        <f t="shared" si="8"/>
        <v>0.79355003270452806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500000000</v>
      </c>
      <c r="F128" s="14">
        <v>24004187000</v>
      </c>
      <c r="G128" s="14">
        <v>0</v>
      </c>
      <c r="H128" s="14">
        <v>24004187000</v>
      </c>
      <c r="I128" s="14">
        <v>1906786493</v>
      </c>
      <c r="J128" s="14">
        <v>14310532888</v>
      </c>
      <c r="K128" s="13">
        <f t="shared" si="6"/>
        <v>0.59616819715660441</v>
      </c>
      <c r="L128" s="14">
        <v>18033560958</v>
      </c>
      <c r="M128" s="14">
        <v>1906786493</v>
      </c>
      <c r="N128" s="14">
        <v>14310532888</v>
      </c>
      <c r="O128" s="13">
        <f t="shared" si="7"/>
        <v>0.59616819715660441</v>
      </c>
      <c r="P128" s="13">
        <f t="shared" si="8"/>
        <v>0.79355003270452806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500000000</v>
      </c>
      <c r="F129" s="11">
        <v>24004187000</v>
      </c>
      <c r="G129" s="11">
        <v>0</v>
      </c>
      <c r="H129" s="11">
        <v>24004187000</v>
      </c>
      <c r="I129" s="11">
        <v>1906786493</v>
      </c>
      <c r="J129" s="11">
        <v>14310532888</v>
      </c>
      <c r="K129" s="10">
        <f t="shared" si="6"/>
        <v>0.59616819715660441</v>
      </c>
      <c r="L129" s="11">
        <v>18033560958</v>
      </c>
      <c r="M129" s="11">
        <v>1906786493</v>
      </c>
      <c r="N129" s="11">
        <v>14310532888</v>
      </c>
      <c r="O129" s="10">
        <f t="shared" si="7"/>
        <v>0.59616819715660441</v>
      </c>
      <c r="P129" s="10">
        <f t="shared" si="8"/>
        <v>0.79355003270452806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7369511194</v>
      </c>
      <c r="E130" s="14">
        <v>64463223017</v>
      </c>
      <c r="F130" s="14">
        <v>379783991017</v>
      </c>
      <c r="G130" s="14">
        <v>0</v>
      </c>
      <c r="H130" s="14">
        <v>379783991017</v>
      </c>
      <c r="I130" s="14">
        <v>8909058054</v>
      </c>
      <c r="J130" s="14">
        <v>313297314019</v>
      </c>
      <c r="K130" s="13">
        <f t="shared" si="6"/>
        <v>0.82493554607196729</v>
      </c>
      <c r="L130" s="14">
        <v>363886372349</v>
      </c>
      <c r="M130" s="14">
        <v>12699738967</v>
      </c>
      <c r="N130" s="14">
        <v>264185124464</v>
      </c>
      <c r="O130" s="13">
        <f t="shared" si="7"/>
        <v>0.695619432921738</v>
      </c>
      <c r="P130" s="13">
        <f t="shared" si="8"/>
        <v>0.72600994304513977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7369511194</v>
      </c>
      <c r="E131" s="14">
        <v>12041545076</v>
      </c>
      <c r="F131" s="14">
        <v>263833239076</v>
      </c>
      <c r="G131" s="14">
        <v>0</v>
      </c>
      <c r="H131" s="14">
        <v>263833239076</v>
      </c>
      <c r="I131" s="14">
        <v>7380295951</v>
      </c>
      <c r="J131" s="14">
        <v>238748414431</v>
      </c>
      <c r="K131" s="13">
        <f t="shared" si="6"/>
        <v>0.90492166668289264</v>
      </c>
      <c r="L131" s="14">
        <v>248824933303</v>
      </c>
      <c r="M131" s="14">
        <v>10147953355</v>
      </c>
      <c r="N131" s="14">
        <v>233643369281</v>
      </c>
      <c r="O131" s="13">
        <f t="shared" si="7"/>
        <v>0.88557215193683958</v>
      </c>
      <c r="P131" s="13">
        <f t="shared" si="8"/>
        <v>0.93898696637642398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7594660674</v>
      </c>
      <c r="E132" s="11">
        <v>16537257925</v>
      </c>
      <c r="F132" s="11">
        <v>217603892925</v>
      </c>
      <c r="G132" s="11">
        <v>0</v>
      </c>
      <c r="H132" s="11">
        <v>217603892925</v>
      </c>
      <c r="I132" s="11">
        <v>6909571000</v>
      </c>
      <c r="J132" s="11">
        <v>207771113580</v>
      </c>
      <c r="K132" s="10">
        <f t="shared" si="6"/>
        <v>0.95481340332275677</v>
      </c>
      <c r="L132" s="11">
        <v>217603892925</v>
      </c>
      <c r="M132" s="11">
        <v>6909570389</v>
      </c>
      <c r="N132" s="11">
        <v>207771112378</v>
      </c>
      <c r="O132" s="10">
        <f t="shared" si="7"/>
        <v>0.95481339779895846</v>
      </c>
      <c r="P132" s="10">
        <f t="shared" si="8"/>
        <v>0.95481339779895846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3314000</v>
      </c>
      <c r="J133" s="11">
        <v>40219000</v>
      </c>
      <c r="K133" s="10">
        <f t="shared" si="6"/>
        <v>0.78860784313725485</v>
      </c>
      <c r="L133" s="11">
        <v>51000000</v>
      </c>
      <c r="M133" s="11">
        <v>3314000</v>
      </c>
      <c r="N133" s="11">
        <v>40219000</v>
      </c>
      <c r="O133" s="10">
        <f t="shared" si="7"/>
        <v>0.78860784313725485</v>
      </c>
      <c r="P133" s="10">
        <f t="shared" si="8"/>
        <v>0.78860784313725485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2649720002</v>
      </c>
      <c r="F134" s="11">
        <v>9949720002</v>
      </c>
      <c r="G134" s="11">
        <v>0</v>
      </c>
      <c r="H134" s="11">
        <v>9949720002</v>
      </c>
      <c r="I134" s="11">
        <v>435117300</v>
      </c>
      <c r="J134" s="11">
        <v>8288506455</v>
      </c>
      <c r="K134" s="10">
        <f t="shared" si="6"/>
        <v>0.83303916626135421</v>
      </c>
      <c r="L134" s="11">
        <v>8824769505</v>
      </c>
      <c r="M134" s="11">
        <v>139437200</v>
      </c>
      <c r="N134" s="11">
        <v>7974449705</v>
      </c>
      <c r="O134" s="10">
        <f t="shared" si="7"/>
        <v>0.80147478556150831</v>
      </c>
      <c r="P134" s="10">
        <f t="shared" si="8"/>
        <v>0.9036439649196254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6854923</v>
      </c>
      <c r="J135" s="11">
        <v>56362126</v>
      </c>
      <c r="K135" s="10">
        <f t="shared" si="6"/>
        <v>0.25208479139831114</v>
      </c>
      <c r="L135" s="11">
        <v>161852000</v>
      </c>
      <c r="M135" s="11">
        <v>6854923</v>
      </c>
      <c r="N135" s="11">
        <v>56362126</v>
      </c>
      <c r="O135" s="10">
        <f t="shared" si="7"/>
        <v>0.25208479139831114</v>
      </c>
      <c r="P135" s="10">
        <f t="shared" si="8"/>
        <v>0.34823249635469439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-225149480</v>
      </c>
      <c r="E136" s="11">
        <v>-4496056600</v>
      </c>
      <c r="F136" s="11">
        <v>23088858400</v>
      </c>
      <c r="G136" s="11">
        <v>0</v>
      </c>
      <c r="H136" s="11">
        <v>23088858400</v>
      </c>
      <c r="I136" s="11">
        <v>0</v>
      </c>
      <c r="J136" s="11">
        <v>12246692120</v>
      </c>
      <c r="K136" s="10">
        <f t="shared" si="6"/>
        <v>0.53041566230056658</v>
      </c>
      <c r="L136" s="11">
        <v>14452265400</v>
      </c>
      <c r="M136" s="11">
        <v>2509021000</v>
      </c>
      <c r="N136" s="11">
        <v>11959440030</v>
      </c>
      <c r="O136" s="10">
        <f t="shared" si="7"/>
        <v>0.51797450626662422</v>
      </c>
      <c r="P136" s="10">
        <f t="shared" si="8"/>
        <v>0.82751317520089274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500000000</v>
      </c>
      <c r="F137" s="11">
        <v>502120000</v>
      </c>
      <c r="G137" s="11">
        <v>0</v>
      </c>
      <c r="H137" s="11">
        <v>502120000</v>
      </c>
      <c r="I137" s="11">
        <v>25438728</v>
      </c>
      <c r="J137" s="11">
        <v>345521150</v>
      </c>
      <c r="K137" s="10">
        <f t="shared" si="6"/>
        <v>0.68812465147773438</v>
      </c>
      <c r="L137" s="11">
        <v>502120000</v>
      </c>
      <c r="M137" s="11">
        <v>12719364</v>
      </c>
      <c r="N137" s="11">
        <v>332801786</v>
      </c>
      <c r="O137" s="10">
        <f t="shared" si="7"/>
        <v>0.66279332828805859</v>
      </c>
      <c r="P137" s="10">
        <f t="shared" si="8"/>
        <v>0.66279332828805859</v>
      </c>
    </row>
    <row r="138" spans="1:16" ht="11.25" x14ac:dyDescent="0.2">
      <c r="A138" s="29" t="s">
        <v>443</v>
      </c>
      <c r="B138" s="12" t="s">
        <v>451</v>
      </c>
      <c r="C138" s="11">
        <v>15563440000</v>
      </c>
      <c r="D138" s="11">
        <v>0</v>
      </c>
      <c r="E138" s="11">
        <v>-3149376251</v>
      </c>
      <c r="F138" s="11">
        <v>12414063749</v>
      </c>
      <c r="G138" s="11">
        <v>0</v>
      </c>
      <c r="H138" s="11">
        <v>12414063749</v>
      </c>
      <c r="I138" s="11">
        <v>0</v>
      </c>
      <c r="J138" s="11">
        <v>10000000000</v>
      </c>
      <c r="K138" s="10">
        <f t="shared" si="6"/>
        <v>0.80553799321398989</v>
      </c>
      <c r="L138" s="11">
        <v>7229033473</v>
      </c>
      <c r="M138" s="11">
        <v>567036479</v>
      </c>
      <c r="N138" s="11">
        <v>5508984256</v>
      </c>
      <c r="O138" s="10">
        <f t="shared" si="7"/>
        <v>0.4437696122225705</v>
      </c>
      <c r="P138" s="10">
        <f t="shared" si="8"/>
        <v>0.76206373598569166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0</v>
      </c>
      <c r="E139" s="14">
        <v>38797660391</v>
      </c>
      <c r="F139" s="14">
        <v>84989170391</v>
      </c>
      <c r="G139" s="14">
        <v>0</v>
      </c>
      <c r="H139" s="14">
        <v>84989170391</v>
      </c>
      <c r="I139" s="14">
        <v>1249015684</v>
      </c>
      <c r="J139" s="14">
        <v>55395234493</v>
      </c>
      <c r="K139" s="13">
        <f t="shared" ref="K139:K202" si="9">IF(J139=0,0,J139/H139)</f>
        <v>0.65179168402455812</v>
      </c>
      <c r="L139" s="14">
        <v>84654182781</v>
      </c>
      <c r="M139" s="14">
        <v>2198767193</v>
      </c>
      <c r="N139" s="14">
        <v>24964234088</v>
      </c>
      <c r="O139" s="13">
        <f t="shared" ref="O139:O202" si="10">IF(N139=0,0,N139/H139)</f>
        <v>0.29373429547729307</v>
      </c>
      <c r="P139" s="13">
        <f t="shared" ref="P139:P202" si="11">IF(N139=0,0,N139/L139)</f>
        <v>0.29489664028276508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3384700</v>
      </c>
      <c r="J140" s="11">
        <v>23919900</v>
      </c>
      <c r="K140" s="10">
        <f t="shared" si="9"/>
        <v>0.50844723137421621</v>
      </c>
      <c r="L140" s="11">
        <v>34850000</v>
      </c>
      <c r="M140" s="11">
        <v>3384700</v>
      </c>
      <c r="N140" s="11">
        <v>23919900</v>
      </c>
      <c r="O140" s="10">
        <f t="shared" si="10"/>
        <v>0.50844723137421621</v>
      </c>
      <c r="P140" s="10">
        <f t="shared" si="11"/>
        <v>0.68636728837876615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0</v>
      </c>
      <c r="J141" s="11">
        <v>46102345183</v>
      </c>
      <c r="K141" s="10">
        <f t="shared" si="9"/>
        <v>0.61917191192406273</v>
      </c>
      <c r="L141" s="11">
        <v>74458069391</v>
      </c>
      <c r="M141" s="11">
        <v>0</v>
      </c>
      <c r="N141" s="11">
        <v>16903428920</v>
      </c>
      <c r="O141" s="10">
        <f t="shared" si="10"/>
        <v>0.22701943601620128</v>
      </c>
      <c r="P141" s="10">
        <f t="shared" si="11"/>
        <v>0.22701943601620128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1228611211</v>
      </c>
      <c r="J142" s="11">
        <v>9177423821</v>
      </c>
      <c r="K142" s="10">
        <f t="shared" si="9"/>
        <v>0.97538199591967567</v>
      </c>
      <c r="L142" s="11">
        <v>9371263390</v>
      </c>
      <c r="M142" s="11">
        <v>2178766528</v>
      </c>
      <c r="N142" s="11">
        <v>7950029918</v>
      </c>
      <c r="O142" s="10">
        <f t="shared" si="10"/>
        <v>0.84493385074974581</v>
      </c>
      <c r="P142" s="10">
        <f t="shared" si="11"/>
        <v>0.84834131612215846</v>
      </c>
    </row>
    <row r="143" spans="1:16" ht="11.25" x14ac:dyDescent="0.2">
      <c r="A143" s="12" t="s">
        <v>493</v>
      </c>
      <c r="B143" s="12" t="s">
        <v>494</v>
      </c>
      <c r="C143" s="11">
        <v>0</v>
      </c>
      <c r="D143" s="11">
        <v>0</v>
      </c>
      <c r="E143" s="11">
        <v>375000000</v>
      </c>
      <c r="F143" s="11">
        <v>375000000</v>
      </c>
      <c r="G143" s="11">
        <v>0</v>
      </c>
      <c r="H143" s="11">
        <v>375000000</v>
      </c>
      <c r="I143" s="11">
        <v>56672</v>
      </c>
      <c r="J143" s="11">
        <v>36858798</v>
      </c>
      <c r="K143" s="10">
        <f t="shared" si="9"/>
        <v>9.8290128000000004E-2</v>
      </c>
      <c r="L143" s="11">
        <v>235000000</v>
      </c>
      <c r="M143" s="11">
        <v>56672</v>
      </c>
      <c r="N143" s="11">
        <v>32572367</v>
      </c>
      <c r="O143" s="10">
        <f t="shared" si="10"/>
        <v>8.6859645333333332E-2</v>
      </c>
      <c r="P143" s="10">
        <f t="shared" si="11"/>
        <v>0.13860581702127658</v>
      </c>
    </row>
    <row r="144" spans="1:16" ht="11.25" x14ac:dyDescent="0.2">
      <c r="A144" s="12" t="s">
        <v>495</v>
      </c>
      <c r="B144" s="12" t="s">
        <v>496</v>
      </c>
      <c r="C144" s="11">
        <v>0</v>
      </c>
      <c r="D144" s="11">
        <v>0</v>
      </c>
      <c r="E144" s="11">
        <v>300000000</v>
      </c>
      <c r="F144" s="11">
        <v>300000000</v>
      </c>
      <c r="G144" s="11">
        <v>0</v>
      </c>
      <c r="H144" s="11">
        <v>300000000</v>
      </c>
      <c r="I144" s="11">
        <v>119504</v>
      </c>
      <c r="J144" s="11">
        <v>2407771</v>
      </c>
      <c r="K144" s="10">
        <f t="shared" si="9"/>
        <v>8.0259033333333341E-3</v>
      </c>
      <c r="L144" s="11">
        <v>155000000</v>
      </c>
      <c r="M144" s="11">
        <v>119504</v>
      </c>
      <c r="N144" s="11">
        <v>2407771</v>
      </c>
      <c r="O144" s="10">
        <f t="shared" si="10"/>
        <v>8.0259033333333341E-3</v>
      </c>
      <c r="P144" s="10">
        <f t="shared" si="11"/>
        <v>1.5534006451612903E-2</v>
      </c>
    </row>
    <row r="145" spans="1:16" ht="11.25" x14ac:dyDescent="0.2">
      <c r="A145" s="12" t="s">
        <v>497</v>
      </c>
      <c r="B145" s="12" t="s">
        <v>498</v>
      </c>
      <c r="C145" s="11">
        <v>0</v>
      </c>
      <c r="D145" s="11">
        <v>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16843597</v>
      </c>
      <c r="J145" s="11">
        <v>52279020</v>
      </c>
      <c r="K145" s="10">
        <f t="shared" si="9"/>
        <v>0.13069755</v>
      </c>
      <c r="L145" s="11">
        <v>400000000</v>
      </c>
      <c r="M145" s="11">
        <v>16439789</v>
      </c>
      <c r="N145" s="11">
        <v>51875212</v>
      </c>
      <c r="O145" s="10">
        <f t="shared" si="10"/>
        <v>0.12968803000000001</v>
      </c>
      <c r="P145" s="10">
        <f t="shared" si="11"/>
        <v>0.12968803000000001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13418816550</v>
      </c>
      <c r="F146" s="14">
        <v>30506380550</v>
      </c>
      <c r="G146" s="14">
        <v>0</v>
      </c>
      <c r="H146" s="14">
        <v>30506380550</v>
      </c>
      <c r="I146" s="14">
        <v>279746419</v>
      </c>
      <c r="J146" s="14">
        <v>18948220674</v>
      </c>
      <c r="K146" s="13">
        <f t="shared" si="9"/>
        <v>0.62112319889748446</v>
      </c>
      <c r="L146" s="14">
        <v>30134323056</v>
      </c>
      <c r="M146" s="14">
        <v>279746419</v>
      </c>
      <c r="N146" s="14">
        <v>5490953674</v>
      </c>
      <c r="O146" s="13">
        <f t="shared" si="10"/>
        <v>0.17999361363109986</v>
      </c>
      <c r="P146" s="13">
        <f t="shared" si="11"/>
        <v>0.18221592911829837</v>
      </c>
    </row>
    <row r="147" spans="1:16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9"/>
        <v>0.63249896287519281</v>
      </c>
      <c r="L147" s="11">
        <v>26520434000</v>
      </c>
      <c r="M147" s="11">
        <v>0</v>
      </c>
      <c r="N147" s="11">
        <v>3316880000</v>
      </c>
      <c r="O147" s="10">
        <f t="shared" si="10"/>
        <v>0.12506884314185809</v>
      </c>
      <c r="P147" s="10">
        <f t="shared" si="11"/>
        <v>0.12506884314185809</v>
      </c>
    </row>
    <row r="148" spans="1:16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9"/>
        <v>0.52900958969414968</v>
      </c>
      <c r="L148" s="11">
        <v>3012191454</v>
      </c>
      <c r="M148" s="11">
        <v>0</v>
      </c>
      <c r="N148" s="11">
        <v>1593478454</v>
      </c>
      <c r="O148" s="10">
        <f t="shared" si="10"/>
        <v>0.52900958969414968</v>
      </c>
      <c r="P148" s="10">
        <f t="shared" si="11"/>
        <v>0.52900968558421524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-26245450</v>
      </c>
      <c r="F149" s="11">
        <v>973754550</v>
      </c>
      <c r="G149" s="11">
        <v>0</v>
      </c>
      <c r="H149" s="11">
        <v>973754550</v>
      </c>
      <c r="I149" s="11">
        <v>279746419</v>
      </c>
      <c r="J149" s="11">
        <v>580595220</v>
      </c>
      <c r="K149" s="10">
        <f t="shared" si="9"/>
        <v>0.59624390972037045</v>
      </c>
      <c r="L149" s="11">
        <v>601697602</v>
      </c>
      <c r="M149" s="11">
        <v>279746419</v>
      </c>
      <c r="N149" s="11">
        <v>580595220</v>
      </c>
      <c r="O149" s="10">
        <f t="shared" si="10"/>
        <v>0.59624390972037045</v>
      </c>
      <c r="P149" s="10">
        <f t="shared" si="11"/>
        <v>0.96492859215350502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0</v>
      </c>
      <c r="J150" s="14">
        <v>205444421</v>
      </c>
      <c r="K150" s="13">
        <f t="shared" si="9"/>
        <v>0.45132682265636498</v>
      </c>
      <c r="L150" s="14">
        <v>272933209</v>
      </c>
      <c r="M150" s="14">
        <v>73272000</v>
      </c>
      <c r="N150" s="14">
        <v>86567421</v>
      </c>
      <c r="O150" s="13">
        <f t="shared" si="10"/>
        <v>0.19017405717474259</v>
      </c>
      <c r="P150" s="13">
        <f t="shared" si="11"/>
        <v>0.317174378732344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43057000</v>
      </c>
      <c r="F151" s="14">
        <v>293057000</v>
      </c>
      <c r="G151" s="14">
        <v>0</v>
      </c>
      <c r="H151" s="14">
        <v>293057000</v>
      </c>
      <c r="I151" s="14">
        <v>0</v>
      </c>
      <c r="J151" s="14">
        <v>69800421</v>
      </c>
      <c r="K151" s="13">
        <f t="shared" si="9"/>
        <v>0.23818035740487345</v>
      </c>
      <c r="L151" s="14">
        <v>131289209</v>
      </c>
      <c r="M151" s="14">
        <v>24907000</v>
      </c>
      <c r="N151" s="14">
        <v>36955421</v>
      </c>
      <c r="O151" s="13">
        <f t="shared" si="10"/>
        <v>0.12610318470468201</v>
      </c>
      <c r="P151" s="13">
        <f t="shared" si="11"/>
        <v>0.28148102408020448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-25000000</v>
      </c>
      <c r="F152" s="11">
        <v>225000000</v>
      </c>
      <c r="G152" s="11">
        <v>0</v>
      </c>
      <c r="H152" s="11">
        <v>225000000</v>
      </c>
      <c r="I152" s="11">
        <v>0</v>
      </c>
      <c r="J152" s="11">
        <v>7022421</v>
      </c>
      <c r="K152" s="10">
        <f t="shared" si="9"/>
        <v>3.1210760000000001E-2</v>
      </c>
      <c r="L152" s="11">
        <v>68511209</v>
      </c>
      <c r="M152" s="11">
        <v>0</v>
      </c>
      <c r="N152" s="11">
        <v>7022421</v>
      </c>
      <c r="O152" s="10">
        <f t="shared" si="10"/>
        <v>3.1210760000000001E-2</v>
      </c>
      <c r="P152" s="10">
        <f t="shared" si="11"/>
        <v>0.10250032224653925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9"/>
        <v>0.92243266673523661</v>
      </c>
      <c r="L153" s="11">
        <v>62778000</v>
      </c>
      <c r="M153" s="11">
        <v>24907000</v>
      </c>
      <c r="N153" s="11">
        <v>29933000</v>
      </c>
      <c r="O153" s="10">
        <f t="shared" si="10"/>
        <v>0.43982250172649395</v>
      </c>
      <c r="P153" s="10">
        <f t="shared" si="11"/>
        <v>0.47680716174456017</v>
      </c>
    </row>
    <row r="154" spans="1:16" ht="11.25" x14ac:dyDescent="0.2">
      <c r="A154" s="23" t="s">
        <v>69</v>
      </c>
      <c r="B154" s="23" t="s">
        <v>68</v>
      </c>
      <c r="C154" s="24">
        <v>0</v>
      </c>
      <c r="D154" s="24">
        <v>0</v>
      </c>
      <c r="E154" s="24">
        <v>162144000</v>
      </c>
      <c r="F154" s="24">
        <v>162144000</v>
      </c>
      <c r="G154" s="24">
        <v>0</v>
      </c>
      <c r="H154" s="24">
        <v>162144000</v>
      </c>
      <c r="I154" s="24">
        <v>0</v>
      </c>
      <c r="J154" s="24">
        <v>135644000</v>
      </c>
      <c r="K154" s="25">
        <f t="shared" si="9"/>
        <v>0.83656502861653836</v>
      </c>
      <c r="L154" s="24">
        <v>141644000</v>
      </c>
      <c r="M154" s="24">
        <v>48365000</v>
      </c>
      <c r="N154" s="24">
        <v>49612000</v>
      </c>
      <c r="O154" s="25">
        <f t="shared" si="10"/>
        <v>0.30597493585948293</v>
      </c>
      <c r="P154" s="25">
        <f t="shared" si="11"/>
        <v>0.35025839428426198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256468017</v>
      </c>
      <c r="J155" s="14">
        <v>16238273554</v>
      </c>
      <c r="K155" s="13">
        <f t="shared" si="9"/>
        <v>0.27858329235916446</v>
      </c>
      <c r="L155" s="14">
        <v>20409741662</v>
      </c>
      <c r="M155" s="14">
        <v>1953222681</v>
      </c>
      <c r="N155" s="14">
        <v>15623605018</v>
      </c>
      <c r="O155" s="13">
        <f t="shared" si="10"/>
        <v>0.26803805896972649</v>
      </c>
      <c r="P155" s="13">
        <f t="shared" si="11"/>
        <v>0.76549744120911156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256468017</v>
      </c>
      <c r="J156" s="14">
        <v>16238273554</v>
      </c>
      <c r="K156" s="13">
        <f t="shared" si="9"/>
        <v>0.27858329235916446</v>
      </c>
      <c r="L156" s="14">
        <v>20409741662</v>
      </c>
      <c r="M156" s="14">
        <v>1953222681</v>
      </c>
      <c r="N156" s="14">
        <v>15623605018</v>
      </c>
      <c r="O156" s="13">
        <f t="shared" si="10"/>
        <v>0.26803805896972649</v>
      </c>
      <c r="P156" s="13">
        <f t="shared" si="11"/>
        <v>0.76549744120911156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9"/>
        <v>0.83497360833717205</v>
      </c>
      <c r="L157" s="14">
        <v>9766266692</v>
      </c>
      <c r="M157" s="14">
        <v>146229634</v>
      </c>
      <c r="N157" s="14">
        <v>9620037058</v>
      </c>
      <c r="O157" s="13">
        <f t="shared" si="10"/>
        <v>0.78711533633505126</v>
      </c>
      <c r="P157" s="13">
        <f t="shared" si="11"/>
        <v>0.98502706933860573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9"/>
        <v>0.83497360833717205</v>
      </c>
      <c r="L158" s="14">
        <v>9766266692</v>
      </c>
      <c r="M158" s="14">
        <v>146229634</v>
      </c>
      <c r="N158" s="14">
        <v>9620037058</v>
      </c>
      <c r="O158" s="13">
        <f t="shared" si="10"/>
        <v>0.78711533633505126</v>
      </c>
      <c r="P158" s="13">
        <f t="shared" si="11"/>
        <v>0.98502706933860573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9"/>
        <v>0.83497360833717205</v>
      </c>
      <c r="L159" s="14">
        <v>9766266692</v>
      </c>
      <c r="M159" s="14">
        <v>146229634</v>
      </c>
      <c r="N159" s="14">
        <v>9620037058</v>
      </c>
      <c r="O159" s="13">
        <f t="shared" si="10"/>
        <v>0.78711533633505126</v>
      </c>
      <c r="P159" s="13">
        <f t="shared" si="11"/>
        <v>0.98502706933860573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9"/>
        <v>0.83497360833717205</v>
      </c>
      <c r="L160" s="14">
        <v>9766266692</v>
      </c>
      <c r="M160" s="14">
        <v>146229634</v>
      </c>
      <c r="N160" s="14">
        <v>9620037058</v>
      </c>
      <c r="O160" s="13">
        <f t="shared" si="10"/>
        <v>0.78711533633505126</v>
      </c>
      <c r="P160" s="13">
        <f t="shared" si="11"/>
        <v>0.98502706933860573</v>
      </c>
    </row>
    <row r="161" spans="1:16" ht="11.25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9"/>
        <v>0.83497360833717205</v>
      </c>
      <c r="L161" s="11">
        <v>9766266692</v>
      </c>
      <c r="M161" s="11">
        <v>146229634</v>
      </c>
      <c r="N161" s="11">
        <v>9620037058</v>
      </c>
      <c r="O161" s="10">
        <f t="shared" si="10"/>
        <v>0.78711533633505126</v>
      </c>
      <c r="P161" s="10">
        <f t="shared" si="11"/>
        <v>0.98502706933860573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-535337983</v>
      </c>
      <c r="J162" s="14">
        <v>2558662017</v>
      </c>
      <c r="K162" s="13">
        <f t="shared" si="9"/>
        <v>0.14185539189609869</v>
      </c>
      <c r="L162" s="14">
        <v>2613724970</v>
      </c>
      <c r="M162" s="14">
        <v>1044937047</v>
      </c>
      <c r="N162" s="14">
        <v>2558662017</v>
      </c>
      <c r="O162" s="13">
        <f t="shared" si="10"/>
        <v>0.14185539189609869</v>
      </c>
      <c r="P162" s="13">
        <f t="shared" si="11"/>
        <v>0.97893314957311672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-535337983</v>
      </c>
      <c r="J163" s="14">
        <v>2558662017</v>
      </c>
      <c r="K163" s="13">
        <f t="shared" si="9"/>
        <v>0.14185539189609869</v>
      </c>
      <c r="L163" s="14">
        <v>2613724970</v>
      </c>
      <c r="M163" s="14">
        <v>1044937047</v>
      </c>
      <c r="N163" s="14">
        <v>2558662017</v>
      </c>
      <c r="O163" s="13">
        <f t="shared" si="10"/>
        <v>0.14185539189609869</v>
      </c>
      <c r="P163" s="13">
        <f t="shared" si="11"/>
        <v>0.97893314957311672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-535337983</v>
      </c>
      <c r="J164" s="14">
        <v>2558662017</v>
      </c>
      <c r="K164" s="13">
        <f t="shared" si="9"/>
        <v>0.14185539189609869</v>
      </c>
      <c r="L164" s="14">
        <v>2613724970</v>
      </c>
      <c r="M164" s="14">
        <v>1044937047</v>
      </c>
      <c r="N164" s="14">
        <v>2558662017</v>
      </c>
      <c r="O164" s="13">
        <f t="shared" si="10"/>
        <v>0.14185539189609869</v>
      </c>
      <c r="P164" s="13">
        <f t="shared" si="11"/>
        <v>0.97893314957311672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-535337983</v>
      </c>
      <c r="J165" s="14">
        <v>2558662017</v>
      </c>
      <c r="K165" s="13">
        <f t="shared" si="9"/>
        <v>0.14185539189609869</v>
      </c>
      <c r="L165" s="14">
        <v>2613724970</v>
      </c>
      <c r="M165" s="14">
        <v>1044937047</v>
      </c>
      <c r="N165" s="14">
        <v>2558662017</v>
      </c>
      <c r="O165" s="13">
        <f t="shared" si="10"/>
        <v>0.14185539189609869</v>
      </c>
      <c r="P165" s="13">
        <f t="shared" si="11"/>
        <v>0.97893314957311672</v>
      </c>
    </row>
    <row r="166" spans="1:16" ht="11.25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-535337983</v>
      </c>
      <c r="J166" s="11">
        <v>2558662017</v>
      </c>
      <c r="K166" s="10">
        <f t="shared" si="9"/>
        <v>0.14185539189609869</v>
      </c>
      <c r="L166" s="11">
        <v>2613724970</v>
      </c>
      <c r="M166" s="11">
        <v>1044937047</v>
      </c>
      <c r="N166" s="11">
        <v>2558662017</v>
      </c>
      <c r="O166" s="10">
        <f t="shared" si="10"/>
        <v>0.14185539189609869</v>
      </c>
      <c r="P166" s="10">
        <f t="shared" si="11"/>
        <v>0.97893314957311672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29750000</v>
      </c>
      <c r="J167" s="14">
        <v>29750000</v>
      </c>
      <c r="K167" s="13">
        <f t="shared" si="9"/>
        <v>1</v>
      </c>
      <c r="L167" s="14">
        <v>29750000</v>
      </c>
      <c r="M167" s="14">
        <v>0</v>
      </c>
      <c r="N167" s="14">
        <v>0</v>
      </c>
      <c r="O167" s="13">
        <f t="shared" si="10"/>
        <v>0</v>
      </c>
      <c r="P167" s="13">
        <f t="shared" si="11"/>
        <v>0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-29750000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3">
        <f t="shared" si="9"/>
        <v>0</v>
      </c>
      <c r="L168" s="14">
        <v>0</v>
      </c>
      <c r="M168" s="14">
        <v>0</v>
      </c>
      <c r="N168" s="14">
        <v>0</v>
      </c>
      <c r="O168" s="13">
        <f t="shared" si="10"/>
        <v>0</v>
      </c>
      <c r="P168" s="13">
        <f t="shared" si="11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-29750000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3">
        <f t="shared" si="9"/>
        <v>0</v>
      </c>
      <c r="L169" s="14">
        <v>0</v>
      </c>
      <c r="M169" s="14">
        <v>0</v>
      </c>
      <c r="N169" s="14">
        <v>0</v>
      </c>
      <c r="O169" s="13">
        <f t="shared" si="10"/>
        <v>0</v>
      </c>
      <c r="P169" s="13">
        <f t="shared" si="11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-29750000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0">
        <f t="shared" si="9"/>
        <v>0</v>
      </c>
      <c r="L170" s="11">
        <v>0</v>
      </c>
      <c r="M170" s="11">
        <v>0</v>
      </c>
      <c r="N170" s="11">
        <v>0</v>
      </c>
      <c r="O170" s="10">
        <f t="shared" si="10"/>
        <v>0</v>
      </c>
      <c r="P170" s="10">
        <f t="shared" si="11"/>
        <v>0</v>
      </c>
    </row>
    <row r="171" spans="1:16" ht="11.25" x14ac:dyDescent="0.2">
      <c r="A171" s="15" t="s">
        <v>503</v>
      </c>
      <c r="B171" s="15" t="s">
        <v>504</v>
      </c>
      <c r="C171" s="14">
        <v>0</v>
      </c>
      <c r="D171" s="14">
        <v>0</v>
      </c>
      <c r="E171" s="14">
        <v>29750000</v>
      </c>
      <c r="F171" s="14">
        <v>29750000</v>
      </c>
      <c r="G171" s="14">
        <v>0</v>
      </c>
      <c r="H171" s="14">
        <v>29750000</v>
      </c>
      <c r="I171" s="14">
        <v>29750000</v>
      </c>
      <c r="J171" s="14">
        <v>29750000</v>
      </c>
      <c r="K171" s="13">
        <f t="shared" si="9"/>
        <v>1</v>
      </c>
      <c r="L171" s="14">
        <v>29750000</v>
      </c>
      <c r="M171" s="14">
        <v>0</v>
      </c>
      <c r="N171" s="14">
        <v>0</v>
      </c>
      <c r="O171" s="13">
        <f t="shared" si="10"/>
        <v>0</v>
      </c>
      <c r="P171" s="13">
        <f t="shared" si="11"/>
        <v>0</v>
      </c>
    </row>
    <row r="172" spans="1:16" ht="11.25" x14ac:dyDescent="0.2">
      <c r="A172" s="15" t="s">
        <v>505</v>
      </c>
      <c r="B172" s="15" t="s">
        <v>52</v>
      </c>
      <c r="C172" s="14">
        <v>0</v>
      </c>
      <c r="D172" s="14">
        <v>0</v>
      </c>
      <c r="E172" s="14">
        <v>29750000</v>
      </c>
      <c r="F172" s="14">
        <v>29750000</v>
      </c>
      <c r="G172" s="14">
        <v>0</v>
      </c>
      <c r="H172" s="14">
        <v>29750000</v>
      </c>
      <c r="I172" s="14">
        <v>29750000</v>
      </c>
      <c r="J172" s="14">
        <v>29750000</v>
      </c>
      <c r="K172" s="13">
        <f t="shared" si="9"/>
        <v>1</v>
      </c>
      <c r="L172" s="14">
        <v>29750000</v>
      </c>
      <c r="M172" s="14">
        <v>0</v>
      </c>
      <c r="N172" s="14">
        <v>0</v>
      </c>
      <c r="O172" s="13">
        <f t="shared" si="10"/>
        <v>0</v>
      </c>
      <c r="P172" s="13">
        <f t="shared" si="11"/>
        <v>0</v>
      </c>
    </row>
    <row r="173" spans="1:16" ht="11.25" x14ac:dyDescent="0.2">
      <c r="A173" s="12" t="s">
        <v>506</v>
      </c>
      <c r="B173" s="12" t="s">
        <v>50</v>
      </c>
      <c r="C173" s="11">
        <v>0</v>
      </c>
      <c r="D173" s="11">
        <v>0</v>
      </c>
      <c r="E173" s="11">
        <v>29750000</v>
      </c>
      <c r="F173" s="11">
        <v>29750000</v>
      </c>
      <c r="G173" s="11">
        <v>0</v>
      </c>
      <c r="H173" s="11">
        <v>29750000</v>
      </c>
      <c r="I173" s="11">
        <v>29750000</v>
      </c>
      <c r="J173" s="11">
        <v>29750000</v>
      </c>
      <c r="K173" s="10">
        <f t="shared" si="9"/>
        <v>1</v>
      </c>
      <c r="L173" s="11">
        <v>29750000</v>
      </c>
      <c r="M173" s="11">
        <v>0</v>
      </c>
      <c r="N173" s="11">
        <v>0</v>
      </c>
      <c r="O173" s="10">
        <f t="shared" si="10"/>
        <v>0</v>
      </c>
      <c r="P173" s="10">
        <f t="shared" si="11"/>
        <v>0</v>
      </c>
    </row>
    <row r="174" spans="1:16" ht="11.25" x14ac:dyDescent="0.2">
      <c r="A174" s="29" t="s">
        <v>39</v>
      </c>
      <c r="B174" s="50" t="s">
        <v>38</v>
      </c>
      <c r="C174" s="11">
        <v>20000000000</v>
      </c>
      <c r="D174" s="11">
        <v>0</v>
      </c>
      <c r="E174" s="11">
        <v>0</v>
      </c>
      <c r="F174" s="11">
        <v>20000000000</v>
      </c>
      <c r="G174" s="11">
        <v>0</v>
      </c>
      <c r="H174" s="11">
        <v>20000000000</v>
      </c>
      <c r="I174" s="11">
        <v>0</v>
      </c>
      <c r="J174" s="11">
        <v>0</v>
      </c>
      <c r="K174" s="10">
        <f t="shared" si="9"/>
        <v>0</v>
      </c>
      <c r="L174" s="11">
        <v>0</v>
      </c>
      <c r="M174" s="11">
        <v>0</v>
      </c>
      <c r="N174" s="11">
        <v>0</v>
      </c>
      <c r="O174" s="10">
        <f t="shared" si="10"/>
        <v>0</v>
      </c>
      <c r="P174" s="10">
        <f t="shared" si="11"/>
        <v>0</v>
      </c>
    </row>
    <row r="175" spans="1:16" ht="11.25" x14ac:dyDescent="0.2">
      <c r="A175" s="15" t="s">
        <v>37</v>
      </c>
      <c r="B175" s="15" t="s">
        <v>36</v>
      </c>
      <c r="C175" s="14">
        <v>8000001000</v>
      </c>
      <c r="D175" s="14">
        <v>0</v>
      </c>
      <c r="E175" s="14">
        <v>0</v>
      </c>
      <c r="F175" s="14">
        <v>8000001000</v>
      </c>
      <c r="G175" s="14">
        <v>0</v>
      </c>
      <c r="H175" s="14">
        <v>8000001000</v>
      </c>
      <c r="I175" s="14">
        <v>762056000</v>
      </c>
      <c r="J175" s="14">
        <v>3444905943</v>
      </c>
      <c r="K175" s="13">
        <f t="shared" si="9"/>
        <v>0.43061318904835139</v>
      </c>
      <c r="L175" s="14">
        <v>8000000000</v>
      </c>
      <c r="M175" s="14">
        <v>762056000</v>
      </c>
      <c r="N175" s="14">
        <v>3444905943</v>
      </c>
      <c r="O175" s="13">
        <f t="shared" si="10"/>
        <v>0.43061318904835139</v>
      </c>
      <c r="P175" s="13">
        <f t="shared" si="11"/>
        <v>0.43061324287500002</v>
      </c>
    </row>
    <row r="176" spans="1:16" ht="11.25" x14ac:dyDescent="0.2">
      <c r="A176" s="29" t="s">
        <v>35</v>
      </c>
      <c r="B176" s="50" t="s">
        <v>339</v>
      </c>
      <c r="C176" s="11">
        <v>8000001000</v>
      </c>
      <c r="D176" s="11">
        <v>0</v>
      </c>
      <c r="E176" s="11">
        <v>-4800000600</v>
      </c>
      <c r="F176" s="11">
        <v>3200000400</v>
      </c>
      <c r="G176" s="11">
        <v>0</v>
      </c>
      <c r="H176" s="11">
        <v>3200000400</v>
      </c>
      <c r="I176" s="11">
        <v>0</v>
      </c>
      <c r="J176" s="11">
        <v>343171000</v>
      </c>
      <c r="K176" s="10">
        <f t="shared" si="9"/>
        <v>0.10724092409488449</v>
      </c>
      <c r="L176" s="11">
        <v>3199999400</v>
      </c>
      <c r="M176" s="11">
        <v>0</v>
      </c>
      <c r="N176" s="11">
        <v>343171000</v>
      </c>
      <c r="O176" s="10">
        <f t="shared" si="10"/>
        <v>0.10724092409488449</v>
      </c>
      <c r="P176" s="10">
        <f t="shared" si="11"/>
        <v>0.10724095760767956</v>
      </c>
    </row>
    <row r="177" spans="1:16" ht="11.25" x14ac:dyDescent="0.2">
      <c r="A177" s="29" t="s">
        <v>444</v>
      </c>
      <c r="B177" s="50" t="s">
        <v>445</v>
      </c>
      <c r="C177" s="11">
        <v>0</v>
      </c>
      <c r="D177" s="11">
        <v>0</v>
      </c>
      <c r="E177" s="11">
        <v>4800000600</v>
      </c>
      <c r="F177" s="11">
        <v>4800000600</v>
      </c>
      <c r="G177" s="11">
        <v>0</v>
      </c>
      <c r="H177" s="11">
        <v>4800000600</v>
      </c>
      <c r="I177" s="11">
        <v>762056000</v>
      </c>
      <c r="J177" s="11">
        <v>3101734943</v>
      </c>
      <c r="K177" s="10">
        <f t="shared" si="9"/>
        <v>0.64619469901732929</v>
      </c>
      <c r="L177" s="11">
        <v>4800000600</v>
      </c>
      <c r="M177" s="11">
        <v>762056000</v>
      </c>
      <c r="N177" s="11">
        <v>3101734943</v>
      </c>
      <c r="O177" s="10">
        <f t="shared" si="10"/>
        <v>0.64619469901732929</v>
      </c>
      <c r="P177" s="10">
        <f t="shared" si="11"/>
        <v>0.64619469901732929</v>
      </c>
    </row>
    <row r="178" spans="1:16" ht="11.25" x14ac:dyDescent="0.2">
      <c r="A178" s="15" t="s">
        <v>34</v>
      </c>
      <c r="B178" s="15" t="s">
        <v>340</v>
      </c>
      <c r="C178" s="14">
        <v>2687256188000</v>
      </c>
      <c r="D178" s="14">
        <v>0</v>
      </c>
      <c r="E178" s="14">
        <v>229714410312</v>
      </c>
      <c r="F178" s="14">
        <v>2916970598312</v>
      </c>
      <c r="G178" s="14">
        <v>0</v>
      </c>
      <c r="H178" s="14">
        <v>2916970598312</v>
      </c>
      <c r="I178" s="14">
        <v>18620387578</v>
      </c>
      <c r="J178" s="14">
        <v>1977848625791</v>
      </c>
      <c r="K178" s="13">
        <f t="shared" si="9"/>
        <v>0.67804887266794756</v>
      </c>
      <c r="L178" s="14">
        <v>850519731569</v>
      </c>
      <c r="M178" s="14">
        <v>49848858011</v>
      </c>
      <c r="N178" s="14">
        <v>391758176992</v>
      </c>
      <c r="O178" s="13">
        <f t="shared" si="10"/>
        <v>0.13430309418226691</v>
      </c>
      <c r="P178" s="13">
        <f t="shared" si="11"/>
        <v>0.46061033324800399</v>
      </c>
    </row>
    <row r="179" spans="1:16" ht="11.25" x14ac:dyDescent="0.2">
      <c r="A179" s="15" t="s">
        <v>33</v>
      </c>
      <c r="B179" s="15" t="s">
        <v>341</v>
      </c>
      <c r="C179" s="14">
        <v>1142469235000</v>
      </c>
      <c r="D179" s="14">
        <v>0</v>
      </c>
      <c r="E179" s="14">
        <v>16251600969</v>
      </c>
      <c r="F179" s="14">
        <v>1158720835969</v>
      </c>
      <c r="G179" s="14">
        <v>0</v>
      </c>
      <c r="H179" s="14">
        <v>1158720835969</v>
      </c>
      <c r="I179" s="14">
        <v>18718517103</v>
      </c>
      <c r="J179" s="14">
        <v>624627178964</v>
      </c>
      <c r="K179" s="13">
        <f t="shared" si="9"/>
        <v>0.53906614913129181</v>
      </c>
      <c r="L179" s="14">
        <v>181158992577</v>
      </c>
      <c r="M179" s="14">
        <v>7345942656</v>
      </c>
      <c r="N179" s="14">
        <v>29726919322</v>
      </c>
      <c r="O179" s="13">
        <f t="shared" si="10"/>
        <v>2.5654945004195389E-2</v>
      </c>
      <c r="P179" s="13">
        <f t="shared" si="11"/>
        <v>0.16409298207686179</v>
      </c>
    </row>
    <row r="180" spans="1:16" ht="22.5" x14ac:dyDescent="0.2">
      <c r="A180" s="15" t="s">
        <v>32</v>
      </c>
      <c r="B180" s="15" t="s">
        <v>474</v>
      </c>
      <c r="C180" s="14">
        <v>1142469235000</v>
      </c>
      <c r="D180" s="14">
        <v>0</v>
      </c>
      <c r="E180" s="14">
        <v>16251600969</v>
      </c>
      <c r="F180" s="14">
        <v>1158720835969</v>
      </c>
      <c r="G180" s="14">
        <v>0</v>
      </c>
      <c r="H180" s="14">
        <v>1158720835969</v>
      </c>
      <c r="I180" s="14">
        <v>18718517103</v>
      </c>
      <c r="J180" s="14">
        <v>624627178964</v>
      </c>
      <c r="K180" s="13">
        <f t="shared" si="9"/>
        <v>0.53906614913129181</v>
      </c>
      <c r="L180" s="14">
        <v>181158992577</v>
      </c>
      <c r="M180" s="14">
        <v>7345942656</v>
      </c>
      <c r="N180" s="14">
        <v>29726919322</v>
      </c>
      <c r="O180" s="13">
        <f t="shared" si="10"/>
        <v>2.5654945004195389E-2</v>
      </c>
      <c r="P180" s="13">
        <f t="shared" si="11"/>
        <v>0.16409298207686179</v>
      </c>
    </row>
    <row r="181" spans="1:16" ht="33.75" x14ac:dyDescent="0.2">
      <c r="A181" s="15" t="s">
        <v>31</v>
      </c>
      <c r="B181" s="15" t="s">
        <v>343</v>
      </c>
      <c r="C181" s="14">
        <v>1045833323000</v>
      </c>
      <c r="D181" s="14">
        <v>532474325</v>
      </c>
      <c r="E181" s="14">
        <v>19534505134</v>
      </c>
      <c r="F181" s="14">
        <v>1065367828134</v>
      </c>
      <c r="G181" s="14">
        <v>0</v>
      </c>
      <c r="H181" s="14">
        <v>1065367828134</v>
      </c>
      <c r="I181" s="14">
        <v>18673952103</v>
      </c>
      <c r="J181" s="14">
        <v>593786896489</v>
      </c>
      <c r="K181" s="13">
        <f t="shared" si="9"/>
        <v>0.55735388361503491</v>
      </c>
      <c r="L181" s="14">
        <v>156682745506</v>
      </c>
      <c r="M181" s="14">
        <v>6333274713</v>
      </c>
      <c r="N181" s="14">
        <v>22109469319</v>
      </c>
      <c r="O181" s="13">
        <f t="shared" si="10"/>
        <v>2.0752897483045745E-2</v>
      </c>
      <c r="P181" s="13">
        <f t="shared" si="11"/>
        <v>0.14110979002568819</v>
      </c>
    </row>
    <row r="182" spans="1:16" ht="22.5" x14ac:dyDescent="0.2">
      <c r="A182" s="15" t="s">
        <v>30</v>
      </c>
      <c r="B182" s="15" t="s">
        <v>344</v>
      </c>
      <c r="C182" s="14">
        <v>28303911000</v>
      </c>
      <c r="D182" s="14">
        <v>1656223475</v>
      </c>
      <c r="E182" s="14">
        <v>23279118031</v>
      </c>
      <c r="F182" s="14">
        <v>51583029031</v>
      </c>
      <c r="G182" s="14">
        <v>0</v>
      </c>
      <c r="H182" s="14">
        <v>51583029031</v>
      </c>
      <c r="I182" s="14">
        <v>14227857515</v>
      </c>
      <c r="J182" s="14">
        <v>26129115367</v>
      </c>
      <c r="K182" s="13">
        <f t="shared" si="9"/>
        <v>0.50654480471274987</v>
      </c>
      <c r="L182" s="14">
        <v>22126942956</v>
      </c>
      <c r="M182" s="14">
        <v>217649386</v>
      </c>
      <c r="N182" s="14">
        <v>1124668897</v>
      </c>
      <c r="O182" s="13">
        <f t="shared" si="10"/>
        <v>2.1803079775018729E-2</v>
      </c>
      <c r="P182" s="13">
        <f t="shared" si="11"/>
        <v>5.0828028943556876E-2</v>
      </c>
    </row>
    <row r="183" spans="1:16" ht="11.25" x14ac:dyDescent="0.2">
      <c r="A183" s="12" t="s">
        <v>29</v>
      </c>
      <c r="B183" s="12" t="s">
        <v>475</v>
      </c>
      <c r="C183" s="11">
        <v>696939000</v>
      </c>
      <c r="D183" s="11">
        <v>911611146</v>
      </c>
      <c r="E183" s="11">
        <v>4569962762</v>
      </c>
      <c r="F183" s="11">
        <v>5266901762</v>
      </c>
      <c r="G183" s="11">
        <v>0</v>
      </c>
      <c r="H183" s="11">
        <v>5266901762</v>
      </c>
      <c r="I183" s="11">
        <v>886781363</v>
      </c>
      <c r="J183" s="11">
        <v>4964680533</v>
      </c>
      <c r="K183" s="10">
        <f t="shared" si="9"/>
        <v>0.94261878374484098</v>
      </c>
      <c r="L183" s="11">
        <v>1572763404</v>
      </c>
      <c r="M183" s="11">
        <v>51725322</v>
      </c>
      <c r="N183" s="11">
        <v>418285836</v>
      </c>
      <c r="O183" s="10">
        <f t="shared" si="10"/>
        <v>7.9417816185195819E-2</v>
      </c>
      <c r="P183" s="10">
        <f t="shared" si="11"/>
        <v>0.26595598227691214</v>
      </c>
    </row>
    <row r="184" spans="1:16" ht="22.5" x14ac:dyDescent="0.2">
      <c r="A184" s="12" t="s">
        <v>28</v>
      </c>
      <c r="B184" s="12" t="s">
        <v>476</v>
      </c>
      <c r="C184" s="11">
        <v>27606972000</v>
      </c>
      <c r="D184" s="11">
        <v>744612329</v>
      </c>
      <c r="E184" s="11">
        <v>18709155269</v>
      </c>
      <c r="F184" s="11">
        <v>46316127269</v>
      </c>
      <c r="G184" s="11">
        <v>0</v>
      </c>
      <c r="H184" s="11">
        <v>46316127269</v>
      </c>
      <c r="I184" s="11">
        <v>13341076152</v>
      </c>
      <c r="J184" s="11">
        <v>21164434834</v>
      </c>
      <c r="K184" s="10">
        <f t="shared" si="9"/>
        <v>0.45695605574012743</v>
      </c>
      <c r="L184" s="11">
        <v>20554179552</v>
      </c>
      <c r="M184" s="11">
        <v>165924064</v>
      </c>
      <c r="N184" s="11">
        <v>706383061</v>
      </c>
      <c r="O184" s="10">
        <f t="shared" si="10"/>
        <v>1.5251341220680848E-2</v>
      </c>
      <c r="P184" s="10">
        <f t="shared" si="11"/>
        <v>3.4366881889540866E-2</v>
      </c>
    </row>
    <row r="185" spans="1:16" ht="22.5" x14ac:dyDescent="0.2">
      <c r="A185" s="15" t="s">
        <v>27</v>
      </c>
      <c r="B185" s="15" t="s">
        <v>346</v>
      </c>
      <c r="C185" s="14">
        <v>305688881000</v>
      </c>
      <c r="D185" s="14">
        <v>283733273</v>
      </c>
      <c r="E185" s="14">
        <v>401136848</v>
      </c>
      <c r="F185" s="14">
        <v>306090017848</v>
      </c>
      <c r="G185" s="14">
        <v>0</v>
      </c>
      <c r="H185" s="14">
        <v>306090017848</v>
      </c>
      <c r="I185" s="14">
        <v>943248369</v>
      </c>
      <c r="J185" s="14">
        <v>128777157170</v>
      </c>
      <c r="K185" s="13">
        <f t="shared" si="9"/>
        <v>0.4207166181876239</v>
      </c>
      <c r="L185" s="14">
        <v>68188669952</v>
      </c>
      <c r="M185" s="14">
        <v>2201359920</v>
      </c>
      <c r="N185" s="14">
        <v>5051296345</v>
      </c>
      <c r="O185" s="13">
        <f t="shared" si="10"/>
        <v>1.650264971237449E-2</v>
      </c>
      <c r="P185" s="13">
        <f t="shared" si="11"/>
        <v>7.4078235410013946E-2</v>
      </c>
    </row>
    <row r="186" spans="1:16" ht="22.5" x14ac:dyDescent="0.2">
      <c r="A186" s="12" t="s">
        <v>26</v>
      </c>
      <c r="B186" s="12" t="s">
        <v>477</v>
      </c>
      <c r="C186" s="11">
        <v>159997891000</v>
      </c>
      <c r="D186" s="11">
        <v>0</v>
      </c>
      <c r="E186" s="11">
        <v>-1417418821</v>
      </c>
      <c r="F186" s="11">
        <v>158580472179</v>
      </c>
      <c r="G186" s="11">
        <v>0</v>
      </c>
      <c r="H186" s="11">
        <v>158580472179</v>
      </c>
      <c r="I186" s="11">
        <v>0</v>
      </c>
      <c r="J186" s="11">
        <v>71402687382</v>
      </c>
      <c r="K186" s="10">
        <f t="shared" si="9"/>
        <v>0.45026153851656581</v>
      </c>
      <c r="L186" s="11">
        <v>39390617110</v>
      </c>
      <c r="M186" s="11">
        <v>772386985</v>
      </c>
      <c r="N186" s="11">
        <v>2676780790</v>
      </c>
      <c r="O186" s="10">
        <f t="shared" si="10"/>
        <v>1.6879636901185064E-2</v>
      </c>
      <c r="P186" s="10">
        <f t="shared" si="11"/>
        <v>6.7954781782803092E-2</v>
      </c>
    </row>
    <row r="187" spans="1:16" ht="22.5" x14ac:dyDescent="0.2">
      <c r="A187" s="12" t="s">
        <v>25</v>
      </c>
      <c r="B187" s="12" t="s">
        <v>478</v>
      </c>
      <c r="C187" s="11">
        <v>66755083000</v>
      </c>
      <c r="D187" s="11">
        <v>0</v>
      </c>
      <c r="E187" s="11">
        <v>-1932860774</v>
      </c>
      <c r="F187" s="11">
        <v>64822222226</v>
      </c>
      <c r="G187" s="11">
        <v>0</v>
      </c>
      <c r="H187" s="11">
        <v>64822222226</v>
      </c>
      <c r="I187" s="11">
        <v>-1</v>
      </c>
      <c r="J187" s="11">
        <v>33588663117</v>
      </c>
      <c r="K187" s="10">
        <f t="shared" si="9"/>
        <v>0.51816586910418638</v>
      </c>
      <c r="L187" s="11">
        <v>11054327800</v>
      </c>
      <c r="M187" s="11">
        <v>140455310</v>
      </c>
      <c r="N187" s="11">
        <v>1039628079</v>
      </c>
      <c r="O187" s="10">
        <f t="shared" si="10"/>
        <v>1.603814314442013E-2</v>
      </c>
      <c r="P187" s="10">
        <f t="shared" si="11"/>
        <v>9.4047154907058214E-2</v>
      </c>
    </row>
    <row r="188" spans="1:16" ht="22.5" x14ac:dyDescent="0.2">
      <c r="A188" s="12" t="s">
        <v>24</v>
      </c>
      <c r="B188" s="12" t="s">
        <v>479</v>
      </c>
      <c r="C188" s="11">
        <v>18303720000</v>
      </c>
      <c r="D188" s="11">
        <v>-540872688</v>
      </c>
      <c r="E188" s="11">
        <v>-540872688</v>
      </c>
      <c r="F188" s="11">
        <v>17762847312</v>
      </c>
      <c r="G188" s="11">
        <v>0</v>
      </c>
      <c r="H188" s="11">
        <v>17762847312</v>
      </c>
      <c r="I188" s="11">
        <v>0</v>
      </c>
      <c r="J188" s="11">
        <v>57419949</v>
      </c>
      <c r="K188" s="10">
        <f t="shared" si="9"/>
        <v>3.2325869828993552E-3</v>
      </c>
      <c r="L188" s="11">
        <v>33654518</v>
      </c>
      <c r="M188" s="11">
        <v>5433818</v>
      </c>
      <c r="N188" s="11">
        <v>28220700</v>
      </c>
      <c r="O188" s="10">
        <f t="shared" si="10"/>
        <v>1.5887486676156371E-3</v>
      </c>
      <c r="P188" s="10">
        <f t="shared" si="11"/>
        <v>0.83854120269973853</v>
      </c>
    </row>
    <row r="189" spans="1:16" ht="22.5" x14ac:dyDescent="0.2">
      <c r="A189" s="12" t="s">
        <v>23</v>
      </c>
      <c r="B189" s="12" t="s">
        <v>480</v>
      </c>
      <c r="C189" s="11">
        <v>60632187000</v>
      </c>
      <c r="D189" s="11">
        <v>824605961</v>
      </c>
      <c r="E189" s="11">
        <v>4292289131</v>
      </c>
      <c r="F189" s="11">
        <v>64924476131</v>
      </c>
      <c r="G189" s="11">
        <v>0</v>
      </c>
      <c r="H189" s="11">
        <v>64924476131</v>
      </c>
      <c r="I189" s="11">
        <v>943248370</v>
      </c>
      <c r="J189" s="11">
        <v>23728386722</v>
      </c>
      <c r="K189" s="10">
        <f t="shared" si="9"/>
        <v>0.36547675292939669</v>
      </c>
      <c r="L189" s="11">
        <v>17710070524</v>
      </c>
      <c r="M189" s="11">
        <v>1283083807</v>
      </c>
      <c r="N189" s="11">
        <v>1306666776</v>
      </c>
      <c r="O189" s="10">
        <f t="shared" si="10"/>
        <v>2.0125950240453237E-2</v>
      </c>
      <c r="P189" s="10">
        <f t="shared" si="11"/>
        <v>7.3781003538594375E-2</v>
      </c>
    </row>
    <row r="190" spans="1:16" ht="22.5" x14ac:dyDescent="0.2">
      <c r="A190" s="15" t="s">
        <v>22</v>
      </c>
      <c r="B190" s="15" t="s">
        <v>350</v>
      </c>
      <c r="C190" s="14">
        <v>711840531000</v>
      </c>
      <c r="D190" s="14">
        <v>-1407482423</v>
      </c>
      <c r="E190" s="14">
        <v>-4145749745</v>
      </c>
      <c r="F190" s="14">
        <v>707694781255</v>
      </c>
      <c r="G190" s="14">
        <v>0</v>
      </c>
      <c r="H190" s="14">
        <v>707694781255</v>
      </c>
      <c r="I190" s="14">
        <v>3502846219</v>
      </c>
      <c r="J190" s="14">
        <v>438880623952</v>
      </c>
      <c r="K190" s="13">
        <f t="shared" si="9"/>
        <v>0.62015523581183574</v>
      </c>
      <c r="L190" s="14">
        <v>66367132598</v>
      </c>
      <c r="M190" s="14">
        <v>3914265407</v>
      </c>
      <c r="N190" s="14">
        <v>15933504077</v>
      </c>
      <c r="O190" s="13">
        <f t="shared" si="10"/>
        <v>2.2514655327462083E-2</v>
      </c>
      <c r="P190" s="13">
        <f t="shared" si="11"/>
        <v>0.2400812488541981</v>
      </c>
    </row>
    <row r="191" spans="1:16" ht="22.5" x14ac:dyDescent="0.2">
      <c r="A191" s="12" t="s">
        <v>21</v>
      </c>
      <c r="B191" s="12" t="s">
        <v>481</v>
      </c>
      <c r="C191" s="11">
        <v>38134474000</v>
      </c>
      <c r="D191" s="11">
        <v>0</v>
      </c>
      <c r="E191" s="11">
        <v>-965199521</v>
      </c>
      <c r="F191" s="11">
        <v>37169274479</v>
      </c>
      <c r="G191" s="11">
        <v>0</v>
      </c>
      <c r="H191" s="11">
        <v>37169274479</v>
      </c>
      <c r="I191" s="11">
        <v>85092761</v>
      </c>
      <c r="J191" s="11">
        <v>13724338960</v>
      </c>
      <c r="K191" s="10">
        <f t="shared" si="9"/>
        <v>0.36923881760872185</v>
      </c>
      <c r="L191" s="11">
        <v>11021695640</v>
      </c>
      <c r="M191" s="11">
        <v>5385853</v>
      </c>
      <c r="N191" s="11">
        <v>4391923452</v>
      </c>
      <c r="O191" s="10">
        <f t="shared" si="10"/>
        <v>0.11816005325800376</v>
      </c>
      <c r="P191" s="10">
        <f t="shared" si="11"/>
        <v>0.3984798342698565</v>
      </c>
    </row>
    <row r="192" spans="1:16" ht="22.5" x14ac:dyDescent="0.2">
      <c r="A192" s="12" t="s">
        <v>20</v>
      </c>
      <c r="B192" s="12" t="s">
        <v>482</v>
      </c>
      <c r="C192" s="11">
        <v>27996191000</v>
      </c>
      <c r="D192" s="11">
        <v>-4666612</v>
      </c>
      <c r="E192" s="11">
        <v>-1768479568</v>
      </c>
      <c r="F192" s="11">
        <v>26227711432</v>
      </c>
      <c r="G192" s="11">
        <v>0</v>
      </c>
      <c r="H192" s="11">
        <v>26227711432</v>
      </c>
      <c r="I192" s="11">
        <v>118559922</v>
      </c>
      <c r="J192" s="11">
        <v>15427378243</v>
      </c>
      <c r="K192" s="10">
        <f t="shared" si="9"/>
        <v>0.58820908881044454</v>
      </c>
      <c r="L192" s="11">
        <v>7369336403</v>
      </c>
      <c r="M192" s="11">
        <v>449710734</v>
      </c>
      <c r="N192" s="11">
        <v>4362106251</v>
      </c>
      <c r="O192" s="10">
        <f t="shared" si="10"/>
        <v>0.16631669378815361</v>
      </c>
      <c r="P192" s="10">
        <f t="shared" si="11"/>
        <v>0.59192660131843355</v>
      </c>
    </row>
    <row r="193" spans="1:16" ht="22.5" x14ac:dyDescent="0.2">
      <c r="A193" s="12" t="s">
        <v>19</v>
      </c>
      <c r="B193" s="12" t="s">
        <v>483</v>
      </c>
      <c r="C193" s="11">
        <v>2438771000</v>
      </c>
      <c r="D193" s="11">
        <v>-1170514636</v>
      </c>
      <c r="E193" s="11">
        <v>1502640376</v>
      </c>
      <c r="F193" s="11">
        <v>3941411376</v>
      </c>
      <c r="G193" s="11">
        <v>0</v>
      </c>
      <c r="H193" s="11">
        <v>3941411376</v>
      </c>
      <c r="I193" s="11">
        <v>0</v>
      </c>
      <c r="J193" s="11">
        <v>2670155012</v>
      </c>
      <c r="K193" s="10">
        <f t="shared" si="9"/>
        <v>0.67746163931506342</v>
      </c>
      <c r="L193" s="11">
        <v>310876241</v>
      </c>
      <c r="M193" s="11">
        <v>0</v>
      </c>
      <c r="N193" s="11">
        <v>307876241</v>
      </c>
      <c r="O193" s="10">
        <f t="shared" si="10"/>
        <v>7.8113196423676229E-2</v>
      </c>
      <c r="P193" s="10">
        <f t="shared" si="11"/>
        <v>0.99034985758207239</v>
      </c>
    </row>
    <row r="194" spans="1:16" ht="22.5" x14ac:dyDescent="0.2">
      <c r="A194" s="12" t="s">
        <v>18</v>
      </c>
      <c r="B194" s="12" t="s">
        <v>484</v>
      </c>
      <c r="C194" s="11">
        <v>338616000</v>
      </c>
      <c r="D194" s="11">
        <v>331053204</v>
      </c>
      <c r="E194" s="11">
        <v>825741597</v>
      </c>
      <c r="F194" s="11">
        <v>1164357597</v>
      </c>
      <c r="G194" s="11">
        <v>0</v>
      </c>
      <c r="H194" s="11">
        <v>1164357597</v>
      </c>
      <c r="I194" s="11">
        <v>0</v>
      </c>
      <c r="J194" s="11">
        <v>494688391</v>
      </c>
      <c r="K194" s="10">
        <f t="shared" si="9"/>
        <v>0.42485950387971744</v>
      </c>
      <c r="L194" s="11">
        <v>825741597</v>
      </c>
      <c r="M194" s="11">
        <v>0</v>
      </c>
      <c r="N194" s="11">
        <v>494688391</v>
      </c>
      <c r="O194" s="10">
        <f t="shared" si="10"/>
        <v>0.42485950387971744</v>
      </c>
      <c r="P194" s="10">
        <f t="shared" si="11"/>
        <v>0.59908377245042677</v>
      </c>
    </row>
    <row r="195" spans="1:16" ht="22.5" x14ac:dyDescent="0.2">
      <c r="A195" s="12" t="s">
        <v>17</v>
      </c>
      <c r="B195" s="12" t="s">
        <v>485</v>
      </c>
      <c r="C195" s="11">
        <v>431421539000</v>
      </c>
      <c r="D195" s="11">
        <v>531022783</v>
      </c>
      <c r="E195" s="11">
        <v>-4078340233</v>
      </c>
      <c r="F195" s="11">
        <v>427343198767</v>
      </c>
      <c r="G195" s="11">
        <v>0</v>
      </c>
      <c r="H195" s="11">
        <v>427343198767</v>
      </c>
      <c r="I195" s="11">
        <v>2866034151</v>
      </c>
      <c r="J195" s="11">
        <v>281436766268</v>
      </c>
      <c r="K195" s="10">
        <f t="shared" si="9"/>
        <v>0.65857317275674621</v>
      </c>
      <c r="L195" s="11">
        <v>35675104015</v>
      </c>
      <c r="M195" s="11">
        <v>3335222794</v>
      </c>
      <c r="N195" s="11">
        <v>3997808509</v>
      </c>
      <c r="O195" s="10">
        <f t="shared" si="10"/>
        <v>9.3550301503212228E-3</v>
      </c>
      <c r="P195" s="10">
        <f t="shared" si="11"/>
        <v>0.1120615796191954</v>
      </c>
    </row>
    <row r="196" spans="1:16" ht="22.5" x14ac:dyDescent="0.2">
      <c r="A196" s="12" t="s">
        <v>16</v>
      </c>
      <c r="B196" s="12" t="s">
        <v>486</v>
      </c>
      <c r="C196" s="11">
        <v>90236773000</v>
      </c>
      <c r="D196" s="11">
        <v>0</v>
      </c>
      <c r="E196" s="11">
        <v>283664688</v>
      </c>
      <c r="F196" s="11">
        <v>90520437688</v>
      </c>
      <c r="G196" s="11">
        <v>0</v>
      </c>
      <c r="H196" s="11">
        <v>90520437688</v>
      </c>
      <c r="I196" s="11">
        <v>27980216</v>
      </c>
      <c r="J196" s="11">
        <v>68493750706</v>
      </c>
      <c r="K196" s="10">
        <f t="shared" si="9"/>
        <v>0.75666614584962388</v>
      </c>
      <c r="L196" s="11">
        <v>1872026633</v>
      </c>
      <c r="M196" s="11">
        <v>11044236</v>
      </c>
      <c r="N196" s="11">
        <v>270224642</v>
      </c>
      <c r="O196" s="10">
        <f t="shared" si="10"/>
        <v>2.9852334887221035E-3</v>
      </c>
      <c r="P196" s="10">
        <f t="shared" si="11"/>
        <v>0.14434871664563545</v>
      </c>
    </row>
    <row r="197" spans="1:16" ht="22.5" x14ac:dyDescent="0.2">
      <c r="A197" s="12" t="s">
        <v>15</v>
      </c>
      <c r="B197" s="12" t="s">
        <v>487</v>
      </c>
      <c r="C197" s="11">
        <v>48681079000</v>
      </c>
      <c r="D197" s="11">
        <v>0</v>
      </c>
      <c r="E197" s="11">
        <v>1316164209</v>
      </c>
      <c r="F197" s="11">
        <v>49997243209</v>
      </c>
      <c r="G197" s="11">
        <v>0</v>
      </c>
      <c r="H197" s="11">
        <v>49997243209</v>
      </c>
      <c r="I197" s="11">
        <v>0</v>
      </c>
      <c r="J197" s="11">
        <v>31034411391</v>
      </c>
      <c r="K197" s="10">
        <f t="shared" si="9"/>
        <v>0.62072245186137576</v>
      </c>
      <c r="L197" s="11">
        <v>1876640827</v>
      </c>
      <c r="M197" s="11">
        <v>94848000</v>
      </c>
      <c r="N197" s="11">
        <v>1736215267</v>
      </c>
      <c r="O197" s="10">
        <f t="shared" si="10"/>
        <v>3.4726219998615124E-2</v>
      </c>
      <c r="P197" s="10">
        <f t="shared" si="11"/>
        <v>0.92517185069213037</v>
      </c>
    </row>
    <row r="198" spans="1:16" ht="22.5" x14ac:dyDescent="0.2">
      <c r="A198" s="12" t="s">
        <v>14</v>
      </c>
      <c r="B198" s="12" t="s">
        <v>488</v>
      </c>
      <c r="C198" s="11">
        <v>53413463000</v>
      </c>
      <c r="D198" s="11">
        <v>-1094377162</v>
      </c>
      <c r="E198" s="11">
        <v>-305479277</v>
      </c>
      <c r="F198" s="11">
        <v>53107983723</v>
      </c>
      <c r="G198" s="11">
        <v>0</v>
      </c>
      <c r="H198" s="11">
        <v>53107983723</v>
      </c>
      <c r="I198" s="11">
        <v>277922013</v>
      </c>
      <c r="J198" s="11">
        <v>18980212066</v>
      </c>
      <c r="K198" s="10">
        <f t="shared" si="9"/>
        <v>0.35738905406382526</v>
      </c>
      <c r="L198" s="11">
        <v>4173958527</v>
      </c>
      <c r="M198" s="11">
        <v>13879000</v>
      </c>
      <c r="N198" s="11">
        <v>305549745</v>
      </c>
      <c r="O198" s="10">
        <f t="shared" si="10"/>
        <v>5.7533674521270247E-3</v>
      </c>
      <c r="P198" s="10">
        <f t="shared" si="11"/>
        <v>7.3203828697265827E-2</v>
      </c>
    </row>
    <row r="199" spans="1:16" ht="22.5" x14ac:dyDescent="0.2">
      <c r="A199" s="12" t="s">
        <v>13</v>
      </c>
      <c r="B199" s="12" t="s">
        <v>489</v>
      </c>
      <c r="C199" s="11">
        <v>19179625000</v>
      </c>
      <c r="D199" s="11">
        <v>0</v>
      </c>
      <c r="E199" s="11">
        <v>-956462016</v>
      </c>
      <c r="F199" s="11">
        <v>18223162984</v>
      </c>
      <c r="G199" s="11">
        <v>0</v>
      </c>
      <c r="H199" s="11">
        <v>18223162984</v>
      </c>
      <c r="I199" s="11">
        <v>127257156</v>
      </c>
      <c r="J199" s="11">
        <v>6618922915</v>
      </c>
      <c r="K199" s="10">
        <f t="shared" si="9"/>
        <v>0.36321482284998696</v>
      </c>
      <c r="L199" s="11">
        <v>3241752715</v>
      </c>
      <c r="M199" s="11">
        <v>4174790</v>
      </c>
      <c r="N199" s="11">
        <v>67111579</v>
      </c>
      <c r="O199" s="10">
        <f t="shared" si="10"/>
        <v>3.6827623754956368E-3</v>
      </c>
      <c r="P199" s="10">
        <f t="shared" si="11"/>
        <v>2.0702251189446446E-2</v>
      </c>
    </row>
    <row r="200" spans="1:16" ht="22.5" x14ac:dyDescent="0.2">
      <c r="A200" s="15" t="s">
        <v>12</v>
      </c>
      <c r="B200" s="15" t="s">
        <v>490</v>
      </c>
      <c r="C200" s="14">
        <v>96635912000</v>
      </c>
      <c r="D200" s="14">
        <v>-532474325</v>
      </c>
      <c r="E200" s="14">
        <v>-3282904165</v>
      </c>
      <c r="F200" s="14">
        <v>93353007835</v>
      </c>
      <c r="G200" s="14">
        <v>0</v>
      </c>
      <c r="H200" s="14">
        <v>93353007835</v>
      </c>
      <c r="I200" s="14">
        <v>44565000</v>
      </c>
      <c r="J200" s="14">
        <v>30840282475</v>
      </c>
      <c r="K200" s="13">
        <f t="shared" si="9"/>
        <v>0.33036195822966652</v>
      </c>
      <c r="L200" s="14">
        <v>24476247071</v>
      </c>
      <c r="M200" s="14">
        <v>1012667943</v>
      </c>
      <c r="N200" s="14">
        <v>7617450003</v>
      </c>
      <c r="O200" s="13">
        <f t="shared" si="10"/>
        <v>8.1598334961672847E-2</v>
      </c>
      <c r="P200" s="13">
        <f t="shared" si="11"/>
        <v>0.31121805483101711</v>
      </c>
    </row>
    <row r="201" spans="1:16" ht="22.5" x14ac:dyDescent="0.2">
      <c r="A201" s="15" t="s">
        <v>11</v>
      </c>
      <c r="B201" s="15" t="s">
        <v>357</v>
      </c>
      <c r="C201" s="14">
        <v>96635912000</v>
      </c>
      <c r="D201" s="14">
        <v>-532474325</v>
      </c>
      <c r="E201" s="14">
        <v>-3282904165</v>
      </c>
      <c r="F201" s="14">
        <v>93353007835</v>
      </c>
      <c r="G201" s="14">
        <v>0</v>
      </c>
      <c r="H201" s="14">
        <v>93353007835</v>
      </c>
      <c r="I201" s="14">
        <v>44565000</v>
      </c>
      <c r="J201" s="14">
        <v>30840282475</v>
      </c>
      <c r="K201" s="13">
        <f t="shared" si="9"/>
        <v>0.33036195822966652</v>
      </c>
      <c r="L201" s="14">
        <v>24476247071</v>
      </c>
      <c r="M201" s="14">
        <v>1012667943</v>
      </c>
      <c r="N201" s="14">
        <v>7617450003</v>
      </c>
      <c r="O201" s="13">
        <f t="shared" si="10"/>
        <v>8.1598334961672847E-2</v>
      </c>
      <c r="P201" s="13">
        <f t="shared" si="11"/>
        <v>0.31121805483101711</v>
      </c>
    </row>
    <row r="202" spans="1:16" ht="22.5" x14ac:dyDescent="0.2">
      <c r="A202" s="12" t="s">
        <v>10</v>
      </c>
      <c r="B202" s="12" t="s">
        <v>491</v>
      </c>
      <c r="C202" s="11">
        <v>96635912000</v>
      </c>
      <c r="D202" s="11">
        <v>-532474325</v>
      </c>
      <c r="E202" s="11">
        <v>-3282904165</v>
      </c>
      <c r="F202" s="11">
        <v>93353007835</v>
      </c>
      <c r="G202" s="11">
        <v>0</v>
      </c>
      <c r="H202" s="11">
        <v>93353007835</v>
      </c>
      <c r="I202" s="11">
        <v>44565000</v>
      </c>
      <c r="J202" s="11">
        <v>30840282475</v>
      </c>
      <c r="K202" s="10">
        <f t="shared" si="9"/>
        <v>0.33036195822966652</v>
      </c>
      <c r="L202" s="11">
        <v>24476247071</v>
      </c>
      <c r="M202" s="11">
        <v>1012667943</v>
      </c>
      <c r="N202" s="11">
        <v>7617450003</v>
      </c>
      <c r="O202" s="10">
        <f t="shared" si="10"/>
        <v>8.1598334961672847E-2</v>
      </c>
      <c r="P202" s="10">
        <f t="shared" si="11"/>
        <v>0.31121805483101711</v>
      </c>
    </row>
    <row r="203" spans="1:16" ht="11.25" x14ac:dyDescent="0.2">
      <c r="A203" s="15" t="s">
        <v>9</v>
      </c>
      <c r="B203" s="15" t="s">
        <v>8</v>
      </c>
      <c r="C203" s="14">
        <v>424619986000</v>
      </c>
      <c r="D203" s="14">
        <v>0</v>
      </c>
      <c r="E203" s="14">
        <v>-10280967456</v>
      </c>
      <c r="F203" s="14">
        <v>414339018544</v>
      </c>
      <c r="G203" s="14">
        <v>0</v>
      </c>
      <c r="H203" s="14">
        <v>414339018544</v>
      </c>
      <c r="I203" s="14">
        <v>0</v>
      </c>
      <c r="J203" s="14">
        <v>24206725449</v>
      </c>
      <c r="K203" s="13">
        <f t="shared" ref="K203:K206" si="12">IF(J203=0,0,J203/H203)</f>
        <v>5.842250998726399E-2</v>
      </c>
      <c r="L203" s="14">
        <v>25282308412</v>
      </c>
      <c r="M203" s="14">
        <v>0</v>
      </c>
      <c r="N203" s="14">
        <v>24206725449</v>
      </c>
      <c r="O203" s="13">
        <f t="shared" ref="O203:O206" si="13">IF(N203=0,0,N203/H203)</f>
        <v>5.842250998726399E-2</v>
      </c>
      <c r="P203" s="13">
        <f t="shared" ref="P203:P206" si="14">IF(N203=0,0,N203/L203)</f>
        <v>0.9574570903308226</v>
      </c>
    </row>
    <row r="204" spans="1:16" ht="11.25" x14ac:dyDescent="0.2">
      <c r="A204" s="12" t="s">
        <v>7</v>
      </c>
      <c r="B204" s="12" t="s">
        <v>6</v>
      </c>
      <c r="C204" s="11">
        <v>424619986000</v>
      </c>
      <c r="D204" s="11">
        <v>0</v>
      </c>
      <c r="E204" s="11">
        <v>-10280967456</v>
      </c>
      <c r="F204" s="11">
        <v>414339018544</v>
      </c>
      <c r="G204" s="11">
        <v>0</v>
      </c>
      <c r="H204" s="11">
        <v>414339018544</v>
      </c>
      <c r="I204" s="11">
        <v>0</v>
      </c>
      <c r="J204" s="11">
        <v>24206725449</v>
      </c>
      <c r="K204" s="10">
        <f t="shared" si="12"/>
        <v>5.842250998726399E-2</v>
      </c>
      <c r="L204" s="11">
        <v>25282308412</v>
      </c>
      <c r="M204" s="11">
        <v>0</v>
      </c>
      <c r="N204" s="11">
        <v>24206725449</v>
      </c>
      <c r="O204" s="10">
        <f t="shared" si="13"/>
        <v>5.842250998726399E-2</v>
      </c>
      <c r="P204" s="10">
        <f t="shared" si="14"/>
        <v>0.9574570903308226</v>
      </c>
    </row>
    <row r="205" spans="1:16" ht="11.25" x14ac:dyDescent="0.2">
      <c r="A205" s="12" t="s">
        <v>5</v>
      </c>
      <c r="B205" s="12" t="s">
        <v>4</v>
      </c>
      <c r="C205" s="11">
        <v>1120166967000</v>
      </c>
      <c r="D205" s="11">
        <v>0</v>
      </c>
      <c r="E205" s="11">
        <v>223743776799</v>
      </c>
      <c r="F205" s="11">
        <v>1343910743799</v>
      </c>
      <c r="G205" s="11">
        <v>0</v>
      </c>
      <c r="H205" s="11">
        <v>1343910743799</v>
      </c>
      <c r="I205" s="11">
        <v>-98129525</v>
      </c>
      <c r="J205" s="11">
        <v>1329014721378</v>
      </c>
      <c r="K205" s="10">
        <f t="shared" si="12"/>
        <v>0.98891591388064093</v>
      </c>
      <c r="L205" s="11">
        <v>644078430580</v>
      </c>
      <c r="M205" s="11">
        <v>42502915355</v>
      </c>
      <c r="N205" s="11">
        <v>337824532221</v>
      </c>
      <c r="O205" s="10">
        <f t="shared" si="13"/>
        <v>0.25137423283486021</v>
      </c>
      <c r="P205" s="10">
        <f t="shared" si="14"/>
        <v>0.5245083769018396</v>
      </c>
    </row>
    <row r="206" spans="1:16" ht="11.25" x14ac:dyDescent="0.2">
      <c r="A206" s="15" t="s">
        <v>3</v>
      </c>
      <c r="B206" s="15" t="s">
        <v>2</v>
      </c>
      <c r="C206" s="14">
        <v>750903646000</v>
      </c>
      <c r="D206" s="14">
        <v>0</v>
      </c>
      <c r="E206" s="14">
        <v>70542088894</v>
      </c>
      <c r="F206" s="14">
        <v>821445734894</v>
      </c>
      <c r="G206" s="14">
        <v>0</v>
      </c>
      <c r="H206" s="14">
        <v>821445734894</v>
      </c>
      <c r="I206" s="14">
        <v>0</v>
      </c>
      <c r="J206" s="14">
        <v>0</v>
      </c>
      <c r="K206" s="13">
        <f t="shared" si="12"/>
        <v>0</v>
      </c>
      <c r="L206" s="14">
        <v>0</v>
      </c>
      <c r="M206" s="14">
        <v>0</v>
      </c>
      <c r="N206" s="14">
        <v>0</v>
      </c>
      <c r="O206" s="13">
        <f t="shared" si="13"/>
        <v>0</v>
      </c>
      <c r="P206" s="13">
        <f t="shared" si="14"/>
        <v>0</v>
      </c>
    </row>
    <row r="207" spans="1:16" ht="11.25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</sheetData>
  <autoFilter ref="A9:O203" xr:uid="{00000000-0009-0000-0000-000003000000}"/>
  <printOptions horizontalCentered="1" verticalCentered="1"/>
  <pageMargins left="7.874015748031496E-2" right="7.874015748031496E-2" top="7.874015748031496E-2" bottom="7.874015748031496E-2" header="0.31496062992125984" footer="0.31496062992125984"/>
  <pageSetup scale="57" orientation="landscape" verticalDpi="0" r:id="rId1"/>
  <rowBreaks count="3" manualBreakCount="3">
    <brk id="69" max="15" man="1"/>
    <brk id="121" max="15" man="1"/>
    <brk id="1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Ingresos</vt:lpstr>
      <vt:lpstr>Gastos</vt:lpstr>
      <vt:lpstr>Vig_Futuras 2022-2024</vt:lpstr>
      <vt:lpstr>Gastos_P</vt:lpstr>
      <vt:lpstr>Gastos!Área_de_impresión</vt:lpstr>
      <vt:lpstr>Gastos_P!Área_de_impresión</vt:lpstr>
      <vt:lpstr>Gastos!Títulos_a_imprimir</vt:lpstr>
      <vt:lpstr>Gastos_P!Títulos_a_imprimir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2021-09-07T15:24:14Z</cp:lastPrinted>
  <dcterms:created xsi:type="dcterms:W3CDTF">2021-02-08T16:25:10Z</dcterms:created>
  <dcterms:modified xsi:type="dcterms:W3CDTF">2021-09-08T13:29:09Z</dcterms:modified>
</cp:coreProperties>
</file>