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jimenezu\Desktop\Ejecuciones 2021\7. Julio\"/>
    </mc:Choice>
  </mc:AlternateContent>
  <xr:revisionPtr revIDLastSave="0" documentId="13_ncr:1_{4374FCC1-FFE0-42C5-B0FB-7E5E01A87875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Ingresos" sheetId="7" r:id="rId1"/>
    <sheet name="Gastos" sheetId="1" r:id="rId2"/>
    <sheet name="Vig_Futuras 2022-2024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Gastos!$A$9:$N$206</definedName>
    <definedName name="_xlnm._FilterDatabase" localSheetId="3" hidden="1">Gastos_P!$A$9:$O$203</definedName>
    <definedName name="_xlnm._FilterDatabase" localSheetId="0" hidden="1">Ingresos!$A$9:$J$55</definedName>
    <definedName name="_xlnm._FilterDatabase" localSheetId="2" hidden="1">'Vig_Futuras 2022-2024'!$A$9:$AA$41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Gastos!$A$1:$N$215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8" l="1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K10" i="8"/>
  <c r="N10" i="8"/>
  <c r="M10" i="8"/>
  <c r="P10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J10" i="8"/>
  <c r="I10" i="8"/>
  <c r="H10" i="8"/>
  <c r="G10" i="8"/>
  <c r="F10" i="8"/>
  <c r="E10" i="8"/>
  <c r="D10" i="8"/>
  <c r="C10" i="8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J10" i="1"/>
  <c r="I10" i="1"/>
  <c r="H10" i="1"/>
  <c r="N10" i="1" s="1"/>
  <c r="G10" i="1"/>
  <c r="F10" i="1"/>
  <c r="E10" i="1"/>
  <c r="D10" i="1"/>
  <c r="C10" i="1"/>
  <c r="K10" i="1" l="1"/>
  <c r="J7" i="9"/>
  <c r="S7" i="9" s="1"/>
  <c r="AB7" i="9" s="1"/>
</calcChain>
</file>

<file path=xl/sharedStrings.xml><?xml version="1.0" encoding="utf-8"?>
<sst xmlns="http://schemas.openxmlformats.org/spreadsheetml/2006/main" count="1368" uniqueCount="510">
  <si>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</si>
  <si>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</si>
  <si>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</si>
  <si>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</si>
  <si>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</si>
  <si>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</si>
  <si>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</si>
  <si>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</si>
  <si>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</si>
  <si>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</si>
  <si>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</si>
  <si>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</si>
  <si>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</si>
  <si>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</si>
  <si>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</si>
  <si>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</si>
  <si>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</si>
  <si>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</si>
  <si>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</si>
  <si>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</si>
  <si>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</si>
  <si>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</si>
  <si>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</si>
  <si>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</si>
  <si>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</si>
  <si>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</si>
  <si>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</si>
  <si>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</si>
  <si>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</si>
  <si>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</si>
  <si>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</si>
  <si>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</si>
  <si>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</si>
  <si>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</si>
  <si>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</si>
  <si>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</si>
  <si>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</si>
  <si>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</si>
  <si>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</si>
  <si>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</si>
  <si>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</si>
  <si>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</si>
  <si>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</si>
  <si>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</si>
  <si>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</si>
  <si>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</si>
  <si>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</si>
  <si>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</si>
  <si>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</si>
  <si>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</si>
  <si>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</si>
  <si>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</si>
  <si>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</si>
  <si>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</si>
  <si>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</si>
  <si>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</si>
  <si>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</si>
  <si>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</si>
  <si>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</si>
  <si>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</si>
  <si>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</si>
  <si>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</si>
  <si>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</si>
  <si>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</si>
  <si>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</si>
  <si>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</si>
  <si>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</si>
  <si>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</si>
  <si>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</si>
  <si>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</si>
  <si>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</si>
  <si>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</si>
  <si>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</si>
  <si>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</si>
  <si>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</si>
  <si>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</si>
  <si>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</si>
  <si>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</si>
  <si>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</si>
  <si>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</si>
  <si>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</si>
  <si>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</si>
  <si>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</si>
  <si>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</si>
  <si>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</si>
  <si>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</si>
  <si>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</si>
  <si>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</si>
  <si>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</si>
  <si>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</si>
  <si>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</si>
  <si>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</si>
  <si>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</si>
  <si>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</si>
  <si>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</si>
  <si>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</si>
  <si>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</si>
  <si>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</si>
  <si>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</si>
  <si>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</si>
  <si>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</si>
  <si>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</si>
  <si>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</si>
  <si>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</si>
  <si>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</si>
  <si>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</si>
  <si>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</si>
  <si>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</si>
  <si>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</si>
  <si>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</si>
  <si>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</si>
  <si>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</si>
  <si>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</si>
  <si>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</si>
  <si>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</si>
  <si>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</si>
  <si>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</si>
  <si>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</si>
  <si>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</si>
  <si>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</si>
  <si>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</si>
  <si>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</si>
  <si>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</si>
  <si>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</si>
  <si>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</si>
  <si>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</si>
  <si>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</si>
  <si>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</si>
  <si>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</si>
  <si>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</si>
  <si>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</si>
  <si>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</si>
  <si>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</si>
  <si>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</si>
  <si>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</si>
  <si>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</si>
  <si>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</si>
  <si>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</si>
  <si>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</si>
  <si>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</si>
  <si>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</si>
  <si>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</si>
  <si>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</si>
  <si>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</si>
  <si>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</si>
  <si>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</si>
  <si>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</si>
  <si>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</si>
  <si>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</si>
  <si>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</si>
  <si>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</si>
  <si>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</si>
  <si>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</si>
  <si>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</si>
  <si>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</si>
  <si>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</si>
  <si>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</si>
  <si>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</si>
  <si>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</si>
  <si>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</si>
  <si>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</si>
  <si>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</si>
  <si>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</si>
  <si>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</si>
  <si>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</si>
  <si>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</si>
  <si>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</si>
  <si>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</si>
  <si>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</si>
  <si>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</si>
  <si>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</si>
  <si>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</si>
  <si>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</si>
  <si>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</si>
  <si>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</si>
  <si>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</si>
  <si>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</si>
  <si>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</si>
  <si>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</si>
  <si>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</si>
  <si>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</si>
  <si>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</si>
  <si>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</si>
  <si>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</si>
  <si>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</si>
  <si>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</si>
  <si>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</si>
  <si>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</si>
  <si>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</si>
  <si>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</si>
  <si>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</si>
  <si>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</si>
  <si>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</si>
  <si>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</si>
  <si>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</si>
  <si>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</si>
  <si>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</si>
  <si>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</si>
  <si>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</si>
  <si>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</si>
  <si>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</si>
  <si>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</si>
  <si>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</si>
  <si>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</si>
  <si>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</si>
  <si>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</si>
  <si>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</si>
  <si>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</si>
  <si>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</si>
  <si>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</si>
  <si>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</si>
  <si>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</si>
  <si>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</si>
  <si>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</si>
  <si>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</si>
  <si>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</si>
  <si>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</si>
  <si>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</si>
  <si>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</si>
  <si>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</si>
  <si>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</si>
  <si>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</si>
  <si>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</si>
  <si>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</si>
  <si>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</si>
  <si>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</si>
  <si>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</si>
  <si>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</si>
  <si>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</si>
  <si>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</si>
  <si>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</si>
  <si>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</si>
  <si>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</si>
  <si>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</si>
  <si>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</si>
  <si>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</si>
  <si>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</si>
  <si>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</si>
  <si>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</si>
  <si>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</si>
  <si>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</si>
  <si>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</si>
  <si>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</si>
  <si>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</si>
  <si>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</si>
  <si>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</si>
  <si>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</si>
  <si>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</si>
  <si>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</si>
  <si>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</si>
  <si>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</si>
  <si>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</si>
  <si>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</si>
  <si>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</si>
  <si>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</si>
  <si>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</si>
  <si>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</si>
  <si>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</si>
  <si>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</si>
  <si>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</si>
  <si>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</si>
  <si>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</si>
  <si>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</si>
  <si>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</si>
  <si>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</si>
  <si>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</si>
  <si>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</si>
  <si>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</si>
  <si>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</si>
  <si>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</si>
  <si>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</si>
  <si>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</si>
  <si>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</si>
  <si>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</si>
  <si>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</si>
  <si>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</si>
  <si>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</si>
  <si>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</si>
  <si>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</si>
  <si>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</si>
  <si>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</si>
  <si>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</si>
  <si>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</si>
  <si>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</si>
  <si>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</si>
  <si>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</si>
  <si>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</si>
  <si>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</si>
  <si>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</si>
  <si>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</si>
  <si>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</si>
  <si>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</si>
  <si>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</si>
  <si>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</si>
  <si>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</si>
  <si>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</si>
  <si>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</si>
  <si>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</si>
  <si>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</si>
  <si>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</si>
  <si>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</si>
  <si>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</si>
  <si>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</si>
  <si>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</si>
  <si>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</si>
  <si>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</si>
  <si>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</si>
  <si>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</si>
  <si>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</si>
  <si>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</si>
  <si>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</si>
  <si>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</si>
  <si>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</si>
  <si>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</si>
  <si>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</si>
  <si>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</si>
  <si>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</si>
  <si>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</si>
  <si>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</si>
  <si>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</si>
  <si>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</si>
  <si>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</si>
  <si>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</si>
  <si>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</si>
  <si>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</si>
  <si>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</si>
  <si>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</si>
  <si>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</si>
  <si>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</si>
  <si>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</si>
  <si>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2 0 2 2   A   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</si>
  <si>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</si>
  <si>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</si>
  <si>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</si>
  <si>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</si>
  <si>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</si>
  <si>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</si>
  <si>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</si>
  <si>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</si>
  <si>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</si>
  <si>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</si>
  <si>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</si>
  <si>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</si>
  <si>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</si>
  <si>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</si>
  <si>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</si>
  <si>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</si>
  <si>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</si>
  <si>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</si>
  <si>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</si>
  <si>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</si>
  <si>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</si>
  <si>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</si>
  <si>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</si>
  <si>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</si>
  <si>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</si>
  <si>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</si>
  <si>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</si>
  <si>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</si>
  <si>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</si>
  <si>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</si>
  <si>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</si>
  <si>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</si>
  <si>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</si>
  <si>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</si>
  <si>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</si>
  <si>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</si>
  <si>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</si>
  <si>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</si>
  <si>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</si>
  <si>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</si>
  <si>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</si>
  <si>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</si>
  <si>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</si>
  <si>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</si>
  <si>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</si>
  <si>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</si>
  <si>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</si>
  <si>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</si>
  <si>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</si>
  <si>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</si>
  <si>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</si>
  <si>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</si>
  <si>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</si>
  <si>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</si>
  <si>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</si>
  <si>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</si>
  <si>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</si>
  <si>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</si>
  <si>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</si>
  <si>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</si>
  <si>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</si>
  <si>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</si>
  <si>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</si>
  <si>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</si>
  <si>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</si>
  <si>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</si>
  <si>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</si>
  <si>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</si>
  <si>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</si>
  <si>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</si>
  <si>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</si>
  <si>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</si>
  <si>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</si>
  <si>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</si>
  <si>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</si>
  <si>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</si>
  <si>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</si>
  <si>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</si>
  <si>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</si>
  <si>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</si>
  <si>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</si>
  <si>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</si>
  <si>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</si>
  <si>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</si>
  <si>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</si>
  <si>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</si>
  <si>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</si>
  <si>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</si>
  <si>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</si>
  <si>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</si>
  <si>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</si>
  <si>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</si>
  <si>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</si>
  <si>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</si>
  <si>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</si>
  <si>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</si>
  <si>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</si>
  <si>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</si>
  <si>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</si>
  <si>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</si>
  <si>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</si>
  <si>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</si>
  <si>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</si>
  <si>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</si>
  <si>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</si>
  <si>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</si>
  <si>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</si>
  <si>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</si>
  <si>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</si>
  <si>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</si>
  <si>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</si>
  <si>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</si>
  <si>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</si>
  <si>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</si>
  <si>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</si>
  <si>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</si>
  <si>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</si>
  <si>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</si>
  <si>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</si>
  <si>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</si>
  <si>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</si>
  <si>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</si>
  <si>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</si>
  <si>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</si>
  <si>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</si>
  <si>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</si>
  <si>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</si>
  <si>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</si>
  <si>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4120803002</t>
  </si>
  <si>
    <t>4120803</t>
  </si>
  <si>
    <t>Compensaciones Daño de Terceros</t>
  </si>
  <si>
    <t>Reintegros</t>
  </si>
  <si>
    <t xml:space="preserve">Aportes de cesantías </t>
  </si>
  <si>
    <t>Productos alimenticios, bebidas y tabaco; textiles, prendas de vestir y productos de cuero</t>
  </si>
  <si>
    <t>Otros bienes transportables (excepto productos metálicos, maquinaria y equipo)</t>
  </si>
  <si>
    <t xml:space="preserve">Servicios prestados a las empresas y servicios de producción </t>
  </si>
  <si>
    <t xml:space="preserve">A entidades territoriales distintas de compensaciones y participaciones </t>
  </si>
  <si>
    <t>Tranf. Utilidades SDH</t>
  </si>
  <si>
    <t>Cuotas partes pensionales a cargo de la entidad (de pensiones)</t>
  </si>
  <si>
    <t>Incapacidades y licencias de maternidad y paternidad (no de pensiones)</t>
  </si>
  <si>
    <t xml:space="preserve">Préstamos por calamidad doméstica </t>
  </si>
  <si>
    <t>Contribución - Superintendencia de Servicios Públicos Domiciliarios</t>
  </si>
  <si>
    <t>Contribución - Comisión de Regulación de Agua Potable y Saneamiento Básico (CRA)</t>
  </si>
  <si>
    <t xml:space="preserve">Un Nuevo Contrato Social Y Ambiental Para La Bogotá Del Siglo XXI </t>
  </si>
  <si>
    <t xml:space="preserve">0081 - Construcción de Corredores Ambientales </t>
  </si>
  <si>
    <t xml:space="preserve">7341 -Adecuación hidráulica y recuperación ambiental de humedales, quebradas, ríos y cuencas abastecedoras </t>
  </si>
  <si>
    <t xml:space="preserve">0051 - Renovación y/o reposición del sistema troncal, secundario y local de alcantarillado sanitario </t>
  </si>
  <si>
    <t xml:space="preserve">0052 - Renovación y/o reposición del sistema troncal, secundario y local de alcantarillado pluvial </t>
  </si>
  <si>
    <t xml:space="preserve">0053 - Renovación y/o reposición del sistema troncal, secundario y local de alcantarillado combinado </t>
  </si>
  <si>
    <t xml:space="preserve">0082 - Desarrollo del Plan de Saneamiento y Manejo de Vertimientos </t>
  </si>
  <si>
    <t xml:space="preserve">0019 - Construcción de redes locales para el servicio de alcantarillado pluvial </t>
  </si>
  <si>
    <t xml:space="preserve">0020 - Construcción de redes locales para el servicio de alcantarillado sanitario </t>
  </si>
  <si>
    <t xml:space="preserve">0021 -Construcción del sistema troncal y secundario de alcantarillado sanitario </t>
  </si>
  <si>
    <t xml:space="preserve">0022 - Construcción del sistema troncal y secundario de alcantarillado pluvial </t>
  </si>
  <si>
    <t xml:space="preserve">0050 - Renovación y/o reposición de los sistemas de abastecimiento, distribución matriz y red local de acueducto </t>
  </si>
  <si>
    <t xml:space="preserve">0054 - Desarrollo de acciones para el saneamiento del Río Bogotá </t>
  </si>
  <si>
    <t xml:space="preserve">0068 - Adecuación de las redes asociadas a la infraestructura vial </t>
  </si>
  <si>
    <t xml:space="preserve">7334 - Construcción y expansión del sistema de abastecimiento y matriz de acueducto </t>
  </si>
  <si>
    <t xml:space="preserve">7338 - Construcción de redes locales para el servicio de acueducto </t>
  </si>
  <si>
    <t>Propósito 5 Construir Bogotá - Región con gobierno abierto, transparente y ciudadanía consciente</t>
  </si>
  <si>
    <t xml:space="preserve">0055 -Desarrollo de acciones para el fortalecimiento administrativo y operativo empresarial </t>
  </si>
  <si>
    <t>Distribución de agua; evacuación y tratamiento de aguas residuales, gestión de desechos y actividades de saneamiento ambiental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</si>
  <si>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</si>
  <si>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</si>
  <si>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</si>
  <si>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</si>
  <si>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</si>
  <si>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</si>
  <si>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0053 - Renovación y/o reposición del sistema troncal, secundario y local de alcantarillado combinado</t>
  </si>
  <si>
    <t>411020500203</t>
  </si>
  <si>
    <t>JULIANA CASTRO BUITRAGO</t>
  </si>
  <si>
    <t>Directora de Presupuesto</t>
  </si>
  <si>
    <t>A 31 DE JULIO DE 2021</t>
  </si>
  <si>
    <t>42220302</t>
  </si>
  <si>
    <t>Prestamos</t>
  </si>
  <si>
    <t>42220302002</t>
  </si>
  <si>
    <t>4222030200202</t>
  </si>
  <si>
    <t>0021 -Construcción del sistema troncal y secundario de alcantarillado sanitario</t>
  </si>
  <si>
    <t>0055 -Desarrollo de acciones para el fortalecimiento administrativo y operativo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</si>
</sst>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5" fillId="0" borderId="0" xfId="10" applyFont="1"/>
    <xf numFmtId="165" fontId="5" fillId="0" borderId="0" xfId="1" applyNumberFormat="1" applyFont="1"/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5" fillId="0" borderId="3" xfId="1" quotePrefix="1" applyNumberFormat="1" applyFont="1" applyFill="1" applyBorder="1" applyAlignment="1">
      <alignment horizontal="left" vertical="center"/>
    </xf>
    <xf numFmtId="9" fontId="5" fillId="0" borderId="3" xfId="2" quotePrefix="1" applyFont="1" applyFill="1" applyBorder="1" applyAlignment="1">
      <alignment horizontal="right" vertical="center"/>
    </xf>
    <xf numFmtId="166" fontId="5" fillId="0" borderId="0" xfId="1" applyNumberFormat="1" applyFont="1"/>
    <xf numFmtId="166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2" borderId="3" xfId="5" quotePrefix="1" applyFont="1" applyFill="1" applyBorder="1" applyAlignment="1">
      <alignment horizontal="left" vertical="center"/>
    </xf>
    <xf numFmtId="166" fontId="7" fillId="2" borderId="3" xfId="1" quotePrefix="1" applyNumberFormat="1" applyFont="1" applyFill="1" applyBorder="1" applyAlignment="1">
      <alignment horizontal="left" vertical="center"/>
    </xf>
    <xf numFmtId="9" fontId="7" fillId="2" borderId="3" xfId="2" quotePrefix="1" applyFont="1" applyFill="1" applyBorder="1" applyAlignment="1">
      <alignment horizontal="righ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vertical="center" wrapText="1"/>
    </xf>
    <xf numFmtId="166" fontId="10" fillId="2" borderId="3" xfId="1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66" fontId="11" fillId="0" borderId="3" xfId="1" applyNumberFormat="1" applyFont="1" applyBorder="1" applyAlignment="1">
      <alignment horizontal="right" vertical="center" wrapText="1"/>
    </xf>
    <xf numFmtId="0" fontId="11" fillId="0" borderId="3" xfId="0" quotePrefix="1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166" fontId="11" fillId="0" borderId="3" xfId="1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0" borderId="5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0000000-0005-0000-0000-000001000000}"/>
    <cellStyle name="Millares 2" xfId="4" xr:uid="{00000000-0005-0000-0000-000002000000}"/>
    <cellStyle name="Millares 2 2" xfId="17" xr:uid="{00000000-0005-0000-0000-000003000000}"/>
    <cellStyle name="Millares 3" xfId="11" xr:uid="{00000000-0005-0000-0000-000004000000}"/>
    <cellStyle name="Millares 4" xfId="15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3" xfId="10" xr:uid="{00000000-0005-0000-0000-000009000000}"/>
    <cellStyle name="Normal 4" xfId="14" xr:uid="{00000000-0005-0000-0000-00000A000000}"/>
    <cellStyle name="Porcentaje" xfId="2" builtinId="5"/>
    <cellStyle name="Porcentaje 2" xfId="6" xr:uid="{00000000-0005-0000-0000-00000C000000}"/>
    <cellStyle name="Porcentaje 2 2" xfId="18" xr:uid="{00000000-0005-0000-0000-00000D000000}"/>
    <cellStyle name="Porcentaje 3" xfId="12" xr:uid="{00000000-0005-0000-0000-00000E000000}"/>
    <cellStyle name="SAPBEXHLevel0" xfId="5" xr:uid="{00000000-0005-0000-0000-00000F000000}"/>
    <cellStyle name="SAPBEXHLevel1" xfId="7" xr:uid="{00000000-0005-0000-0000-000010000000}"/>
    <cellStyle name="SAPBEXHLevel2" xfId="8" xr:uid="{00000000-0005-0000-0000-000011000000}"/>
    <cellStyle name="SAPBEXHLevel3" xfId="9" xr:uid="{00000000-0005-0000-0000-00001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66675</xdr:rowOff>
    </xdr:from>
    <xdr:to>
      <xdr:col>10</xdr:col>
      <xdr:colOff>1362076</xdr:colOff>
      <xdr:row>3</xdr:row>
      <xdr:rowOff>66675</xdr:rowOff>
    </xdr:to>
    <xdr:pic>
      <xdr:nvPicPr>
        <xdr:cNvPr id="3" name="Imagen 2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667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38100</xdr:colOff>
      <xdr:row>0</xdr:row>
      <xdr:rowOff>76200</xdr:rowOff>
    </xdr:from>
    <xdr:to>
      <xdr:col>19</xdr:col>
      <xdr:colOff>1362076</xdr:colOff>
      <xdr:row>3</xdr:row>
      <xdr:rowOff>76200</xdr:rowOff>
    </xdr:to>
    <xdr:pic>
      <xdr:nvPicPr>
        <xdr:cNvPr id="4" name="Imagen 3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0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0</xdr:row>
      <xdr:rowOff>85725</xdr:rowOff>
    </xdr:from>
    <xdr:to>
      <xdr:col>28</xdr:col>
      <xdr:colOff>1390651</xdr:colOff>
      <xdr:row>3</xdr:row>
      <xdr:rowOff>85725</xdr:rowOff>
    </xdr:to>
    <xdr:pic>
      <xdr:nvPicPr>
        <xdr:cNvPr id="5" name="Imagen 4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0" y="8572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zoomScaleNormal="100" zoomScaleSheetLayoutView="100" workbookViewId="0">
      <pane ySplit="9" topLeftCell="A10" activePane="bottomLeft" state="frozen"/>
      <selection pane="bottomLeft" activeCell="G34" sqref="G34"/>
    </sheetView>
  </sheetViews>
  <sheetFormatPr baseColWidth="10" defaultColWidth="0" defaultRowHeight="11.25" zeroHeight="1" x14ac:dyDescent="0.2"/>
  <cols>
    <col min="1" max="1" width="15" style="41" customWidth="1"/>
    <col min="2" max="2" width="45.7109375" style="41" customWidth="1"/>
    <col min="3" max="8" width="14.7109375" style="41" customWidth="1"/>
    <col min="9" max="9" width="7" style="41" customWidth="1"/>
    <col min="10" max="10" width="14.7109375" style="41" customWidth="1"/>
    <col min="11" max="11" width="1.7109375" style="26" customWidth="1"/>
    <col min="12" max="16384" width="11.42578125" style="26" hidden="1"/>
  </cols>
  <sheetData>
    <row r="1" spans="1:10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6"/>
      <c r="B4" s="26"/>
      <c r="C4" s="26"/>
      <c r="D4" s="26"/>
      <c r="E4" s="26"/>
      <c r="F4" s="26"/>
      <c r="G4" s="49"/>
      <c r="H4" s="49"/>
      <c r="I4" s="50"/>
      <c r="J4" s="49"/>
    </row>
    <row r="5" spans="1:10" x14ac:dyDescent="0.2">
      <c r="A5" s="21" t="s">
        <v>325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1" t="s">
        <v>441</v>
      </c>
      <c r="B6" s="26"/>
      <c r="C6" s="26"/>
      <c r="D6" s="26"/>
      <c r="E6" s="26"/>
      <c r="F6" s="45"/>
    </row>
    <row r="7" spans="1:10" x14ac:dyDescent="0.2">
      <c r="A7" s="42" t="s">
        <v>503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1"/>
      <c r="B8" s="1"/>
      <c r="C8" s="37" t="s">
        <v>323</v>
      </c>
      <c r="D8" s="37" t="s">
        <v>322</v>
      </c>
      <c r="E8" s="37" t="s">
        <v>321</v>
      </c>
      <c r="F8" s="37" t="s">
        <v>320</v>
      </c>
      <c r="G8" s="37" t="s">
        <v>319</v>
      </c>
      <c r="H8" s="37" t="s">
        <v>358</v>
      </c>
      <c r="I8" s="37" t="s">
        <v>359</v>
      </c>
      <c r="J8" s="37" t="s">
        <v>442</v>
      </c>
    </row>
    <row r="9" spans="1:10" ht="33.75" customHeight="1" x14ac:dyDescent="0.2">
      <c r="A9" s="38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306</v>
      </c>
      <c r="G9" s="38" t="s">
        <v>360</v>
      </c>
      <c r="H9" s="38" t="s">
        <v>361</v>
      </c>
      <c r="I9" s="43" t="s">
        <v>452</v>
      </c>
      <c r="J9" s="38" t="s">
        <v>362</v>
      </c>
    </row>
    <row r="10" spans="1:10" x14ac:dyDescent="0.2">
      <c r="A10" s="58" t="s">
        <v>363</v>
      </c>
      <c r="B10" s="58" t="s">
        <v>364</v>
      </c>
      <c r="C10" s="59">
        <v>5313763974000</v>
      </c>
      <c r="D10" s="59">
        <v>0</v>
      </c>
      <c r="E10" s="59">
        <v>376062662864</v>
      </c>
      <c r="F10" s="59">
        <v>5689826636864</v>
      </c>
      <c r="G10" s="59">
        <v>143131782433</v>
      </c>
      <c r="H10" s="59">
        <v>2070709136052</v>
      </c>
      <c r="I10" s="13">
        <v>0.36393185033723457</v>
      </c>
      <c r="J10" s="59">
        <v>3619117500812</v>
      </c>
    </row>
    <row r="11" spans="1:10" x14ac:dyDescent="0.2">
      <c r="A11" s="58" t="s">
        <v>367</v>
      </c>
      <c r="B11" s="58" t="s">
        <v>368</v>
      </c>
      <c r="C11" s="59">
        <v>642355762000</v>
      </c>
      <c r="D11" s="59">
        <v>0</v>
      </c>
      <c r="E11" s="59">
        <v>137259715761</v>
      </c>
      <c r="F11" s="59">
        <v>779615477761</v>
      </c>
      <c r="G11" s="59">
        <v>0</v>
      </c>
      <c r="H11" s="59">
        <v>779615477761</v>
      </c>
      <c r="I11" s="13">
        <v>1</v>
      </c>
      <c r="J11" s="59">
        <v>0</v>
      </c>
    </row>
    <row r="12" spans="1:10" x14ac:dyDescent="0.2">
      <c r="A12" s="60" t="s">
        <v>365</v>
      </c>
      <c r="B12" s="60" t="s">
        <v>366</v>
      </c>
      <c r="C12" s="61">
        <v>449649033000</v>
      </c>
      <c r="D12" s="61">
        <v>0</v>
      </c>
      <c r="E12" s="61">
        <v>-35394954454</v>
      </c>
      <c r="F12" s="61">
        <v>414254078546</v>
      </c>
      <c r="G12" s="61">
        <v>0</v>
      </c>
      <c r="H12" s="61">
        <v>414254078546</v>
      </c>
      <c r="I12" s="10">
        <v>1</v>
      </c>
      <c r="J12" s="61">
        <v>0</v>
      </c>
    </row>
    <row r="13" spans="1:10" x14ac:dyDescent="0.2">
      <c r="A13" s="60" t="s">
        <v>369</v>
      </c>
      <c r="B13" s="60" t="s">
        <v>370</v>
      </c>
      <c r="C13" s="61">
        <v>192706729000</v>
      </c>
      <c r="D13" s="61">
        <v>0</v>
      </c>
      <c r="E13" s="61">
        <v>172654670215</v>
      </c>
      <c r="F13" s="61">
        <v>365361399215</v>
      </c>
      <c r="G13" s="61">
        <v>0</v>
      </c>
      <c r="H13" s="61">
        <v>365361399215</v>
      </c>
      <c r="I13" s="10">
        <v>1</v>
      </c>
      <c r="J13" s="61">
        <v>0</v>
      </c>
    </row>
    <row r="14" spans="1:10" x14ac:dyDescent="0.2">
      <c r="A14" s="58" t="s">
        <v>374</v>
      </c>
      <c r="B14" s="58" t="s">
        <v>375</v>
      </c>
      <c r="C14" s="59">
        <v>2031755972000</v>
      </c>
      <c r="D14" s="59">
        <v>0</v>
      </c>
      <c r="E14" s="59">
        <v>150332668314</v>
      </c>
      <c r="F14" s="59">
        <v>2182088640314</v>
      </c>
      <c r="G14" s="59">
        <v>132537765351</v>
      </c>
      <c r="H14" s="59">
        <v>1241439371451</v>
      </c>
      <c r="I14" s="13">
        <v>0.56892252153072864</v>
      </c>
      <c r="J14" s="59">
        <v>940649268863</v>
      </c>
    </row>
    <row r="15" spans="1:10" x14ac:dyDescent="0.2">
      <c r="A15" s="58" t="s">
        <v>377</v>
      </c>
      <c r="B15" s="58" t="s">
        <v>378</v>
      </c>
      <c r="C15" s="59">
        <v>2031755972000</v>
      </c>
      <c r="D15" s="59">
        <v>0</v>
      </c>
      <c r="E15" s="59">
        <v>150332668314</v>
      </c>
      <c r="F15" s="59">
        <v>2182088640314</v>
      </c>
      <c r="G15" s="59">
        <v>132537765351</v>
      </c>
      <c r="H15" s="59">
        <v>1241439371451</v>
      </c>
      <c r="I15" s="13">
        <v>0.56892252153072864</v>
      </c>
      <c r="J15" s="59">
        <v>940649268863</v>
      </c>
    </row>
    <row r="16" spans="1:10" x14ac:dyDescent="0.2">
      <c r="A16" s="58" t="s">
        <v>380</v>
      </c>
      <c r="B16" s="58" t="s">
        <v>76</v>
      </c>
      <c r="C16" s="59">
        <v>3082380000</v>
      </c>
      <c r="D16" s="59">
        <v>0</v>
      </c>
      <c r="E16" s="59">
        <v>0</v>
      </c>
      <c r="F16" s="59">
        <v>3082380000</v>
      </c>
      <c r="G16" s="59">
        <v>366359809</v>
      </c>
      <c r="H16" s="59">
        <v>4296270893</v>
      </c>
      <c r="I16" s="13">
        <v>1.3938161073585995</v>
      </c>
      <c r="J16" s="59">
        <v>-1213890893</v>
      </c>
    </row>
    <row r="17" spans="1:10" x14ac:dyDescent="0.2">
      <c r="A17" s="58" t="s">
        <v>383</v>
      </c>
      <c r="B17" s="58" t="s">
        <v>74</v>
      </c>
      <c r="C17" s="59">
        <v>0</v>
      </c>
      <c r="D17" s="59">
        <v>0</v>
      </c>
      <c r="E17" s="59">
        <v>0</v>
      </c>
      <c r="F17" s="59">
        <v>0</v>
      </c>
      <c r="G17" s="59">
        <v>4969262</v>
      </c>
      <c r="H17" s="59">
        <v>1581959552</v>
      </c>
      <c r="I17" s="13"/>
      <c r="J17" s="59">
        <v>-1581959552</v>
      </c>
    </row>
    <row r="18" spans="1:10" x14ac:dyDescent="0.2">
      <c r="A18" s="62" t="s">
        <v>453</v>
      </c>
      <c r="B18" s="60" t="s">
        <v>454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4657160</v>
      </c>
      <c r="I18" s="10"/>
      <c r="J18" s="61">
        <v>-4657160</v>
      </c>
    </row>
    <row r="19" spans="1:10" x14ac:dyDescent="0.2">
      <c r="A19" s="63" t="s">
        <v>371</v>
      </c>
      <c r="B19" s="60" t="s">
        <v>372</v>
      </c>
      <c r="C19" s="61">
        <v>0</v>
      </c>
      <c r="D19" s="61">
        <v>0</v>
      </c>
      <c r="E19" s="61">
        <v>0</v>
      </c>
      <c r="F19" s="61">
        <v>0</v>
      </c>
      <c r="G19" s="61">
        <v>4969262</v>
      </c>
      <c r="H19" s="61">
        <v>1577302392</v>
      </c>
      <c r="I19" s="10"/>
      <c r="J19" s="61">
        <v>-1577302392</v>
      </c>
    </row>
    <row r="20" spans="1:10" x14ac:dyDescent="0.2">
      <c r="A20" s="63" t="s">
        <v>373</v>
      </c>
      <c r="B20" s="60" t="s">
        <v>68</v>
      </c>
      <c r="C20" s="61">
        <v>3082380000</v>
      </c>
      <c r="D20" s="61">
        <v>0</v>
      </c>
      <c r="E20" s="61">
        <v>0</v>
      </c>
      <c r="F20" s="61">
        <v>3082380000</v>
      </c>
      <c r="G20" s="61">
        <v>361390547</v>
      </c>
      <c r="H20" s="61">
        <v>2714311341</v>
      </c>
      <c r="I20" s="10">
        <v>0.88058946041695052</v>
      </c>
      <c r="J20" s="61">
        <v>368068659</v>
      </c>
    </row>
    <row r="21" spans="1:10" x14ac:dyDescent="0.2">
      <c r="A21" s="58" t="s">
        <v>387</v>
      </c>
      <c r="B21" s="58" t="s">
        <v>388</v>
      </c>
      <c r="C21" s="59">
        <v>1804506664000</v>
      </c>
      <c r="D21" s="59">
        <v>0</v>
      </c>
      <c r="E21" s="59">
        <v>0</v>
      </c>
      <c r="F21" s="59">
        <v>1804506664000</v>
      </c>
      <c r="G21" s="59">
        <v>149825568864</v>
      </c>
      <c r="H21" s="59">
        <v>1016435438509</v>
      </c>
      <c r="I21" s="13">
        <v>0.56327607915611444</v>
      </c>
      <c r="J21" s="59">
        <v>788071225491</v>
      </c>
    </row>
    <row r="22" spans="1:10" x14ac:dyDescent="0.2">
      <c r="A22" s="58" t="s">
        <v>391</v>
      </c>
      <c r="B22" s="58" t="s">
        <v>392</v>
      </c>
      <c r="C22" s="59">
        <v>1781854726000</v>
      </c>
      <c r="D22" s="59">
        <v>0</v>
      </c>
      <c r="E22" s="59">
        <v>0</v>
      </c>
      <c r="F22" s="59">
        <v>1781854726000</v>
      </c>
      <c r="G22" s="59">
        <v>148753204546</v>
      </c>
      <c r="H22" s="59">
        <v>1009332522532</v>
      </c>
      <c r="I22" s="13">
        <v>0.56645051238144539</v>
      </c>
      <c r="J22" s="59">
        <v>772522203468</v>
      </c>
    </row>
    <row r="23" spans="1:10" ht="33.75" x14ac:dyDescent="0.2">
      <c r="A23" s="63" t="s">
        <v>376</v>
      </c>
      <c r="B23" s="60" t="s">
        <v>337</v>
      </c>
      <c r="C23" s="61">
        <v>904343220000</v>
      </c>
      <c r="D23" s="61">
        <v>0</v>
      </c>
      <c r="E23" s="61">
        <v>0</v>
      </c>
      <c r="F23" s="61">
        <v>904343220000</v>
      </c>
      <c r="G23" s="61">
        <v>77268308638</v>
      </c>
      <c r="H23" s="61">
        <v>520494064119</v>
      </c>
      <c r="I23" s="10">
        <v>0.57554925232811494</v>
      </c>
      <c r="J23" s="61">
        <v>383849155881</v>
      </c>
    </row>
    <row r="24" spans="1:10" x14ac:dyDescent="0.2">
      <c r="A24" s="63" t="s">
        <v>379</v>
      </c>
      <c r="B24" s="60" t="s">
        <v>181</v>
      </c>
      <c r="C24" s="61">
        <v>877511506000</v>
      </c>
      <c r="D24" s="61">
        <v>0</v>
      </c>
      <c r="E24" s="61">
        <v>0</v>
      </c>
      <c r="F24" s="61">
        <v>877511506000</v>
      </c>
      <c r="G24" s="61">
        <v>71484895908</v>
      </c>
      <c r="H24" s="61">
        <v>488838458413</v>
      </c>
      <c r="I24" s="10">
        <v>0.55707355980013784</v>
      </c>
      <c r="J24" s="61">
        <v>388673047587</v>
      </c>
    </row>
    <row r="25" spans="1:10" ht="22.5" x14ac:dyDescent="0.2">
      <c r="A25" s="58" t="s">
        <v>399</v>
      </c>
      <c r="B25" s="58" t="s">
        <v>400</v>
      </c>
      <c r="C25" s="59">
        <v>22651938000</v>
      </c>
      <c r="D25" s="59">
        <v>0</v>
      </c>
      <c r="E25" s="59">
        <v>0</v>
      </c>
      <c r="F25" s="59">
        <v>22651938000</v>
      </c>
      <c r="G25" s="59">
        <v>1072364318</v>
      </c>
      <c r="H25" s="59">
        <v>7102915977</v>
      </c>
      <c r="I25" s="13">
        <v>0.31356769460520334</v>
      </c>
      <c r="J25" s="59">
        <v>15549022023</v>
      </c>
    </row>
    <row r="26" spans="1:10" x14ac:dyDescent="0.2">
      <c r="A26" s="60" t="s">
        <v>381</v>
      </c>
      <c r="B26" s="60" t="s">
        <v>382</v>
      </c>
      <c r="C26" s="61">
        <v>15344433000</v>
      </c>
      <c r="D26" s="61">
        <v>0</v>
      </c>
      <c r="E26" s="61">
        <v>0</v>
      </c>
      <c r="F26" s="61">
        <v>15344433000</v>
      </c>
      <c r="G26" s="61">
        <v>474661050</v>
      </c>
      <c r="H26" s="61">
        <v>2010929819</v>
      </c>
      <c r="I26" s="10">
        <v>0.13105272896039885</v>
      </c>
      <c r="J26" s="61">
        <v>13333503181</v>
      </c>
    </row>
    <row r="27" spans="1:10" ht="22.5" x14ac:dyDescent="0.2">
      <c r="A27" s="60" t="s">
        <v>500</v>
      </c>
      <c r="B27" s="60" t="s">
        <v>465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259599200</v>
      </c>
      <c r="I27" s="10"/>
      <c r="J27" s="61">
        <v>-259599200</v>
      </c>
    </row>
    <row r="28" spans="1:10" x14ac:dyDescent="0.2">
      <c r="A28" s="60" t="s">
        <v>455</v>
      </c>
      <c r="B28" s="60" t="s">
        <v>126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10090336</v>
      </c>
      <c r="I28" s="10"/>
      <c r="J28" s="61">
        <v>-10090336</v>
      </c>
    </row>
    <row r="29" spans="1:10" ht="33.75" x14ac:dyDescent="0.2">
      <c r="A29" s="60" t="s">
        <v>384</v>
      </c>
      <c r="B29" s="60" t="s">
        <v>337</v>
      </c>
      <c r="C29" s="61">
        <v>43557000</v>
      </c>
      <c r="D29" s="61">
        <v>0</v>
      </c>
      <c r="E29" s="61">
        <v>0</v>
      </c>
      <c r="F29" s="61">
        <v>43557000</v>
      </c>
      <c r="G29" s="61">
        <v>0</v>
      </c>
      <c r="H29" s="61">
        <v>2403874</v>
      </c>
      <c r="I29" s="10">
        <v>5.5189154441306794E-2</v>
      </c>
      <c r="J29" s="61">
        <v>41153126</v>
      </c>
    </row>
    <row r="30" spans="1:10" ht="22.5" x14ac:dyDescent="0.2">
      <c r="A30" s="60" t="s">
        <v>385</v>
      </c>
      <c r="B30" s="60" t="s">
        <v>338</v>
      </c>
      <c r="C30" s="61">
        <v>1147884000</v>
      </c>
      <c r="D30" s="61">
        <v>0</v>
      </c>
      <c r="E30" s="61">
        <v>0</v>
      </c>
      <c r="F30" s="61">
        <v>1147884000</v>
      </c>
      <c r="G30" s="61">
        <v>137701170</v>
      </c>
      <c r="H30" s="61">
        <v>1103413552</v>
      </c>
      <c r="I30" s="10">
        <v>0.96125876133825372</v>
      </c>
      <c r="J30" s="61">
        <v>44470448</v>
      </c>
    </row>
    <row r="31" spans="1:10" x14ac:dyDescent="0.2">
      <c r="A31" s="60" t="s">
        <v>386</v>
      </c>
      <c r="B31" s="60" t="s">
        <v>123</v>
      </c>
      <c r="C31" s="61">
        <v>6116064000</v>
      </c>
      <c r="D31" s="61">
        <v>0</v>
      </c>
      <c r="E31" s="61">
        <v>0</v>
      </c>
      <c r="F31" s="61">
        <v>6116064000</v>
      </c>
      <c r="G31" s="61">
        <v>460002098</v>
      </c>
      <c r="H31" s="61">
        <v>3716479196</v>
      </c>
      <c r="I31" s="10">
        <v>0.60765865039999578</v>
      </c>
      <c r="J31" s="61">
        <v>2399584804</v>
      </c>
    </row>
    <row r="32" spans="1:10" x14ac:dyDescent="0.2">
      <c r="A32" s="58" t="s">
        <v>410</v>
      </c>
      <c r="B32" s="58" t="s">
        <v>177</v>
      </c>
      <c r="C32" s="59">
        <v>224166928000</v>
      </c>
      <c r="D32" s="59">
        <v>0</v>
      </c>
      <c r="E32" s="59">
        <v>150332668314</v>
      </c>
      <c r="F32" s="59">
        <v>374499596314</v>
      </c>
      <c r="G32" s="59">
        <v>-17654163322</v>
      </c>
      <c r="H32" s="59">
        <v>220707662049</v>
      </c>
      <c r="I32" s="13">
        <v>0.58934018680208988</v>
      </c>
      <c r="J32" s="59">
        <v>153791934265</v>
      </c>
    </row>
    <row r="33" spans="1:10" ht="11.25" customHeight="1" x14ac:dyDescent="0.2">
      <c r="A33" s="58" t="s">
        <v>412</v>
      </c>
      <c r="B33" s="58" t="s">
        <v>413</v>
      </c>
      <c r="C33" s="59">
        <v>194852311000</v>
      </c>
      <c r="D33" s="59">
        <v>0</v>
      </c>
      <c r="E33" s="59">
        <v>55205575201</v>
      </c>
      <c r="F33" s="59">
        <v>250057886201</v>
      </c>
      <c r="G33" s="59">
        <v>-17733765015</v>
      </c>
      <c r="H33" s="59">
        <v>123058477310</v>
      </c>
      <c r="I33" s="13">
        <v>0.49211996141998854</v>
      </c>
      <c r="J33" s="59">
        <v>126999408891</v>
      </c>
    </row>
    <row r="34" spans="1:10" ht="11.25" customHeight="1" x14ac:dyDescent="0.2">
      <c r="A34" s="63" t="s">
        <v>389</v>
      </c>
      <c r="B34" s="63" t="s">
        <v>390</v>
      </c>
      <c r="C34" s="64">
        <v>194852311000</v>
      </c>
      <c r="D34" s="64">
        <v>0</v>
      </c>
      <c r="E34" s="64">
        <v>55205575201</v>
      </c>
      <c r="F34" s="64">
        <v>250057886201</v>
      </c>
      <c r="G34" s="64">
        <v>-17733765015</v>
      </c>
      <c r="H34" s="64">
        <v>123058477310</v>
      </c>
      <c r="I34" s="25">
        <v>0.49211996141998854</v>
      </c>
      <c r="J34" s="64">
        <v>126999408891</v>
      </c>
    </row>
    <row r="35" spans="1:10" x14ac:dyDescent="0.2">
      <c r="A35" s="58" t="s">
        <v>393</v>
      </c>
      <c r="B35" s="58" t="s">
        <v>394</v>
      </c>
      <c r="C35" s="59">
        <v>29314617000</v>
      </c>
      <c r="D35" s="59">
        <v>0</v>
      </c>
      <c r="E35" s="59">
        <v>95127093113</v>
      </c>
      <c r="F35" s="59">
        <v>124441710113</v>
      </c>
      <c r="G35" s="59">
        <v>0</v>
      </c>
      <c r="H35" s="59">
        <v>95127093113</v>
      </c>
      <c r="I35" s="13">
        <v>0.76443093739727064</v>
      </c>
      <c r="J35" s="59">
        <v>29314617000</v>
      </c>
    </row>
    <row r="36" spans="1:10" ht="33.75" x14ac:dyDescent="0.2">
      <c r="A36" s="58" t="s">
        <v>456</v>
      </c>
      <c r="B36" s="58" t="s">
        <v>492</v>
      </c>
      <c r="C36" s="59">
        <v>29314617000</v>
      </c>
      <c r="D36" s="59">
        <v>0</v>
      </c>
      <c r="E36" s="59">
        <v>95127093113</v>
      </c>
      <c r="F36" s="59">
        <v>124441710113</v>
      </c>
      <c r="G36" s="59">
        <v>0</v>
      </c>
      <c r="H36" s="59">
        <v>95127093113</v>
      </c>
      <c r="I36" s="13">
        <v>0.76443093739727064</v>
      </c>
      <c r="J36" s="59">
        <v>29314617000</v>
      </c>
    </row>
    <row r="37" spans="1:10" x14ac:dyDescent="0.2">
      <c r="A37" s="63" t="s">
        <v>457</v>
      </c>
      <c r="B37" s="63" t="s">
        <v>458</v>
      </c>
      <c r="C37" s="64">
        <v>29314617000</v>
      </c>
      <c r="D37" s="64">
        <v>0</v>
      </c>
      <c r="E37" s="64">
        <v>95127093113</v>
      </c>
      <c r="F37" s="64">
        <v>124441710113</v>
      </c>
      <c r="G37" s="64">
        <v>0</v>
      </c>
      <c r="H37" s="64">
        <v>95127093113</v>
      </c>
      <c r="I37" s="25">
        <v>0.76443093739727064</v>
      </c>
      <c r="J37" s="64">
        <v>29314617000</v>
      </c>
    </row>
    <row r="38" spans="1:10" x14ac:dyDescent="0.2">
      <c r="A38" s="58" t="s">
        <v>419</v>
      </c>
      <c r="B38" s="58" t="s">
        <v>420</v>
      </c>
      <c r="C38" s="59">
        <v>0</v>
      </c>
      <c r="D38" s="59">
        <v>0</v>
      </c>
      <c r="E38" s="59">
        <v>0</v>
      </c>
      <c r="F38" s="59">
        <v>0</v>
      </c>
      <c r="G38" s="59">
        <v>79601693</v>
      </c>
      <c r="H38" s="59">
        <v>2522091626</v>
      </c>
      <c r="I38" s="13"/>
      <c r="J38" s="59">
        <v>-2522091626</v>
      </c>
    </row>
    <row r="39" spans="1:10" x14ac:dyDescent="0.2">
      <c r="A39" s="58" t="s">
        <v>421</v>
      </c>
      <c r="B39" s="58" t="s">
        <v>422</v>
      </c>
      <c r="C39" s="59">
        <v>0</v>
      </c>
      <c r="D39" s="59">
        <v>0</v>
      </c>
      <c r="E39" s="59">
        <v>0</v>
      </c>
      <c r="F39" s="59">
        <v>0</v>
      </c>
      <c r="G39" s="59">
        <v>79601693</v>
      </c>
      <c r="H39" s="59">
        <v>2522091626</v>
      </c>
      <c r="I39" s="13"/>
      <c r="J39" s="59">
        <v>-2522091626</v>
      </c>
    </row>
    <row r="40" spans="1:10" x14ac:dyDescent="0.2">
      <c r="A40" s="63" t="s">
        <v>395</v>
      </c>
      <c r="B40" s="63" t="s">
        <v>396</v>
      </c>
      <c r="C40" s="64">
        <v>0</v>
      </c>
      <c r="D40" s="64">
        <v>0</v>
      </c>
      <c r="E40" s="64">
        <v>0</v>
      </c>
      <c r="F40" s="64">
        <v>0</v>
      </c>
      <c r="G40" s="64">
        <v>79601693</v>
      </c>
      <c r="H40" s="64">
        <v>2522091626</v>
      </c>
      <c r="I40" s="25"/>
      <c r="J40" s="64">
        <v>-2522091626</v>
      </c>
    </row>
    <row r="41" spans="1:10" x14ac:dyDescent="0.2">
      <c r="A41" s="58" t="s">
        <v>423</v>
      </c>
      <c r="B41" s="58" t="s">
        <v>424</v>
      </c>
      <c r="C41" s="59">
        <v>2639652240000</v>
      </c>
      <c r="D41" s="59">
        <v>0</v>
      </c>
      <c r="E41" s="59">
        <v>88470278789</v>
      </c>
      <c r="F41" s="59">
        <v>2728122518789</v>
      </c>
      <c r="G41" s="59">
        <v>10594017082</v>
      </c>
      <c r="H41" s="59">
        <v>49654286840</v>
      </c>
      <c r="I41" s="13">
        <v>1.820090061865744E-2</v>
      </c>
      <c r="J41" s="59">
        <v>2678468231949</v>
      </c>
    </row>
    <row r="42" spans="1:10" x14ac:dyDescent="0.2">
      <c r="A42" s="58" t="s">
        <v>425</v>
      </c>
      <c r="B42" s="58" t="s">
        <v>426</v>
      </c>
      <c r="C42" s="59">
        <v>285124000</v>
      </c>
      <c r="D42" s="59">
        <v>0</v>
      </c>
      <c r="E42" s="59">
        <v>0</v>
      </c>
      <c r="F42" s="59">
        <v>285124000</v>
      </c>
      <c r="G42" s="59">
        <v>11815535</v>
      </c>
      <c r="H42" s="59">
        <v>177888130</v>
      </c>
      <c r="I42" s="13">
        <v>0.62389742708435625</v>
      </c>
      <c r="J42" s="59">
        <v>107235870</v>
      </c>
    </row>
    <row r="43" spans="1:10" x14ac:dyDescent="0.2">
      <c r="A43" s="63" t="s">
        <v>397</v>
      </c>
      <c r="B43" s="63" t="s">
        <v>398</v>
      </c>
      <c r="C43" s="64">
        <v>285124000</v>
      </c>
      <c r="D43" s="64">
        <v>0</v>
      </c>
      <c r="E43" s="64">
        <v>0</v>
      </c>
      <c r="F43" s="64">
        <v>285124000</v>
      </c>
      <c r="G43" s="64">
        <v>11815535</v>
      </c>
      <c r="H43" s="64">
        <v>177888130</v>
      </c>
      <c r="I43" s="25">
        <v>0.62389742708435625</v>
      </c>
      <c r="J43" s="64">
        <v>107235870</v>
      </c>
    </row>
    <row r="44" spans="1:10" x14ac:dyDescent="0.2">
      <c r="A44" s="58" t="s">
        <v>427</v>
      </c>
      <c r="B44" s="58" t="s">
        <v>428</v>
      </c>
      <c r="C44" s="59">
        <v>89653583000</v>
      </c>
      <c r="D44" s="59">
        <v>0</v>
      </c>
      <c r="E44" s="59">
        <v>0</v>
      </c>
      <c r="F44" s="59">
        <v>89653583000</v>
      </c>
      <c r="G44" s="59">
        <v>1328502340</v>
      </c>
      <c r="H44" s="59">
        <v>11347752279</v>
      </c>
      <c r="I44" s="13">
        <v>0.12657332701360077</v>
      </c>
      <c r="J44" s="59">
        <v>78305830721</v>
      </c>
    </row>
    <row r="45" spans="1:10" x14ac:dyDescent="0.2">
      <c r="A45" s="60" t="s">
        <v>401</v>
      </c>
      <c r="B45" s="60" t="s">
        <v>402</v>
      </c>
      <c r="C45" s="61">
        <v>84811546000</v>
      </c>
      <c r="D45" s="61">
        <v>0</v>
      </c>
      <c r="E45" s="61">
        <v>0</v>
      </c>
      <c r="F45" s="61">
        <v>84811546000</v>
      </c>
      <c r="G45" s="61">
        <v>542372707</v>
      </c>
      <c r="H45" s="61">
        <v>3992829700</v>
      </c>
      <c r="I45" s="10">
        <v>4.7078845844880604E-2</v>
      </c>
      <c r="J45" s="61">
        <v>80818716300</v>
      </c>
    </row>
    <row r="46" spans="1:10" x14ac:dyDescent="0.2">
      <c r="A46" s="60" t="s">
        <v>403</v>
      </c>
      <c r="B46" s="60" t="s">
        <v>404</v>
      </c>
      <c r="C46" s="61">
        <v>4842037000</v>
      </c>
      <c r="D46" s="61">
        <v>0</v>
      </c>
      <c r="E46" s="61">
        <v>0</v>
      </c>
      <c r="F46" s="61">
        <v>4842037000</v>
      </c>
      <c r="G46" s="61">
        <v>437838000</v>
      </c>
      <c r="H46" s="61">
        <v>5050337705</v>
      </c>
      <c r="I46" s="10">
        <v>1.0430192303363233</v>
      </c>
      <c r="J46" s="61">
        <v>-208300705</v>
      </c>
    </row>
    <row r="47" spans="1:10" x14ac:dyDescent="0.2">
      <c r="A47" s="63" t="s">
        <v>405</v>
      </c>
      <c r="B47" s="60" t="s">
        <v>406</v>
      </c>
      <c r="C47" s="61">
        <v>0</v>
      </c>
      <c r="D47" s="61">
        <v>0</v>
      </c>
      <c r="E47" s="61">
        <v>0</v>
      </c>
      <c r="F47" s="61">
        <v>0</v>
      </c>
      <c r="G47" s="61">
        <v>348291633</v>
      </c>
      <c r="H47" s="61">
        <v>2304584874</v>
      </c>
      <c r="I47" s="10"/>
      <c r="J47" s="61">
        <v>-2304584874</v>
      </c>
    </row>
    <row r="48" spans="1:10" x14ac:dyDescent="0.2">
      <c r="A48" s="58" t="s">
        <v>429</v>
      </c>
      <c r="B48" s="58" t="s">
        <v>430</v>
      </c>
      <c r="C48" s="59">
        <v>1618633814000</v>
      </c>
      <c r="D48" s="59">
        <v>0</v>
      </c>
      <c r="E48" s="59">
        <v>88470278789</v>
      </c>
      <c r="F48" s="59">
        <v>1707104092789</v>
      </c>
      <c r="G48" s="59">
        <v>0</v>
      </c>
      <c r="H48" s="59">
        <v>0</v>
      </c>
      <c r="I48" s="13">
        <v>0</v>
      </c>
      <c r="J48" s="59">
        <v>1707104092789</v>
      </c>
    </row>
    <row r="49" spans="1:10" x14ac:dyDescent="0.2">
      <c r="A49" s="58" t="s">
        <v>431</v>
      </c>
      <c r="B49" s="58" t="s">
        <v>432</v>
      </c>
      <c r="C49" s="59">
        <v>1618633814000</v>
      </c>
      <c r="D49" s="59">
        <v>0</v>
      </c>
      <c r="E49" s="59">
        <v>88470278789</v>
      </c>
      <c r="F49" s="59">
        <v>1707104092789</v>
      </c>
      <c r="G49" s="59">
        <v>0</v>
      </c>
      <c r="H49" s="59">
        <v>0</v>
      </c>
      <c r="I49" s="13">
        <v>0</v>
      </c>
      <c r="J49" s="59">
        <v>1707104092789</v>
      </c>
    </row>
    <row r="50" spans="1:10" x14ac:dyDescent="0.2">
      <c r="A50" s="63" t="s">
        <v>407</v>
      </c>
      <c r="B50" s="63" t="s">
        <v>48</v>
      </c>
      <c r="C50" s="64">
        <v>1618633814000</v>
      </c>
      <c r="D50" s="64">
        <v>0</v>
      </c>
      <c r="E50" s="64">
        <v>88470278789</v>
      </c>
      <c r="F50" s="64">
        <v>1707104092789</v>
      </c>
      <c r="G50" s="64">
        <v>0</v>
      </c>
      <c r="H50" s="64">
        <v>0</v>
      </c>
      <c r="I50" s="25">
        <v>0</v>
      </c>
      <c r="J50" s="64">
        <v>1707104092789</v>
      </c>
    </row>
    <row r="51" spans="1:10" x14ac:dyDescent="0.2">
      <c r="A51" s="65" t="s">
        <v>433</v>
      </c>
      <c r="B51" s="58" t="s">
        <v>434</v>
      </c>
      <c r="C51" s="59">
        <v>918479719000</v>
      </c>
      <c r="D51" s="59">
        <v>0</v>
      </c>
      <c r="E51" s="59">
        <v>0</v>
      </c>
      <c r="F51" s="59">
        <v>918479719000</v>
      </c>
      <c r="G51" s="59">
        <v>8464609358</v>
      </c>
      <c r="H51" s="59">
        <v>24809710125</v>
      </c>
      <c r="I51" s="13">
        <v>2.701171251991466E-2</v>
      </c>
      <c r="J51" s="59">
        <v>893670008875</v>
      </c>
    </row>
    <row r="52" spans="1:10" x14ac:dyDescent="0.2">
      <c r="A52" s="65" t="s">
        <v>408</v>
      </c>
      <c r="B52" s="58" t="s">
        <v>409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19096900</v>
      </c>
      <c r="I52" s="13"/>
      <c r="J52" s="59">
        <v>-19096900</v>
      </c>
    </row>
    <row r="53" spans="1:10" x14ac:dyDescent="0.2">
      <c r="A53" s="65" t="s">
        <v>460</v>
      </c>
      <c r="B53" s="58" t="s">
        <v>411</v>
      </c>
      <c r="C53" s="59">
        <v>0</v>
      </c>
      <c r="D53" s="59">
        <v>0</v>
      </c>
      <c r="E53" s="59">
        <v>0</v>
      </c>
      <c r="F53" s="59">
        <v>0</v>
      </c>
      <c r="G53" s="59">
        <v>27609358</v>
      </c>
      <c r="H53" s="59">
        <v>627362734</v>
      </c>
      <c r="I53" s="13"/>
      <c r="J53" s="59">
        <v>-627362734</v>
      </c>
    </row>
    <row r="54" spans="1:10" x14ac:dyDescent="0.2">
      <c r="A54" s="63" t="s">
        <v>459</v>
      </c>
      <c r="B54" s="63" t="s">
        <v>461</v>
      </c>
      <c r="C54" s="64">
        <v>0</v>
      </c>
      <c r="D54" s="64">
        <v>0</v>
      </c>
      <c r="E54" s="64">
        <v>0</v>
      </c>
      <c r="F54" s="64">
        <v>0</v>
      </c>
      <c r="G54" s="64">
        <v>27609358</v>
      </c>
      <c r="H54" s="64">
        <v>627362734</v>
      </c>
      <c r="I54" s="25"/>
      <c r="J54" s="64">
        <v>-627362734</v>
      </c>
    </row>
    <row r="55" spans="1:10" x14ac:dyDescent="0.2">
      <c r="A55" s="58" t="s">
        <v>435</v>
      </c>
      <c r="B55" s="58" t="s">
        <v>436</v>
      </c>
      <c r="C55" s="59">
        <v>918479719000</v>
      </c>
      <c r="D55" s="59">
        <v>0</v>
      </c>
      <c r="E55" s="59">
        <v>0</v>
      </c>
      <c r="F55" s="59">
        <v>918479719000</v>
      </c>
      <c r="G55" s="59">
        <v>8437000000</v>
      </c>
      <c r="H55" s="59">
        <v>24163250491</v>
      </c>
      <c r="I55" s="13">
        <v>2.6307875929266981E-2</v>
      </c>
      <c r="J55" s="59">
        <v>894316468509</v>
      </c>
    </row>
    <row r="56" spans="1:10" x14ac:dyDescent="0.2">
      <c r="A56" s="63" t="s">
        <v>414</v>
      </c>
      <c r="B56" s="63" t="s">
        <v>415</v>
      </c>
      <c r="C56" s="64">
        <v>918479719000</v>
      </c>
      <c r="D56" s="64">
        <v>0</v>
      </c>
      <c r="E56" s="64">
        <v>0</v>
      </c>
      <c r="F56" s="64">
        <v>918479719000</v>
      </c>
      <c r="G56" s="64">
        <v>8437000000</v>
      </c>
      <c r="H56" s="64">
        <v>24163250491</v>
      </c>
      <c r="I56" s="25">
        <v>2.6307875929266981E-2</v>
      </c>
      <c r="J56" s="64">
        <v>894316468509</v>
      </c>
    </row>
    <row r="57" spans="1:10" x14ac:dyDescent="0.2">
      <c r="A57" s="58" t="s">
        <v>437</v>
      </c>
      <c r="B57" s="58" t="s">
        <v>438</v>
      </c>
      <c r="C57" s="59">
        <v>12600000000</v>
      </c>
      <c r="D57" s="59">
        <v>0</v>
      </c>
      <c r="E57" s="59">
        <v>0</v>
      </c>
      <c r="F57" s="59">
        <v>12600000000</v>
      </c>
      <c r="G57" s="59">
        <v>505850145</v>
      </c>
      <c r="H57" s="59">
        <v>9553440722</v>
      </c>
      <c r="I57" s="13">
        <v>0.75820958111111114</v>
      </c>
      <c r="J57" s="59">
        <v>3046559278</v>
      </c>
    </row>
    <row r="58" spans="1:10" x14ac:dyDescent="0.2">
      <c r="A58" s="63" t="s">
        <v>416</v>
      </c>
      <c r="B58" s="63" t="s">
        <v>417</v>
      </c>
      <c r="C58" s="64">
        <v>12600000000</v>
      </c>
      <c r="D58" s="64">
        <v>0</v>
      </c>
      <c r="E58" s="64">
        <v>0</v>
      </c>
      <c r="F58" s="64">
        <v>12600000000</v>
      </c>
      <c r="G58" s="64">
        <v>505850145</v>
      </c>
      <c r="H58" s="64">
        <v>9553440722</v>
      </c>
      <c r="I58" s="25">
        <v>0.75820958111111114</v>
      </c>
      <c r="J58" s="64">
        <v>3046559278</v>
      </c>
    </row>
    <row r="59" spans="1:10" x14ac:dyDescent="0.2">
      <c r="A59" s="58" t="s">
        <v>439</v>
      </c>
      <c r="B59" s="58" t="s">
        <v>440</v>
      </c>
      <c r="C59" s="59">
        <v>0</v>
      </c>
      <c r="D59" s="59">
        <v>0</v>
      </c>
      <c r="E59" s="59">
        <v>0</v>
      </c>
      <c r="F59" s="59">
        <v>0</v>
      </c>
      <c r="G59" s="59">
        <v>283239704</v>
      </c>
      <c r="H59" s="59">
        <v>3765495584</v>
      </c>
      <c r="I59" s="13"/>
      <c r="J59" s="59">
        <v>-3765495584</v>
      </c>
    </row>
    <row r="60" spans="1:10" x14ac:dyDescent="0.2">
      <c r="A60" s="63" t="s">
        <v>418</v>
      </c>
      <c r="B60" s="60" t="s">
        <v>462</v>
      </c>
      <c r="C60" s="61">
        <v>0</v>
      </c>
      <c r="D60" s="61">
        <v>0</v>
      </c>
      <c r="E60" s="61">
        <v>0</v>
      </c>
      <c r="F60" s="61">
        <v>0</v>
      </c>
      <c r="G60" s="61">
        <v>283239704</v>
      </c>
      <c r="H60" s="61">
        <v>3765495584</v>
      </c>
      <c r="I60" s="10"/>
      <c r="J60" s="61">
        <v>-3765495584</v>
      </c>
    </row>
    <row r="61" spans="1:10" x14ac:dyDescent="0.2">
      <c r="A61" s="1"/>
      <c r="B61" s="1"/>
      <c r="C61" s="48"/>
      <c r="D61" s="48"/>
      <c r="E61" s="48"/>
      <c r="F61" s="48"/>
      <c r="G61" s="48"/>
      <c r="H61" s="48"/>
      <c r="I61" s="1"/>
      <c r="J61" s="48"/>
    </row>
  </sheetData>
  <autoFilter ref="A9:J55" xr:uid="{00000000-0009-0000-0000-000000000000}"/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7"/>
  <sheetViews>
    <sheetView showGridLine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214" sqref="D214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27"/>
      <c r="D6" s="27"/>
      <c r="E6" s="27"/>
      <c r="F6" s="27"/>
      <c r="G6" s="27"/>
      <c r="H6" s="27"/>
      <c r="I6" s="27"/>
      <c r="J6" s="27"/>
      <c r="K6" s="39"/>
      <c r="L6" s="27"/>
      <c r="M6" s="27"/>
      <c r="N6" s="39"/>
    </row>
    <row r="7" spans="1:14" x14ac:dyDescent="0.2">
      <c r="A7" s="21" t="s">
        <v>503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300</v>
      </c>
      <c r="M9" s="43" t="s">
        <v>299</v>
      </c>
      <c r="N9" s="43" t="s">
        <v>298</v>
      </c>
    </row>
    <row r="10" spans="1:14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171000320997</v>
      </c>
      <c r="J10" s="14">
        <f t="shared" si="0"/>
        <v>3241124616484</v>
      </c>
      <c r="K10" s="13">
        <f>IF(J10=0,0,J10/H10)</f>
        <v>0.56963503869959309</v>
      </c>
      <c r="L10" s="14">
        <f t="shared" ref="L10:M10" si="1">+L11+L206</f>
        <v>195443785425</v>
      </c>
      <c r="M10" s="14">
        <f t="shared" si="1"/>
        <v>1287550158949</v>
      </c>
      <c r="N10" s="13">
        <f>IF(M10=0,0,M10/H10)</f>
        <v>0.22628987509163284</v>
      </c>
    </row>
    <row r="11" spans="1:14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171000320997</v>
      </c>
      <c r="J11" s="14">
        <v>3241124616484</v>
      </c>
      <c r="K11" s="13">
        <f t="shared" ref="K11:K74" si="2">IF(J11=0,0,J11/H11)</f>
        <v>0.66575000636710091</v>
      </c>
      <c r="L11" s="14">
        <v>195443785425</v>
      </c>
      <c r="M11" s="14">
        <v>1287550158949</v>
      </c>
      <c r="N11" s="13">
        <f t="shared" ref="N11:N74" si="3">IF(M11=0,0,M11/H11)</f>
        <v>0.26447194352191922</v>
      </c>
    </row>
    <row r="12" spans="1:14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118894318061</v>
      </c>
      <c r="J12" s="14">
        <v>1265914572734</v>
      </c>
      <c r="K12" s="13">
        <f t="shared" si="2"/>
        <v>0.66869165072896442</v>
      </c>
      <c r="L12" s="14">
        <v>126062338351</v>
      </c>
      <c r="M12" s="14">
        <v>931970457631</v>
      </c>
      <c r="N12" s="13">
        <f t="shared" si="3"/>
        <v>0.49229298498236956</v>
      </c>
    </row>
    <row r="13" spans="1:14" x14ac:dyDescent="0.2">
      <c r="A13" s="15" t="s">
        <v>294</v>
      </c>
      <c r="B13" s="15" t="s">
        <v>334</v>
      </c>
      <c r="C13" s="14">
        <v>335235791000</v>
      </c>
      <c r="D13" s="14">
        <v>0</v>
      </c>
      <c r="E13" s="14">
        <v>-2823219169</v>
      </c>
      <c r="F13" s="14">
        <v>332412571831</v>
      </c>
      <c r="G13" s="14">
        <v>0</v>
      </c>
      <c r="H13" s="14">
        <v>332412571831</v>
      </c>
      <c r="I13" s="14">
        <v>20893349802</v>
      </c>
      <c r="J13" s="14">
        <v>174925839501</v>
      </c>
      <c r="K13" s="13">
        <f t="shared" si="2"/>
        <v>0.52623111856892424</v>
      </c>
      <c r="L13" s="14">
        <v>23161798148</v>
      </c>
      <c r="M13" s="14">
        <v>170397853395</v>
      </c>
      <c r="N13" s="13">
        <f t="shared" si="3"/>
        <v>0.5126095335576869</v>
      </c>
    </row>
    <row r="14" spans="1:14" x14ac:dyDescent="0.2">
      <c r="A14" s="15" t="s">
        <v>293</v>
      </c>
      <c r="B14" s="15" t="s">
        <v>335</v>
      </c>
      <c r="C14" s="14">
        <v>329694931000</v>
      </c>
      <c r="D14" s="14">
        <v>0</v>
      </c>
      <c r="E14" s="14">
        <v>-2904886832</v>
      </c>
      <c r="F14" s="14">
        <v>326790044168</v>
      </c>
      <c r="G14" s="14">
        <v>0</v>
      </c>
      <c r="H14" s="14">
        <v>326790044168</v>
      </c>
      <c r="I14" s="14">
        <v>20665929061</v>
      </c>
      <c r="J14" s="14">
        <v>172995075634</v>
      </c>
      <c r="K14" s="13">
        <f t="shared" si="2"/>
        <v>0.52937682380882045</v>
      </c>
      <c r="L14" s="14">
        <v>22928324114</v>
      </c>
      <c r="M14" s="14">
        <v>168497315067</v>
      </c>
      <c r="N14" s="13">
        <f t="shared" si="3"/>
        <v>0.51561336727987028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2589830000</v>
      </c>
      <c r="F15" s="14">
        <v>232907750000</v>
      </c>
      <c r="G15" s="14">
        <v>0</v>
      </c>
      <c r="H15" s="14">
        <v>232907750000</v>
      </c>
      <c r="I15" s="14">
        <v>15184291505</v>
      </c>
      <c r="J15" s="14">
        <v>123965536874</v>
      </c>
      <c r="K15" s="13">
        <f t="shared" si="2"/>
        <v>0.53225166132943191</v>
      </c>
      <c r="L15" s="14">
        <v>15184291505</v>
      </c>
      <c r="M15" s="14">
        <v>123965536874</v>
      </c>
      <c r="N15" s="13">
        <f t="shared" si="3"/>
        <v>0.53225166132943191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89830000</v>
      </c>
      <c r="F16" s="14">
        <v>225754427000</v>
      </c>
      <c r="G16" s="14">
        <v>0</v>
      </c>
      <c r="H16" s="14">
        <v>225754427000</v>
      </c>
      <c r="I16" s="14">
        <v>14833956648</v>
      </c>
      <c r="J16" s="14">
        <v>119192967824</v>
      </c>
      <c r="K16" s="13">
        <f t="shared" si="2"/>
        <v>0.52797621472114031</v>
      </c>
      <c r="L16" s="14">
        <v>14833956648</v>
      </c>
      <c r="M16" s="14">
        <v>119192967824</v>
      </c>
      <c r="N16" s="13">
        <f t="shared" si="3"/>
        <v>0.52797621472114031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-203000000</v>
      </c>
      <c r="F17" s="11">
        <v>133188004000</v>
      </c>
      <c r="G17" s="11">
        <v>0</v>
      </c>
      <c r="H17" s="11">
        <v>133188004000</v>
      </c>
      <c r="I17" s="11">
        <v>10063259714</v>
      </c>
      <c r="J17" s="11">
        <v>70097604680</v>
      </c>
      <c r="K17" s="10">
        <f t="shared" si="2"/>
        <v>0.52630569251567128</v>
      </c>
      <c r="L17" s="11">
        <v>10063259714</v>
      </c>
      <c r="M17" s="11">
        <v>70097604680</v>
      </c>
      <c r="N17" s="10">
        <f t="shared" si="3"/>
        <v>0.52630569251567128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40000000</v>
      </c>
      <c r="F18" s="11">
        <v>18737853000</v>
      </c>
      <c r="G18" s="11">
        <v>0</v>
      </c>
      <c r="H18" s="11">
        <v>18737853000</v>
      </c>
      <c r="I18" s="11">
        <v>1847496478</v>
      </c>
      <c r="J18" s="11">
        <v>13106596587</v>
      </c>
      <c r="K18" s="10">
        <f t="shared" si="2"/>
        <v>0.69947163034100013</v>
      </c>
      <c r="L18" s="11">
        <v>1847496478</v>
      </c>
      <c r="M18" s="11">
        <v>13106596587</v>
      </c>
      <c r="N18" s="10">
        <f t="shared" si="3"/>
        <v>0.69947163034100013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500000000</v>
      </c>
      <c r="F19" s="11">
        <v>10198510000</v>
      </c>
      <c r="G19" s="11">
        <v>0</v>
      </c>
      <c r="H19" s="11">
        <v>10198510000</v>
      </c>
      <c r="I19" s="11">
        <v>833238366</v>
      </c>
      <c r="J19" s="11">
        <v>6026226125</v>
      </c>
      <c r="K19" s="10">
        <f t="shared" si="2"/>
        <v>0.59089279953640284</v>
      </c>
      <c r="L19" s="11">
        <v>833238366</v>
      </c>
      <c r="M19" s="11">
        <v>6026226125</v>
      </c>
      <c r="N19" s="10">
        <f t="shared" si="3"/>
        <v>0.59089279953640284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80043520</v>
      </c>
      <c r="J20" s="11">
        <v>551257515</v>
      </c>
      <c r="K20" s="10">
        <f t="shared" si="2"/>
        <v>0.24917497200916139</v>
      </c>
      <c r="L20" s="11">
        <v>80043520</v>
      </c>
      <c r="M20" s="11">
        <v>551257515</v>
      </c>
      <c r="N20" s="10">
        <f t="shared" si="3"/>
        <v>0.24917497200916139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499790045</v>
      </c>
      <c r="J21" s="11">
        <v>16140040732</v>
      </c>
      <c r="K21" s="10">
        <f t="shared" si="2"/>
        <v>0.92249383702512833</v>
      </c>
      <c r="L21" s="11">
        <v>499790045</v>
      </c>
      <c r="M21" s="11">
        <v>16140040732</v>
      </c>
      <c r="N21" s="10">
        <f t="shared" si="3"/>
        <v>0.92249383702512833</v>
      </c>
    </row>
    <row r="22" spans="1:14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24642282</v>
      </c>
      <c r="J22" s="11">
        <v>171849080</v>
      </c>
      <c r="K22" s="10">
        <f t="shared" si="2"/>
        <v>0.38533948624116526</v>
      </c>
      <c r="L22" s="11">
        <v>24642282</v>
      </c>
      <c r="M22" s="11">
        <v>171849080</v>
      </c>
      <c r="N22" s="10">
        <f t="shared" si="3"/>
        <v>0.38533948624116526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1138551451</v>
      </c>
      <c r="J23" s="14">
        <v>10477056307</v>
      </c>
      <c r="K23" s="13">
        <f t="shared" si="2"/>
        <v>0.27475329261611248</v>
      </c>
      <c r="L23" s="14">
        <v>1138551451</v>
      </c>
      <c r="M23" s="14">
        <v>10477056307</v>
      </c>
      <c r="N23" s="13">
        <f t="shared" si="3"/>
        <v>0.27475329261611248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34210143</v>
      </c>
      <c r="J24" s="11">
        <v>576757781</v>
      </c>
      <c r="K24" s="10">
        <f t="shared" si="2"/>
        <v>3.1133835034303708E-2</v>
      </c>
      <c r="L24" s="11">
        <v>34210143</v>
      </c>
      <c r="M24" s="11">
        <v>576757781</v>
      </c>
      <c r="N24" s="10">
        <f t="shared" si="3"/>
        <v>3.1133835034303708E-2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1104341308</v>
      </c>
      <c r="J25" s="11">
        <v>9900298526</v>
      </c>
      <c r="K25" s="10">
        <f t="shared" si="2"/>
        <v>0.50492447302264787</v>
      </c>
      <c r="L25" s="11">
        <v>1104341308</v>
      </c>
      <c r="M25" s="11">
        <v>9900298526</v>
      </c>
      <c r="N25" s="10">
        <f t="shared" si="3"/>
        <v>0.50492447302264787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323517806</v>
      </c>
      <c r="J26" s="11">
        <v>2447985227</v>
      </c>
      <c r="K26" s="10">
        <f t="shared" si="2"/>
        <v>0.50487152963178594</v>
      </c>
      <c r="L26" s="11">
        <v>323517806</v>
      </c>
      <c r="M26" s="11">
        <v>2447985227</v>
      </c>
      <c r="N26" s="10">
        <f t="shared" si="3"/>
        <v>0.50487152963178594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23416986</v>
      </c>
      <c r="J27" s="11">
        <v>174351571</v>
      </c>
      <c r="K27" s="10">
        <f t="shared" si="2"/>
        <v>0.35269565683537646</v>
      </c>
      <c r="L27" s="11">
        <v>23416986</v>
      </c>
      <c r="M27" s="11">
        <v>174351571</v>
      </c>
      <c r="N27" s="10">
        <f t="shared" si="3"/>
        <v>0.35269565683537646</v>
      </c>
    </row>
    <row r="28" spans="1:14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2500000000</v>
      </c>
      <c r="F28" s="24">
        <v>7153323000</v>
      </c>
      <c r="G28" s="24">
        <v>0</v>
      </c>
      <c r="H28" s="24">
        <v>7153323000</v>
      </c>
      <c r="I28" s="24">
        <v>350334857</v>
      </c>
      <c r="J28" s="24">
        <v>4772569050</v>
      </c>
      <c r="K28" s="25">
        <f t="shared" si="2"/>
        <v>0.66718209844571541</v>
      </c>
      <c r="L28" s="24">
        <v>350334857</v>
      </c>
      <c r="M28" s="24">
        <v>4772569050</v>
      </c>
      <c r="N28" s="25">
        <f t="shared" si="3"/>
        <v>0.66718209844571541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-3935000000</v>
      </c>
      <c r="F29" s="14">
        <v>72435504000</v>
      </c>
      <c r="G29" s="14">
        <v>0</v>
      </c>
      <c r="H29" s="14">
        <v>72435504000</v>
      </c>
      <c r="I29" s="14">
        <v>4775256002</v>
      </c>
      <c r="J29" s="14">
        <v>40701119641</v>
      </c>
      <c r="K29" s="13">
        <f t="shared" si="2"/>
        <v>0.56189461511857497</v>
      </c>
      <c r="L29" s="14">
        <v>7037651055</v>
      </c>
      <c r="M29" s="14">
        <v>36203359074</v>
      </c>
      <c r="N29" s="13">
        <f t="shared" si="3"/>
        <v>0.49980130011934482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1771694632</v>
      </c>
      <c r="J30" s="11">
        <v>12272455669</v>
      </c>
      <c r="K30" s="10">
        <f t="shared" si="2"/>
        <v>0.56776190105645041</v>
      </c>
      <c r="L30" s="11">
        <v>1775833478</v>
      </c>
      <c r="M30" s="11">
        <v>10620128749</v>
      </c>
      <c r="N30" s="10">
        <f t="shared" si="3"/>
        <v>0.49132012782310763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1966309970</v>
      </c>
      <c r="J31" s="11">
        <v>14315668297</v>
      </c>
      <c r="K31" s="10">
        <f t="shared" si="2"/>
        <v>0.52809598824409554</v>
      </c>
      <c r="L31" s="11">
        <v>2489969077</v>
      </c>
      <c r="M31" s="11">
        <v>12473393619</v>
      </c>
      <c r="N31" s="10">
        <f t="shared" si="3"/>
        <v>0.46013563553744863</v>
      </c>
    </row>
    <row r="32" spans="1:14" x14ac:dyDescent="0.2">
      <c r="A32" s="12" t="s">
        <v>273</v>
      </c>
      <c r="B32" s="12" t="s">
        <v>463</v>
      </c>
      <c r="C32" s="11">
        <v>9421822000</v>
      </c>
      <c r="D32" s="11">
        <v>0</v>
      </c>
      <c r="E32" s="11">
        <v>-3500000000</v>
      </c>
      <c r="F32" s="11">
        <v>5921822000</v>
      </c>
      <c r="G32" s="11">
        <v>0</v>
      </c>
      <c r="H32" s="11">
        <v>5921822000</v>
      </c>
      <c r="I32" s="11">
        <v>0</v>
      </c>
      <c r="J32" s="11">
        <v>5350159232</v>
      </c>
      <c r="K32" s="10">
        <f t="shared" si="2"/>
        <v>0.90346505382971665</v>
      </c>
      <c r="L32" s="11">
        <v>0</v>
      </c>
      <c r="M32" s="11">
        <v>5349158563</v>
      </c>
      <c r="N32" s="10">
        <f t="shared" si="3"/>
        <v>0.90329607391103617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593595900</v>
      </c>
      <c r="J33" s="11">
        <v>4952727282</v>
      </c>
      <c r="K33" s="10">
        <f t="shared" si="2"/>
        <v>0.53193233443835575</v>
      </c>
      <c r="L33" s="11">
        <v>1337423200</v>
      </c>
      <c r="M33" s="11">
        <v>4347914382</v>
      </c>
      <c r="N33" s="10">
        <f t="shared" si="3"/>
        <v>0.46697427810348002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207737200</v>
      </c>
      <c r="J34" s="11">
        <v>1436553361</v>
      </c>
      <c r="K34" s="10">
        <f t="shared" si="2"/>
        <v>0.49811298336229204</v>
      </c>
      <c r="L34" s="11">
        <v>208489200</v>
      </c>
      <c r="M34" s="11">
        <v>1223978361</v>
      </c>
      <c r="N34" s="10">
        <f t="shared" si="3"/>
        <v>0.4244043622188835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141263300</v>
      </c>
      <c r="J35" s="11">
        <v>1424027000</v>
      </c>
      <c r="K35" s="10">
        <f t="shared" si="2"/>
        <v>0.42009397654480435</v>
      </c>
      <c r="L35" s="11">
        <v>735543600</v>
      </c>
      <c r="M35" s="11">
        <v>1313225400</v>
      </c>
      <c r="N35" s="10">
        <f t="shared" si="3"/>
        <v>0.38740703679469651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94655000</v>
      </c>
      <c r="J36" s="11">
        <v>949528800</v>
      </c>
      <c r="K36" s="10">
        <f t="shared" si="2"/>
        <v>0.43052572874301182</v>
      </c>
      <c r="L36" s="11">
        <v>490392500</v>
      </c>
      <c r="M36" s="11">
        <v>875560000</v>
      </c>
      <c r="N36" s="10">
        <f t="shared" si="3"/>
        <v>0.39698754483090076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-1559716832</v>
      </c>
      <c r="F37" s="14">
        <v>21446790168</v>
      </c>
      <c r="G37" s="14">
        <v>0</v>
      </c>
      <c r="H37" s="14">
        <v>21446790168</v>
      </c>
      <c r="I37" s="14">
        <v>706381554</v>
      </c>
      <c r="J37" s="14">
        <v>8328419119</v>
      </c>
      <c r="K37" s="13">
        <f t="shared" si="2"/>
        <v>0.38832939818782491</v>
      </c>
      <c r="L37" s="14">
        <v>706381554</v>
      </c>
      <c r="M37" s="14">
        <v>8328419119</v>
      </c>
      <c r="N37" s="13">
        <f t="shared" si="3"/>
        <v>0.38832939818782491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481715275</v>
      </c>
      <c r="J38" s="14">
        <v>4694832598</v>
      </c>
      <c r="K38" s="13">
        <f t="shared" si="2"/>
        <v>0.45389863487517679</v>
      </c>
      <c r="L38" s="14">
        <v>481715275</v>
      </c>
      <c r="M38" s="14">
        <v>4694832598</v>
      </c>
      <c r="N38" s="13">
        <f t="shared" si="3"/>
        <v>0.45389863487517679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475132159</v>
      </c>
      <c r="J39" s="11">
        <v>4658394294</v>
      </c>
      <c r="K39" s="10">
        <f t="shared" si="2"/>
        <v>0.45819202128789649</v>
      </c>
      <c r="L39" s="11">
        <v>475132159</v>
      </c>
      <c r="M39" s="11">
        <v>4658394294</v>
      </c>
      <c r="N39" s="10">
        <f t="shared" si="3"/>
        <v>0.45819202128789649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11">
        <v>0</v>
      </c>
      <c r="M40" s="11">
        <v>0</v>
      </c>
      <c r="N40" s="10">
        <f t="shared" si="3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6583116</v>
      </c>
      <c r="J41" s="11">
        <v>36438304</v>
      </c>
      <c r="K41" s="10">
        <f t="shared" si="2"/>
        <v>0.35338225054066896</v>
      </c>
      <c r="L41" s="11">
        <v>6583116</v>
      </c>
      <c r="M41" s="11">
        <v>36438304</v>
      </c>
      <c r="N41" s="10">
        <f t="shared" si="3"/>
        <v>0.35338225054066896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74255420</v>
      </c>
      <c r="J42" s="11">
        <v>554128388</v>
      </c>
      <c r="K42" s="10">
        <f t="shared" si="2"/>
        <v>0.50494612999259159</v>
      </c>
      <c r="L42" s="11">
        <v>74255420</v>
      </c>
      <c r="M42" s="11">
        <v>554128388</v>
      </c>
      <c r="N42" s="10">
        <f t="shared" si="3"/>
        <v>0.50494612999259159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10672808</v>
      </c>
      <c r="J43" s="11">
        <v>76289213</v>
      </c>
      <c r="K43" s="10">
        <f t="shared" si="2"/>
        <v>0.42039109614706399</v>
      </c>
      <c r="L43" s="11">
        <v>10672808</v>
      </c>
      <c r="M43" s="11">
        <v>76289213</v>
      </c>
      <c r="N43" s="10">
        <f t="shared" si="3"/>
        <v>0.42039109614706399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75566711</v>
      </c>
      <c r="J44" s="11">
        <v>569406632</v>
      </c>
      <c r="K44" s="10">
        <f t="shared" si="2"/>
        <v>0.27659896628776837</v>
      </c>
      <c r="L44" s="11">
        <v>75566711</v>
      </c>
      <c r="M44" s="11">
        <v>569406632</v>
      </c>
      <c r="N44" s="10">
        <f t="shared" si="3"/>
        <v>0.27659896628776837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3000000</v>
      </c>
      <c r="F45" s="11">
        <v>79274000</v>
      </c>
      <c r="G45" s="11">
        <v>0</v>
      </c>
      <c r="H45" s="11">
        <v>79274000</v>
      </c>
      <c r="I45" s="11">
        <v>1704056</v>
      </c>
      <c r="J45" s="11">
        <v>40045292</v>
      </c>
      <c r="K45" s="10">
        <f t="shared" si="2"/>
        <v>0.50515038978731996</v>
      </c>
      <c r="L45" s="11">
        <v>1704056</v>
      </c>
      <c r="M45" s="11">
        <v>40045292</v>
      </c>
      <c r="N45" s="10">
        <f t="shared" si="3"/>
        <v>0.50515038978731996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40709400</v>
      </c>
      <c r="J46" s="11">
        <v>276763933</v>
      </c>
      <c r="K46" s="10">
        <f t="shared" si="2"/>
        <v>0.45272501877058019</v>
      </c>
      <c r="L46" s="11">
        <v>40709400</v>
      </c>
      <c r="M46" s="11">
        <v>276763933</v>
      </c>
      <c r="N46" s="10">
        <f t="shared" si="3"/>
        <v>0.45272501877058019</v>
      </c>
    </row>
    <row r="47" spans="1:14" x14ac:dyDescent="0.2">
      <c r="A47" s="12" t="s">
        <v>253</v>
      </c>
      <c r="B47" s="12" t="s">
        <v>201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605684</v>
      </c>
      <c r="J47" s="11">
        <v>1669265104</v>
      </c>
      <c r="K47" s="10">
        <f t="shared" si="2"/>
        <v>0.86717052441718145</v>
      </c>
      <c r="L47" s="11">
        <v>605684</v>
      </c>
      <c r="M47" s="11">
        <v>1669265104</v>
      </c>
      <c r="N47" s="10">
        <f t="shared" si="3"/>
        <v>0.86717052441718145</v>
      </c>
    </row>
    <row r="48" spans="1:14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11">
        <v>0</v>
      </c>
      <c r="M48" s="11">
        <v>0</v>
      </c>
      <c r="N48" s="10">
        <f t="shared" si="3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2"/>
        <v>0.40451660026560426</v>
      </c>
      <c r="L49" s="11">
        <v>0</v>
      </c>
      <c r="M49" s="11">
        <v>31983105</v>
      </c>
      <c r="N49" s="10">
        <f t="shared" si="3"/>
        <v>0.40451660026560426</v>
      </c>
    </row>
    <row r="50" spans="1:14" x14ac:dyDescent="0.2">
      <c r="A50" s="12" t="s">
        <v>249</v>
      </c>
      <c r="B50" s="12" t="s">
        <v>197</v>
      </c>
      <c r="C50" s="11">
        <v>2393578000</v>
      </c>
      <c r="D50" s="11">
        <v>0</v>
      </c>
      <c r="E50" s="11">
        <v>-1556049169</v>
      </c>
      <c r="F50" s="11">
        <v>837528831</v>
      </c>
      <c r="G50" s="11">
        <v>0</v>
      </c>
      <c r="H50" s="11">
        <v>837528831</v>
      </c>
      <c r="I50" s="11">
        <v>21152200</v>
      </c>
      <c r="J50" s="11">
        <v>415704854</v>
      </c>
      <c r="K50" s="10">
        <f t="shared" si="2"/>
        <v>0.49634691799642655</v>
      </c>
      <c r="L50" s="11">
        <v>21152200</v>
      </c>
      <c r="M50" s="11">
        <v>415704854</v>
      </c>
      <c r="N50" s="10">
        <f t="shared" si="3"/>
        <v>0.49634691799642655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81667663</v>
      </c>
      <c r="F51" s="14">
        <v>5622527663</v>
      </c>
      <c r="G51" s="14">
        <v>0</v>
      </c>
      <c r="H51" s="14">
        <v>5622527663</v>
      </c>
      <c r="I51" s="14">
        <v>227420741</v>
      </c>
      <c r="J51" s="14">
        <v>1930763867</v>
      </c>
      <c r="K51" s="13">
        <f t="shared" si="2"/>
        <v>0.34339784216727293</v>
      </c>
      <c r="L51" s="14">
        <v>233474034</v>
      </c>
      <c r="M51" s="14">
        <v>1900538328</v>
      </c>
      <c r="N51" s="13">
        <f t="shared" si="3"/>
        <v>0.3380220502082748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10000000</v>
      </c>
      <c r="F52" s="14">
        <v>4119355000</v>
      </c>
      <c r="G52" s="14">
        <v>0</v>
      </c>
      <c r="H52" s="14">
        <v>4119355000</v>
      </c>
      <c r="I52" s="14">
        <v>183208425</v>
      </c>
      <c r="J52" s="14">
        <v>1528110794</v>
      </c>
      <c r="K52" s="13">
        <f t="shared" si="2"/>
        <v>0.37095875300866277</v>
      </c>
      <c r="L52" s="14">
        <v>183208425</v>
      </c>
      <c r="M52" s="14">
        <v>1528110794</v>
      </c>
      <c r="N52" s="13">
        <f t="shared" si="3"/>
        <v>0.37095875300866277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10000000</v>
      </c>
      <c r="F53" s="14">
        <v>4119355000</v>
      </c>
      <c r="G53" s="14">
        <v>0</v>
      </c>
      <c r="H53" s="14">
        <v>4119355000</v>
      </c>
      <c r="I53" s="14">
        <v>183208425</v>
      </c>
      <c r="J53" s="14">
        <v>1528110794</v>
      </c>
      <c r="K53" s="13">
        <f t="shared" si="2"/>
        <v>0.37095875300866277</v>
      </c>
      <c r="L53" s="14">
        <v>183208425</v>
      </c>
      <c r="M53" s="14">
        <v>1528110794</v>
      </c>
      <c r="N53" s="13">
        <f t="shared" si="3"/>
        <v>0.37095875300866277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123799908</v>
      </c>
      <c r="J54" s="11">
        <v>942241675</v>
      </c>
      <c r="K54" s="10">
        <f t="shared" si="2"/>
        <v>0.38887735923423189</v>
      </c>
      <c r="L54" s="11">
        <v>123799908</v>
      </c>
      <c r="M54" s="11">
        <v>942241675</v>
      </c>
      <c r="N54" s="10">
        <f t="shared" si="3"/>
        <v>0.38887735923423189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10000000</v>
      </c>
      <c r="F55" s="11">
        <v>418312000</v>
      </c>
      <c r="G55" s="11">
        <v>0</v>
      </c>
      <c r="H55" s="11">
        <v>418312000</v>
      </c>
      <c r="I55" s="11">
        <v>21134275</v>
      </c>
      <c r="J55" s="11">
        <v>163325234</v>
      </c>
      <c r="K55" s="10">
        <f t="shared" si="2"/>
        <v>0.39043879687888466</v>
      </c>
      <c r="L55" s="11">
        <v>21134275</v>
      </c>
      <c r="M55" s="11">
        <v>163325234</v>
      </c>
      <c r="N55" s="10">
        <f t="shared" si="3"/>
        <v>0.39043879687888466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13097830</v>
      </c>
      <c r="J56" s="11">
        <v>97679698</v>
      </c>
      <c r="K56" s="10">
        <f t="shared" si="2"/>
        <v>0.4025671483090314</v>
      </c>
      <c r="L56" s="11">
        <v>13097830</v>
      </c>
      <c r="M56" s="11">
        <v>97679698</v>
      </c>
      <c r="N56" s="10">
        <f t="shared" si="3"/>
        <v>0.4025671483090314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2875560</v>
      </c>
      <c r="J57" s="11">
        <v>29697345</v>
      </c>
      <c r="K57" s="10">
        <f t="shared" si="2"/>
        <v>0.47026674584323042</v>
      </c>
      <c r="L57" s="11">
        <v>2875560</v>
      </c>
      <c r="M57" s="11">
        <v>29697345</v>
      </c>
      <c r="N57" s="10">
        <f t="shared" si="3"/>
        <v>0.47026674584323042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2"/>
        <v>0.56257763681494033</v>
      </c>
      <c r="L58" s="11">
        <v>0</v>
      </c>
      <c r="M58" s="11">
        <v>171345396</v>
      </c>
      <c r="N58" s="10">
        <f t="shared" si="3"/>
        <v>0.56257763681494033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22300852</v>
      </c>
      <c r="J59" s="14">
        <v>123821446</v>
      </c>
      <c r="K59" s="13">
        <f t="shared" si="2"/>
        <v>0.18544472966901304</v>
      </c>
      <c r="L59" s="14">
        <v>22300852</v>
      </c>
      <c r="M59" s="14">
        <v>123821446</v>
      </c>
      <c r="N59" s="13">
        <f t="shared" si="3"/>
        <v>0.18544472966901304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2"/>
        <v>1.0476487413832686E-3</v>
      </c>
      <c r="L60" s="11">
        <v>0</v>
      </c>
      <c r="M60" s="11">
        <v>337697</v>
      </c>
      <c r="N60" s="10">
        <f t="shared" si="3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22300852</v>
      </c>
      <c r="J61" s="11">
        <v>123483749</v>
      </c>
      <c r="K61" s="10">
        <f t="shared" si="2"/>
        <v>0.35754874305800871</v>
      </c>
      <c r="L61" s="11">
        <v>22300852</v>
      </c>
      <c r="M61" s="11">
        <v>123483749</v>
      </c>
      <c r="N61" s="10">
        <f t="shared" si="3"/>
        <v>0.35754874305800871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30225539</v>
      </c>
      <c r="J62" s="14">
        <v>292600819</v>
      </c>
      <c r="K62" s="13">
        <f t="shared" si="2"/>
        <v>0.2559905819176318</v>
      </c>
      <c r="L62" s="14">
        <v>36278832</v>
      </c>
      <c r="M62" s="14">
        <v>262375280</v>
      </c>
      <c r="N62" s="13">
        <f t="shared" si="3"/>
        <v>0.2295468646928209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18374296</v>
      </c>
      <c r="J63" s="11">
        <v>151873384</v>
      </c>
      <c r="K63" s="10">
        <f t="shared" si="2"/>
        <v>0.4128901503411902</v>
      </c>
      <c r="L63" s="11">
        <v>19115273</v>
      </c>
      <c r="M63" s="11">
        <v>133499088</v>
      </c>
      <c r="N63" s="10">
        <f t="shared" si="3"/>
        <v>0.36293692194763888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1404543</v>
      </c>
      <c r="J64" s="11">
        <v>17443647</v>
      </c>
      <c r="K64" s="10">
        <f t="shared" si="2"/>
        <v>0.12829418384007768</v>
      </c>
      <c r="L64" s="11">
        <v>1989759</v>
      </c>
      <c r="M64" s="11">
        <v>16039104</v>
      </c>
      <c r="N64" s="10">
        <f t="shared" si="3"/>
        <v>0.11796407925510789</v>
      </c>
    </row>
    <row r="65" spans="1:14" x14ac:dyDescent="0.2">
      <c r="A65" s="12" t="s">
        <v>221</v>
      </c>
      <c r="B65" s="12" t="s">
        <v>463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2"/>
        <v>0</v>
      </c>
      <c r="L65" s="11">
        <v>0</v>
      </c>
      <c r="M65" s="11">
        <v>0</v>
      </c>
      <c r="N65" s="10">
        <f t="shared" si="3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7361500</v>
      </c>
      <c r="J66" s="11">
        <v>79313849</v>
      </c>
      <c r="K66" s="10">
        <f t="shared" si="2"/>
        <v>0.47670588836331507</v>
      </c>
      <c r="L66" s="11">
        <v>11942900</v>
      </c>
      <c r="M66" s="11">
        <v>71952349</v>
      </c>
      <c r="N66" s="10">
        <f t="shared" si="3"/>
        <v>0.43246052085900266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773600</v>
      </c>
      <c r="J67" s="11">
        <v>5922639</v>
      </c>
      <c r="K67" s="10">
        <f t="shared" si="2"/>
        <v>0.11461323657474601</v>
      </c>
      <c r="L67" s="11">
        <v>658700</v>
      </c>
      <c r="M67" s="11">
        <v>5149039</v>
      </c>
      <c r="N67" s="10">
        <f t="shared" si="3"/>
        <v>9.964274794388002E-2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1387000</v>
      </c>
      <c r="J68" s="11">
        <v>22828100</v>
      </c>
      <c r="K68" s="10">
        <f t="shared" si="2"/>
        <v>0.34765545284254451</v>
      </c>
      <c r="L68" s="11">
        <v>1543300</v>
      </c>
      <c r="M68" s="11">
        <v>21441100</v>
      </c>
      <c r="N68" s="10">
        <f t="shared" si="3"/>
        <v>0.32653244597414066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924600</v>
      </c>
      <c r="J69" s="11">
        <v>15219200</v>
      </c>
      <c r="K69" s="10">
        <f t="shared" si="2"/>
        <v>0.25462941274887069</v>
      </c>
      <c r="L69" s="11">
        <v>1028900</v>
      </c>
      <c r="M69" s="11">
        <v>14294600</v>
      </c>
      <c r="N69" s="10">
        <f t="shared" si="3"/>
        <v>0.23916011376944957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13986777</v>
      </c>
      <c r="J70" s="14">
        <v>110052254</v>
      </c>
      <c r="K70" s="13">
        <f t="shared" si="2"/>
        <v>0.30556603326795445</v>
      </c>
      <c r="L70" s="14">
        <v>13986777</v>
      </c>
      <c r="M70" s="14">
        <v>110052254</v>
      </c>
      <c r="N70" s="13">
        <f t="shared" si="3"/>
        <v>0.30556603326795445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13886709</v>
      </c>
      <c r="J71" s="14">
        <v>72528730</v>
      </c>
      <c r="K71" s="13">
        <f t="shared" si="2"/>
        <v>0.36888019119527832</v>
      </c>
      <c r="L71" s="14">
        <v>13886709</v>
      </c>
      <c r="M71" s="14">
        <v>72528730</v>
      </c>
      <c r="N71" s="13">
        <f t="shared" si="3"/>
        <v>0.36888019119527832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13886709</v>
      </c>
      <c r="J72" s="11">
        <v>72528730</v>
      </c>
      <c r="K72" s="10">
        <f t="shared" si="2"/>
        <v>0.38182862948865759</v>
      </c>
      <c r="L72" s="11">
        <v>13886709</v>
      </c>
      <c r="M72" s="11">
        <v>72528730</v>
      </c>
      <c r="N72" s="10">
        <f t="shared" si="3"/>
        <v>0.38182862948865759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11">
        <v>0</v>
      </c>
      <c r="M73" s="11">
        <v>0</v>
      </c>
      <c r="N73" s="10">
        <f t="shared" si="3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891484</v>
      </c>
      <c r="K74" s="10">
        <f t="shared" si="2"/>
        <v>0.36807762180016518</v>
      </c>
      <c r="L74" s="11">
        <v>100068</v>
      </c>
      <c r="M74" s="11">
        <v>891484</v>
      </c>
      <c r="N74" s="10">
        <f t="shared" si="3"/>
        <v>0.36807762180016518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4">IF(J75=0,0,J75/H75)</f>
        <v>0.64911714972969115</v>
      </c>
      <c r="L75" s="11">
        <v>0</v>
      </c>
      <c r="M75" s="11">
        <v>27255780</v>
      </c>
      <c r="N75" s="10">
        <f t="shared" ref="N75:N138" si="5">IF(M75=0,0,M75/H75)</f>
        <v>0.64911714972969115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0</v>
      </c>
      <c r="M76" s="11">
        <v>0</v>
      </c>
      <c r="N76" s="10">
        <f t="shared" si="5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4"/>
        <v>0.31254199999999999</v>
      </c>
      <c r="L77" s="11">
        <v>0</v>
      </c>
      <c r="M77" s="11">
        <v>9376260</v>
      </c>
      <c r="N77" s="10">
        <f t="shared" si="5"/>
        <v>0.31254199999999999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-218383324</v>
      </c>
      <c r="E78" s="14">
        <v>23285113009</v>
      </c>
      <c r="F78" s="14">
        <v>402195057276</v>
      </c>
      <c r="G78" s="14">
        <v>0</v>
      </c>
      <c r="H78" s="14">
        <v>402195057276</v>
      </c>
      <c r="I78" s="14">
        <v>3762419874</v>
      </c>
      <c r="J78" s="14">
        <v>285317752617</v>
      </c>
      <c r="K78" s="13">
        <f t="shared" si="4"/>
        <v>0.70940143956370205</v>
      </c>
      <c r="L78" s="14">
        <v>13653684157</v>
      </c>
      <c r="M78" s="14">
        <v>136009801446</v>
      </c>
      <c r="N78" s="13">
        <f t="shared" si="5"/>
        <v>0.33816875415419495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-218383324</v>
      </c>
      <c r="E79" s="14">
        <v>23285113009</v>
      </c>
      <c r="F79" s="14">
        <v>402195057276</v>
      </c>
      <c r="G79" s="14">
        <v>0</v>
      </c>
      <c r="H79" s="14">
        <v>402195057276</v>
      </c>
      <c r="I79" s="14">
        <v>3762419874</v>
      </c>
      <c r="J79" s="14">
        <v>285317752617</v>
      </c>
      <c r="K79" s="13">
        <f t="shared" si="4"/>
        <v>0.70940143956370205</v>
      </c>
      <c r="L79" s="14">
        <v>13653684157</v>
      </c>
      <c r="M79" s="14">
        <v>136009801446</v>
      </c>
      <c r="N79" s="13">
        <f t="shared" si="5"/>
        <v>0.33816875415419495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-10041484</v>
      </c>
      <c r="E80" s="14">
        <v>934614996</v>
      </c>
      <c r="F80" s="14">
        <v>55557352551</v>
      </c>
      <c r="G80" s="14">
        <v>0</v>
      </c>
      <c r="H80" s="14">
        <v>55557352551</v>
      </c>
      <c r="I80" s="14">
        <v>936603606</v>
      </c>
      <c r="J80" s="14">
        <v>20967981429</v>
      </c>
      <c r="K80" s="13">
        <f t="shared" si="4"/>
        <v>0.37741145800192721</v>
      </c>
      <c r="L80" s="14">
        <v>2645521371</v>
      </c>
      <c r="M80" s="14">
        <v>12803973109</v>
      </c>
      <c r="N80" s="13">
        <f t="shared" si="5"/>
        <v>0.23046406139036832</v>
      </c>
    </row>
    <row r="81" spans="1:14" ht="22.5" x14ac:dyDescent="0.2">
      <c r="A81" s="12" t="s">
        <v>191</v>
      </c>
      <c r="B81" s="12" t="s">
        <v>464</v>
      </c>
      <c r="C81" s="11">
        <v>2705811784</v>
      </c>
      <c r="D81" s="11">
        <v>0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644933991</v>
      </c>
      <c r="J81" s="11">
        <v>2107801494</v>
      </c>
      <c r="K81" s="10">
        <f t="shared" si="4"/>
        <v>0.6527210559454999</v>
      </c>
      <c r="L81" s="11">
        <v>71294094</v>
      </c>
      <c r="M81" s="11">
        <v>903063231</v>
      </c>
      <c r="N81" s="10">
        <f t="shared" si="5"/>
        <v>0.27965080554396593</v>
      </c>
    </row>
    <row r="82" spans="1:14" ht="22.5" x14ac:dyDescent="0.2">
      <c r="A82" s="12" t="s">
        <v>190</v>
      </c>
      <c r="B82" s="12" t="s">
        <v>465</v>
      </c>
      <c r="C82" s="11">
        <v>20427489663</v>
      </c>
      <c r="D82" s="11">
        <v>-6732419</v>
      </c>
      <c r="E82" s="11">
        <v>2055978830</v>
      </c>
      <c r="F82" s="11">
        <v>22483468493</v>
      </c>
      <c r="G82" s="11">
        <v>0</v>
      </c>
      <c r="H82" s="11">
        <v>22483468493</v>
      </c>
      <c r="I82" s="11">
        <v>287221582</v>
      </c>
      <c r="J82" s="11">
        <v>8485711207</v>
      </c>
      <c r="K82" s="10">
        <f t="shared" si="4"/>
        <v>0.37742002350046394</v>
      </c>
      <c r="L82" s="11">
        <v>970155020</v>
      </c>
      <c r="M82" s="11">
        <v>5323941502</v>
      </c>
      <c r="N82" s="10">
        <f t="shared" si="5"/>
        <v>0.23679360253768475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-3309065</v>
      </c>
      <c r="E83" s="11">
        <v>-1644805151</v>
      </c>
      <c r="F83" s="11">
        <v>29844630957</v>
      </c>
      <c r="G83" s="11">
        <v>0</v>
      </c>
      <c r="H83" s="11">
        <v>29844630957</v>
      </c>
      <c r="I83" s="11">
        <v>4448033</v>
      </c>
      <c r="J83" s="11">
        <v>10374468728</v>
      </c>
      <c r="K83" s="10">
        <f t="shared" si="4"/>
        <v>0.34761591600671776</v>
      </c>
      <c r="L83" s="11">
        <v>1604072257</v>
      </c>
      <c r="M83" s="11">
        <v>6576968376</v>
      </c>
      <c r="N83" s="10">
        <f t="shared" si="5"/>
        <v>0.22037358697703666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-208341840</v>
      </c>
      <c r="E84" s="14">
        <v>22350498013</v>
      </c>
      <c r="F84" s="14">
        <v>346637704725</v>
      </c>
      <c r="G84" s="14">
        <v>0</v>
      </c>
      <c r="H84" s="14">
        <v>346637704725</v>
      </c>
      <c r="I84" s="14">
        <v>2825816268</v>
      </c>
      <c r="J84" s="14">
        <v>264349771188</v>
      </c>
      <c r="K84" s="13">
        <f t="shared" si="4"/>
        <v>0.76261112852024582</v>
      </c>
      <c r="L84" s="14">
        <v>11008162786</v>
      </c>
      <c r="M84" s="14">
        <v>123205828337</v>
      </c>
      <c r="N84" s="13">
        <f t="shared" si="5"/>
        <v>0.35543112205506772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582614625</v>
      </c>
      <c r="K85" s="10">
        <f t="shared" si="4"/>
        <v>9.3782226675113212E-2</v>
      </c>
      <c r="L85" s="11">
        <v>0</v>
      </c>
      <c r="M85" s="11">
        <v>368622947</v>
      </c>
      <c r="N85" s="10">
        <f t="shared" si="5"/>
        <v>5.9336445207159437E-2</v>
      </c>
    </row>
    <row r="86" spans="1:14" ht="33.75" x14ac:dyDescent="0.2">
      <c r="A86" s="12" t="s">
        <v>185</v>
      </c>
      <c r="B86" s="12" t="s">
        <v>337</v>
      </c>
      <c r="C86" s="11">
        <v>19177114380</v>
      </c>
      <c r="D86" s="11">
        <v>148200000</v>
      </c>
      <c r="E86" s="11">
        <v>2816904861</v>
      </c>
      <c r="F86" s="11">
        <v>21994019241</v>
      </c>
      <c r="G86" s="11">
        <v>0</v>
      </c>
      <c r="H86" s="11">
        <v>21994019241</v>
      </c>
      <c r="I86" s="11">
        <v>14004997</v>
      </c>
      <c r="J86" s="11">
        <v>15334882150</v>
      </c>
      <c r="K86" s="10">
        <f t="shared" si="4"/>
        <v>0.69722964147515087</v>
      </c>
      <c r="L86" s="11">
        <v>1056678010</v>
      </c>
      <c r="M86" s="11">
        <v>7239386920</v>
      </c>
      <c r="N86" s="10">
        <f t="shared" si="5"/>
        <v>0.32915252281423607</v>
      </c>
    </row>
    <row r="87" spans="1:14" ht="22.5" x14ac:dyDescent="0.2">
      <c r="A87" s="12" t="s">
        <v>184</v>
      </c>
      <c r="B87" s="12" t="s">
        <v>338</v>
      </c>
      <c r="C87" s="11">
        <v>69124959560</v>
      </c>
      <c r="D87" s="11">
        <v>-81719075</v>
      </c>
      <c r="E87" s="11">
        <v>4279068302</v>
      </c>
      <c r="F87" s="11">
        <v>73404027862</v>
      </c>
      <c r="G87" s="11">
        <v>0</v>
      </c>
      <c r="H87" s="11">
        <v>73404027862</v>
      </c>
      <c r="I87" s="11">
        <v>34537087</v>
      </c>
      <c r="J87" s="11">
        <v>65425452194</v>
      </c>
      <c r="K87" s="10">
        <f t="shared" si="4"/>
        <v>0.89130602365581668</v>
      </c>
      <c r="L87" s="11">
        <v>1009392821</v>
      </c>
      <c r="M87" s="11">
        <v>40692542284</v>
      </c>
      <c r="N87" s="10">
        <f t="shared" si="5"/>
        <v>0.55436388804851711</v>
      </c>
    </row>
    <row r="88" spans="1:14" x14ac:dyDescent="0.2">
      <c r="A88" s="12" t="s">
        <v>183</v>
      </c>
      <c r="B88" s="12" t="s">
        <v>466</v>
      </c>
      <c r="C88" s="11">
        <v>202640245324</v>
      </c>
      <c r="D88" s="11">
        <v>8670717</v>
      </c>
      <c r="E88" s="11">
        <v>16646084586</v>
      </c>
      <c r="F88" s="11">
        <v>219286329910</v>
      </c>
      <c r="G88" s="11">
        <v>0</v>
      </c>
      <c r="H88" s="11">
        <v>219286329910</v>
      </c>
      <c r="I88" s="11">
        <v>2630808336</v>
      </c>
      <c r="J88" s="11">
        <v>169351964437</v>
      </c>
      <c r="K88" s="10">
        <f t="shared" si="4"/>
        <v>0.77228692051395009</v>
      </c>
      <c r="L88" s="11">
        <v>7966649802</v>
      </c>
      <c r="M88" s="11">
        <v>68567284811</v>
      </c>
      <c r="N88" s="10">
        <f t="shared" si="5"/>
        <v>0.31268380860376266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-283493482</v>
      </c>
      <c r="E89" s="11">
        <v>-686777401</v>
      </c>
      <c r="F89" s="11">
        <v>25493737239</v>
      </c>
      <c r="G89" s="11">
        <v>0</v>
      </c>
      <c r="H89" s="11">
        <v>25493737239</v>
      </c>
      <c r="I89" s="11">
        <v>146465848</v>
      </c>
      <c r="J89" s="11">
        <v>13650551370</v>
      </c>
      <c r="K89" s="10">
        <f t="shared" si="4"/>
        <v>0.53544724502445873</v>
      </c>
      <c r="L89" s="11">
        <v>975442153</v>
      </c>
      <c r="M89" s="11">
        <v>6333684963</v>
      </c>
      <c r="N89" s="10">
        <f t="shared" si="5"/>
        <v>0.2484408191558046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0</v>
      </c>
      <c r="J90" s="11">
        <v>4306412</v>
      </c>
      <c r="K90" s="10">
        <f t="shared" si="4"/>
        <v>1.7422874944370271E-2</v>
      </c>
      <c r="L90" s="11">
        <v>0</v>
      </c>
      <c r="M90" s="11">
        <v>4306412</v>
      </c>
      <c r="N90" s="10">
        <f t="shared" si="5"/>
        <v>1.7422874944370271E-2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-80412710</v>
      </c>
      <c r="E91" s="14">
        <v>-2378410043</v>
      </c>
      <c r="F91" s="14">
        <v>449604978464</v>
      </c>
      <c r="G91" s="14">
        <v>0</v>
      </c>
      <c r="H91" s="14">
        <v>449604978464</v>
      </c>
      <c r="I91" s="14">
        <v>56868040074</v>
      </c>
      <c r="J91" s="14">
        <v>287497362164</v>
      </c>
      <c r="K91" s="13">
        <f t="shared" si="4"/>
        <v>0.63944434767200875</v>
      </c>
      <c r="L91" s="14">
        <v>61896292498</v>
      </c>
      <c r="M91" s="14">
        <v>271137299907</v>
      </c>
      <c r="N91" s="13">
        <f t="shared" si="5"/>
        <v>0.60305671176795039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41638000000</v>
      </c>
      <c r="J92" s="14">
        <v>121638000000</v>
      </c>
      <c r="K92" s="13">
        <f t="shared" si="4"/>
        <v>0.74498294518955088</v>
      </c>
      <c r="L92" s="14">
        <v>41638000000</v>
      </c>
      <c r="M92" s="14">
        <v>121638000000</v>
      </c>
      <c r="N92" s="13">
        <f t="shared" si="5"/>
        <v>0.74498294518955088</v>
      </c>
    </row>
    <row r="93" spans="1:14" ht="22.5" x14ac:dyDescent="0.2">
      <c r="A93" s="15" t="s">
        <v>174</v>
      </c>
      <c r="B93" s="15" t="s">
        <v>467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41638000000</v>
      </c>
      <c r="J93" s="14">
        <v>121638000000</v>
      </c>
      <c r="K93" s="13">
        <f t="shared" si="4"/>
        <v>0.74498294518955088</v>
      </c>
      <c r="L93" s="14">
        <v>41638000000</v>
      </c>
      <c r="M93" s="14">
        <v>121638000000</v>
      </c>
      <c r="N93" s="13">
        <f t="shared" si="5"/>
        <v>0.74498294518955088</v>
      </c>
    </row>
    <row r="94" spans="1:14" x14ac:dyDescent="0.2">
      <c r="A94" s="12" t="s">
        <v>173</v>
      </c>
      <c r="B94" s="12" t="s">
        <v>468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41638000000</v>
      </c>
      <c r="J94" s="11">
        <v>121638000000</v>
      </c>
      <c r="K94" s="10">
        <f t="shared" si="4"/>
        <v>0.74498294518955088</v>
      </c>
      <c r="L94" s="11">
        <v>41638000000</v>
      </c>
      <c r="M94" s="11">
        <v>121638000000</v>
      </c>
      <c r="N94" s="10">
        <f t="shared" si="5"/>
        <v>0.74498294518955088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-80412710</v>
      </c>
      <c r="E95" s="14">
        <v>-2408410043</v>
      </c>
      <c r="F95" s="14">
        <v>285248757464</v>
      </c>
      <c r="G95" s="14">
        <v>0</v>
      </c>
      <c r="H95" s="14">
        <v>285248757464</v>
      </c>
      <c r="I95" s="14">
        <v>15228691293</v>
      </c>
      <c r="J95" s="14">
        <v>165665448014</v>
      </c>
      <c r="K95" s="13">
        <f t="shared" si="4"/>
        <v>0.58077535371879019</v>
      </c>
      <c r="L95" s="14">
        <v>20256943717</v>
      </c>
      <c r="M95" s="14">
        <v>149305385757</v>
      </c>
      <c r="N95" s="13">
        <f t="shared" si="5"/>
        <v>0.52342168668637645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-80412710</v>
      </c>
      <c r="E96" s="14">
        <v>-2408410043</v>
      </c>
      <c r="F96" s="14">
        <v>285248757464</v>
      </c>
      <c r="G96" s="14">
        <v>0</v>
      </c>
      <c r="H96" s="14">
        <v>285248757464</v>
      </c>
      <c r="I96" s="14">
        <v>15228691293</v>
      </c>
      <c r="J96" s="14">
        <v>165665448014</v>
      </c>
      <c r="K96" s="13">
        <f t="shared" si="4"/>
        <v>0.58077535371879019</v>
      </c>
      <c r="L96" s="14">
        <v>20256943717</v>
      </c>
      <c r="M96" s="14">
        <v>149305385757</v>
      </c>
      <c r="N96" s="13">
        <f t="shared" si="5"/>
        <v>0.52342168668637645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13715270575</v>
      </c>
      <c r="J97" s="14">
        <v>109199616206</v>
      </c>
      <c r="K97" s="13">
        <f t="shared" si="4"/>
        <v>0.55719457796744254</v>
      </c>
      <c r="L97" s="14">
        <v>13778511184</v>
      </c>
      <c r="M97" s="14">
        <v>108924727084</v>
      </c>
      <c r="N97" s="13">
        <f t="shared" si="5"/>
        <v>0.55579194732053905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13715270575</v>
      </c>
      <c r="J98" s="11">
        <v>109199616206</v>
      </c>
      <c r="K98" s="10">
        <f t="shared" si="4"/>
        <v>0.55719457796744254</v>
      </c>
      <c r="L98" s="11">
        <v>13778511184</v>
      </c>
      <c r="M98" s="11">
        <v>108924727084</v>
      </c>
      <c r="N98" s="10">
        <f t="shared" si="5"/>
        <v>0.55579194732053905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794745611</v>
      </c>
      <c r="J99" s="14">
        <v>2082781317</v>
      </c>
      <c r="K99" s="13">
        <f t="shared" si="4"/>
        <v>0.57828355222770822</v>
      </c>
      <c r="L99" s="14">
        <v>794745611</v>
      </c>
      <c r="M99" s="14">
        <v>2082781317</v>
      </c>
      <c r="N99" s="13">
        <f t="shared" si="5"/>
        <v>0.57828355222770822</v>
      </c>
    </row>
    <row r="100" spans="1:14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794745611</v>
      </c>
      <c r="J100" s="11">
        <v>2082781317</v>
      </c>
      <c r="K100" s="10">
        <f t="shared" si="4"/>
        <v>0.57828355222770822</v>
      </c>
      <c r="L100" s="11">
        <v>794745611</v>
      </c>
      <c r="M100" s="11">
        <v>2082781317</v>
      </c>
      <c r="N100" s="10">
        <f t="shared" si="5"/>
        <v>0.57828355222770822</v>
      </c>
    </row>
    <row r="101" spans="1:14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155993288</v>
      </c>
      <c r="J101" s="14">
        <v>751915718</v>
      </c>
      <c r="K101" s="13">
        <f t="shared" si="4"/>
        <v>0.33726557213515279</v>
      </c>
      <c r="L101" s="14">
        <v>155993288</v>
      </c>
      <c r="M101" s="14">
        <v>751915718</v>
      </c>
      <c r="N101" s="13">
        <f t="shared" si="5"/>
        <v>0.33726557213515279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114587521</v>
      </c>
      <c r="J102" s="11">
        <v>579922252</v>
      </c>
      <c r="K102" s="10">
        <f t="shared" si="4"/>
        <v>0.28376665250049005</v>
      </c>
      <c r="L102" s="11">
        <v>114587521</v>
      </c>
      <c r="M102" s="11">
        <v>579922252</v>
      </c>
      <c r="N102" s="10">
        <f t="shared" si="5"/>
        <v>0.28376665250049005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41405767</v>
      </c>
      <c r="J103" s="11">
        <v>171993466</v>
      </c>
      <c r="K103" s="10">
        <f t="shared" si="4"/>
        <v>0.92575083734518482</v>
      </c>
      <c r="L103" s="11">
        <v>41405767</v>
      </c>
      <c r="M103" s="11">
        <v>171993466</v>
      </c>
      <c r="N103" s="10">
        <f t="shared" si="5"/>
        <v>0.92575083734518482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550000000</v>
      </c>
      <c r="F104" s="14">
        <v>1453767000</v>
      </c>
      <c r="G104" s="14">
        <v>0</v>
      </c>
      <c r="H104" s="14">
        <v>1453767000</v>
      </c>
      <c r="I104" s="14">
        <v>47089737</v>
      </c>
      <c r="J104" s="14">
        <v>591513209</v>
      </c>
      <c r="K104" s="13">
        <f t="shared" si="4"/>
        <v>0.40688308993119254</v>
      </c>
      <c r="L104" s="14">
        <v>46936122</v>
      </c>
      <c r="M104" s="14">
        <v>586970579</v>
      </c>
      <c r="N104" s="13">
        <f t="shared" si="5"/>
        <v>0.40375835948951927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550000000</v>
      </c>
      <c r="F105" s="11">
        <v>1453767000</v>
      </c>
      <c r="G105" s="11">
        <v>0</v>
      </c>
      <c r="H105" s="11">
        <v>1453767000</v>
      </c>
      <c r="I105" s="11">
        <v>47089737</v>
      </c>
      <c r="J105" s="11">
        <v>591513209</v>
      </c>
      <c r="K105" s="10">
        <f t="shared" si="4"/>
        <v>0.40688308993119254</v>
      </c>
      <c r="L105" s="11">
        <v>46936122</v>
      </c>
      <c r="M105" s="11">
        <v>586970579</v>
      </c>
      <c r="N105" s="10">
        <f t="shared" si="5"/>
        <v>0.40375835948951927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-80412710</v>
      </c>
      <c r="E106" s="11">
        <v>-4153231404</v>
      </c>
      <c r="F106" s="11">
        <v>76325213524</v>
      </c>
      <c r="G106" s="11">
        <v>0</v>
      </c>
      <c r="H106" s="11">
        <v>76325213524</v>
      </c>
      <c r="I106" s="11">
        <v>79318600</v>
      </c>
      <c r="J106" s="11">
        <v>50291918501</v>
      </c>
      <c r="K106" s="10">
        <f t="shared" si="4"/>
        <v>0.65891618482254244</v>
      </c>
      <c r="L106" s="11">
        <v>5044484030</v>
      </c>
      <c r="M106" s="11">
        <v>34211287996</v>
      </c>
      <c r="N106" s="10">
        <f t="shared" si="5"/>
        <v>0.44823049181830937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0</v>
      </c>
      <c r="M107" s="11">
        <v>0</v>
      </c>
      <c r="N107" s="10">
        <f t="shared" si="5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4"/>
        <v>0.40709201991465149</v>
      </c>
      <c r="L108" s="11">
        <v>0</v>
      </c>
      <c r="M108" s="11">
        <v>286185690</v>
      </c>
      <c r="N108" s="10">
        <f t="shared" si="5"/>
        <v>0.40709201991465149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190700673</v>
      </c>
      <c r="F109" s="11">
        <v>305009673</v>
      </c>
      <c r="G109" s="11">
        <v>0</v>
      </c>
      <c r="H109" s="11">
        <v>305009673</v>
      </c>
      <c r="I109" s="11">
        <v>60471780</v>
      </c>
      <c r="J109" s="11">
        <v>180808113</v>
      </c>
      <c r="K109" s="10">
        <f t="shared" si="4"/>
        <v>0.59279468490823894</v>
      </c>
      <c r="L109" s="11">
        <v>60471780</v>
      </c>
      <c r="M109" s="11">
        <v>180808113</v>
      </c>
      <c r="N109" s="10">
        <f t="shared" si="5"/>
        <v>0.59279468490823894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1335348496</v>
      </c>
      <c r="F110" s="11">
        <v>4379541496</v>
      </c>
      <c r="G110" s="11">
        <v>0</v>
      </c>
      <c r="H110" s="11">
        <v>4379541496</v>
      </c>
      <c r="I110" s="11">
        <v>375801702</v>
      </c>
      <c r="J110" s="11">
        <v>2280709260</v>
      </c>
      <c r="K110" s="10">
        <f t="shared" si="4"/>
        <v>0.52076439099459559</v>
      </c>
      <c r="L110" s="11">
        <v>375801702</v>
      </c>
      <c r="M110" s="11">
        <v>2280709260</v>
      </c>
      <c r="N110" s="10">
        <f t="shared" si="5"/>
        <v>0.52076439099459559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1348781</v>
      </c>
      <c r="J111" s="14">
        <v>193914150</v>
      </c>
      <c r="K111" s="13">
        <f t="shared" si="4"/>
        <v>0.17955013888888888</v>
      </c>
      <c r="L111" s="14">
        <v>1348781</v>
      </c>
      <c r="M111" s="14">
        <v>193914150</v>
      </c>
      <c r="N111" s="13">
        <f t="shared" si="5"/>
        <v>0.17955013888888888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1348781</v>
      </c>
      <c r="J112" s="14">
        <v>193914150</v>
      </c>
      <c r="K112" s="13">
        <f t="shared" si="4"/>
        <v>0.17955013888888888</v>
      </c>
      <c r="L112" s="14">
        <v>1348781</v>
      </c>
      <c r="M112" s="14">
        <v>193914150</v>
      </c>
      <c r="N112" s="13">
        <f t="shared" si="5"/>
        <v>0.17955013888888888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1348781</v>
      </c>
      <c r="J113" s="11">
        <v>193914150</v>
      </c>
      <c r="K113" s="10">
        <f t="shared" si="4"/>
        <v>0.17955013888888888</v>
      </c>
      <c r="L113" s="11">
        <v>1348781</v>
      </c>
      <c r="M113" s="11">
        <v>193914150</v>
      </c>
      <c r="N113" s="10">
        <f t="shared" si="5"/>
        <v>0.17955013888888888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41484</v>
      </c>
      <c r="E114" s="14">
        <v>-1429051889</v>
      </c>
      <c r="F114" s="14">
        <v>275918783982</v>
      </c>
      <c r="G114" s="14">
        <v>0</v>
      </c>
      <c r="H114" s="14">
        <v>275918783982</v>
      </c>
      <c r="I114" s="14">
        <v>25519282597</v>
      </c>
      <c r="J114" s="14">
        <v>178729332170</v>
      </c>
      <c r="K114" s="13">
        <f t="shared" si="4"/>
        <v>0.64776065474998501</v>
      </c>
      <c r="L114" s="14">
        <v>13675056348</v>
      </c>
      <c r="M114" s="14">
        <v>83589736595</v>
      </c>
      <c r="N114" s="13">
        <f t="shared" si="5"/>
        <v>0.3029505109751901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41484</v>
      </c>
      <c r="E115" s="14">
        <v>5967650736</v>
      </c>
      <c r="F115" s="14">
        <v>49584138159</v>
      </c>
      <c r="G115" s="14">
        <v>0</v>
      </c>
      <c r="H115" s="14">
        <v>49584138159</v>
      </c>
      <c r="I115" s="14">
        <v>4400205878</v>
      </c>
      <c r="J115" s="14">
        <v>28718158980</v>
      </c>
      <c r="K115" s="13">
        <f t="shared" si="4"/>
        <v>0.57918035981406635</v>
      </c>
      <c r="L115" s="14">
        <v>2308353762</v>
      </c>
      <c r="M115" s="14">
        <v>15244298629</v>
      </c>
      <c r="N115" s="13">
        <f t="shared" si="5"/>
        <v>0.30744304922910137</v>
      </c>
    </row>
    <row r="116" spans="1:14" ht="22.5" x14ac:dyDescent="0.2">
      <c r="A116" s="12" t="s">
        <v>132</v>
      </c>
      <c r="B116" s="12" t="s">
        <v>465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4398953405</v>
      </c>
      <c r="J116" s="11">
        <v>20852333372</v>
      </c>
      <c r="K116" s="10">
        <f t="shared" si="4"/>
        <v>0.57681069939457974</v>
      </c>
      <c r="L116" s="11">
        <v>2161923472</v>
      </c>
      <c r="M116" s="11">
        <v>12753208856</v>
      </c>
      <c r="N116" s="10">
        <f t="shared" si="5"/>
        <v>0.35277525965665862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41484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1252473</v>
      </c>
      <c r="J117" s="11">
        <v>7865825608</v>
      </c>
      <c r="K117" s="10">
        <f t="shared" si="4"/>
        <v>0.58555760001361301</v>
      </c>
      <c r="L117" s="11">
        <v>146430290</v>
      </c>
      <c r="M117" s="11">
        <v>2491089773</v>
      </c>
      <c r="N117" s="10">
        <f t="shared" si="5"/>
        <v>0.18544481171979932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0</v>
      </c>
      <c r="E118" s="14">
        <v>-7396702625</v>
      </c>
      <c r="F118" s="14">
        <v>226334645823</v>
      </c>
      <c r="G118" s="14">
        <v>0</v>
      </c>
      <c r="H118" s="14">
        <v>226334645823</v>
      </c>
      <c r="I118" s="14">
        <v>21119076719</v>
      </c>
      <c r="J118" s="14">
        <v>150011173190</v>
      </c>
      <c r="K118" s="13">
        <f t="shared" si="4"/>
        <v>0.66278484517705216</v>
      </c>
      <c r="L118" s="14">
        <v>11366702586</v>
      </c>
      <c r="M118" s="14">
        <v>68345437966</v>
      </c>
      <c r="N118" s="13">
        <f t="shared" si="5"/>
        <v>0.30196631062593943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0</v>
      </c>
      <c r="E119" s="11">
        <v>1563476947</v>
      </c>
      <c r="F119" s="11">
        <v>127896920326</v>
      </c>
      <c r="G119" s="11">
        <v>0</v>
      </c>
      <c r="H119" s="11">
        <v>127896920326</v>
      </c>
      <c r="I119" s="11">
        <v>20951310223</v>
      </c>
      <c r="J119" s="11">
        <v>59162248707</v>
      </c>
      <c r="K119" s="10">
        <f t="shared" si="4"/>
        <v>0.46257758635782398</v>
      </c>
      <c r="L119" s="11">
        <v>4725939200</v>
      </c>
      <c r="M119" s="11">
        <v>26781617318</v>
      </c>
      <c r="N119" s="10">
        <f t="shared" si="5"/>
        <v>0.20940001721492271</v>
      </c>
    </row>
    <row r="120" spans="1:14" ht="33.75" x14ac:dyDescent="0.2">
      <c r="A120" s="12" t="s">
        <v>125</v>
      </c>
      <c r="B120" s="12" t="s">
        <v>337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0</v>
      </c>
      <c r="J120" s="11">
        <v>71071143182</v>
      </c>
      <c r="K120" s="10">
        <f t="shared" si="4"/>
        <v>0.95734743508971154</v>
      </c>
      <c r="L120" s="11">
        <v>5476281186</v>
      </c>
      <c r="M120" s="11">
        <v>34243804882</v>
      </c>
      <c r="N120" s="10">
        <f t="shared" si="5"/>
        <v>0.46127327215693581</v>
      </c>
    </row>
    <row r="121" spans="1:14" x14ac:dyDescent="0.2">
      <c r="A121" s="12" t="s">
        <v>124</v>
      </c>
      <c r="B121" s="12" t="s">
        <v>466</v>
      </c>
      <c r="C121" s="11">
        <v>21619687279</v>
      </c>
      <c r="D121" s="11">
        <v>0</v>
      </c>
      <c r="E121" s="11">
        <v>2580472443</v>
      </c>
      <c r="F121" s="11">
        <v>24200159722</v>
      </c>
      <c r="G121" s="11">
        <v>0</v>
      </c>
      <c r="H121" s="11">
        <v>24200159722</v>
      </c>
      <c r="I121" s="11">
        <v>167766496</v>
      </c>
      <c r="J121" s="11">
        <v>19777781301</v>
      </c>
      <c r="K121" s="10">
        <f t="shared" si="4"/>
        <v>0.81725829615167034</v>
      </c>
      <c r="L121" s="11">
        <v>1164482200</v>
      </c>
      <c r="M121" s="11">
        <v>7320015766</v>
      </c>
      <c r="N121" s="10">
        <f t="shared" si="5"/>
        <v>0.30247799395082026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-1215537040</v>
      </c>
      <c r="J122" s="14">
        <v>22652283922</v>
      </c>
      <c r="K122" s="13">
        <f t="shared" si="4"/>
        <v>0.61939736025869618</v>
      </c>
      <c r="L122" s="14">
        <v>1664211229</v>
      </c>
      <c r="M122" s="14">
        <v>6946634396</v>
      </c>
      <c r="N122" s="13">
        <f t="shared" si="5"/>
        <v>0.18994671894368384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-1215537040</v>
      </c>
      <c r="J123" s="14">
        <v>22652283922</v>
      </c>
      <c r="K123" s="13">
        <f t="shared" si="4"/>
        <v>0.61939736025869618</v>
      </c>
      <c r="L123" s="14">
        <v>1664211229</v>
      </c>
      <c r="M123" s="14">
        <v>6946634396</v>
      </c>
      <c r="N123" s="13">
        <f t="shared" si="5"/>
        <v>0.18994671894368384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-1215537040</v>
      </c>
      <c r="J124" s="14">
        <v>22652283922</v>
      </c>
      <c r="K124" s="13">
        <f t="shared" si="4"/>
        <v>0.61939736025869618</v>
      </c>
      <c r="L124" s="14">
        <v>1664211229</v>
      </c>
      <c r="M124" s="14">
        <v>6946634396</v>
      </c>
      <c r="N124" s="13">
        <f t="shared" si="5"/>
        <v>0.18994671894368384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-1268696537</v>
      </c>
      <c r="J125" s="11">
        <v>22540772600</v>
      </c>
      <c r="K125" s="10">
        <f t="shared" si="4"/>
        <v>0.63129204494766289</v>
      </c>
      <c r="L125" s="11">
        <v>1611051732</v>
      </c>
      <c r="M125" s="11">
        <v>6835123074</v>
      </c>
      <c r="N125" s="10">
        <f t="shared" si="5"/>
        <v>0.19142905611205249</v>
      </c>
    </row>
    <row r="126" spans="1:14" x14ac:dyDescent="0.2">
      <c r="A126" s="12" t="s">
        <v>114</v>
      </c>
      <c r="B126" s="12" t="s">
        <v>471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53159497</v>
      </c>
      <c r="J126" s="11">
        <v>111511322</v>
      </c>
      <c r="K126" s="10">
        <f t="shared" si="4"/>
        <v>0.12880866661286439</v>
      </c>
      <c r="L126" s="11">
        <v>53159497</v>
      </c>
      <c r="M126" s="11">
        <v>111511322</v>
      </c>
      <c r="N126" s="10">
        <f t="shared" si="5"/>
        <v>0.12880866661286439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1154415923</v>
      </c>
      <c r="J127" s="14">
        <v>12403746395</v>
      </c>
      <c r="K127" s="13">
        <f t="shared" si="4"/>
        <v>0.51673261814699245</v>
      </c>
      <c r="L127" s="14">
        <v>1154415923</v>
      </c>
      <c r="M127" s="14">
        <v>12403746395</v>
      </c>
      <c r="N127" s="13">
        <f t="shared" si="5"/>
        <v>0.51673261814699245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1154415923</v>
      </c>
      <c r="J128" s="14">
        <v>12403746395</v>
      </c>
      <c r="K128" s="13">
        <f t="shared" si="4"/>
        <v>0.51673261814699245</v>
      </c>
      <c r="L128" s="14">
        <v>1154415923</v>
      </c>
      <c r="M128" s="14">
        <v>12403746395</v>
      </c>
      <c r="N128" s="13">
        <f t="shared" si="5"/>
        <v>0.51673261814699245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1154415923</v>
      </c>
      <c r="J129" s="11">
        <v>12403746395</v>
      </c>
      <c r="K129" s="10">
        <f t="shared" si="4"/>
        <v>0.51673261814699245</v>
      </c>
      <c r="L129" s="11">
        <v>1154415923</v>
      </c>
      <c r="M129" s="11">
        <v>12403746395</v>
      </c>
      <c r="N129" s="10">
        <f t="shared" si="5"/>
        <v>0.51673261814699245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298754550</v>
      </c>
      <c r="E130" s="14">
        <v>57093711823</v>
      </c>
      <c r="F130" s="14">
        <v>372414479823</v>
      </c>
      <c r="G130" s="14">
        <v>0</v>
      </c>
      <c r="H130" s="14">
        <v>372414479823</v>
      </c>
      <c r="I130" s="14">
        <v>11912346831</v>
      </c>
      <c r="J130" s="14">
        <v>304388255965</v>
      </c>
      <c r="K130" s="13">
        <f t="shared" si="4"/>
        <v>0.81733732831674188</v>
      </c>
      <c r="L130" s="14">
        <v>10856880048</v>
      </c>
      <c r="M130" s="14">
        <v>251485385497</v>
      </c>
      <c r="N130" s="13">
        <f t="shared" si="5"/>
        <v>0.67528358622501783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9662935944</v>
      </c>
      <c r="J131" s="14">
        <v>231368118480</v>
      </c>
      <c r="K131" s="13">
        <f t="shared" si="4"/>
        <v>0.90214752936311293</v>
      </c>
      <c r="L131" s="14">
        <v>10787658487</v>
      </c>
      <c r="M131" s="14">
        <v>223495415926</v>
      </c>
      <c r="N131" s="13">
        <f t="shared" si="5"/>
        <v>0.87145039094507415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8949376251</v>
      </c>
      <c r="E132" s="11">
        <v>8942597251</v>
      </c>
      <c r="F132" s="11">
        <v>210009232251</v>
      </c>
      <c r="G132" s="11">
        <v>0</v>
      </c>
      <c r="H132" s="11">
        <v>210009232251</v>
      </c>
      <c r="I132" s="11">
        <v>6552879000</v>
      </c>
      <c r="J132" s="11">
        <v>200861542580</v>
      </c>
      <c r="K132" s="10">
        <f t="shared" si="4"/>
        <v>0.95644148796245865</v>
      </c>
      <c r="L132" s="11">
        <v>6552878409</v>
      </c>
      <c r="M132" s="11">
        <v>200861541989</v>
      </c>
      <c r="N132" s="10">
        <f t="shared" si="5"/>
        <v>0.95644148514829663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244000</v>
      </c>
      <c r="J133" s="11">
        <v>36905000</v>
      </c>
      <c r="K133" s="10">
        <f t="shared" si="4"/>
        <v>0.72362745098039216</v>
      </c>
      <c r="L133" s="11">
        <v>35075000</v>
      </c>
      <c r="M133" s="11">
        <v>36905000</v>
      </c>
      <c r="N133" s="10">
        <f t="shared" si="5"/>
        <v>0.72362745098039216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-2000000000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1225998</v>
      </c>
      <c r="J134" s="11">
        <v>7853389155</v>
      </c>
      <c r="K134" s="10">
        <f t="shared" si="4"/>
        <v>0.78930755372225403</v>
      </c>
      <c r="L134" s="11">
        <v>10243000</v>
      </c>
      <c r="M134" s="11">
        <v>7835012505</v>
      </c>
      <c r="N134" s="10">
        <f t="shared" si="5"/>
        <v>0.78746060225062398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11544600</v>
      </c>
      <c r="J135" s="11">
        <v>49507203</v>
      </c>
      <c r="K135" s="10">
        <f t="shared" si="4"/>
        <v>0.22142551792614856</v>
      </c>
      <c r="L135" s="11">
        <v>11544600</v>
      </c>
      <c r="M135" s="11">
        <v>49507203</v>
      </c>
      <c r="N135" s="10">
        <f t="shared" si="5"/>
        <v>0.22142551792614856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-4300000000</v>
      </c>
      <c r="E136" s="11">
        <v>-4270907120</v>
      </c>
      <c r="F136" s="11">
        <v>23314007880</v>
      </c>
      <c r="G136" s="11">
        <v>0</v>
      </c>
      <c r="H136" s="11">
        <v>23314007880</v>
      </c>
      <c r="I136" s="11">
        <v>2777971000</v>
      </c>
      <c r="J136" s="11">
        <v>12246692120</v>
      </c>
      <c r="K136" s="10">
        <f t="shared" si="4"/>
        <v>0.52529329933468305</v>
      </c>
      <c r="L136" s="11">
        <v>3126266000</v>
      </c>
      <c r="M136" s="11">
        <v>9450419030</v>
      </c>
      <c r="N136" s="10">
        <f t="shared" si="5"/>
        <v>0.40535368601754113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500000000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319071346</v>
      </c>
      <c r="J137" s="11">
        <v>320082422</v>
      </c>
      <c r="K137" s="10">
        <f t="shared" si="4"/>
        <v>0.63746200509838291</v>
      </c>
      <c r="L137" s="11">
        <v>319071346</v>
      </c>
      <c r="M137" s="11">
        <v>320082422</v>
      </c>
      <c r="N137" s="10">
        <f t="shared" si="5"/>
        <v>0.63746200509838291</v>
      </c>
    </row>
    <row r="138" spans="1:14" x14ac:dyDescent="0.2">
      <c r="A138" s="29" t="s">
        <v>443</v>
      </c>
      <c r="B138" s="12" t="s">
        <v>451</v>
      </c>
      <c r="C138" s="11">
        <v>15563440000</v>
      </c>
      <c r="D138" s="11">
        <v>-3149376251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4"/>
        <v>0.80553799321398989</v>
      </c>
      <c r="L138" s="11">
        <v>732580132</v>
      </c>
      <c r="M138" s="11">
        <v>4941947777</v>
      </c>
      <c r="N138" s="10">
        <f t="shared" si="5"/>
        <v>0.39809266948529187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325000000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2248533084</v>
      </c>
      <c r="J139" s="14">
        <v>54146218809</v>
      </c>
      <c r="K139" s="13">
        <f t="shared" ref="K139:K202" si="6">IF(J139=0,0,J139/H139)</f>
        <v>0.63709550946191917</v>
      </c>
      <c r="L139" s="14">
        <v>67124758</v>
      </c>
      <c r="M139" s="14">
        <v>22765466895</v>
      </c>
      <c r="N139" s="13">
        <f t="shared" ref="N139:N202" si="7">IF(M139=0,0,M139/H139)</f>
        <v>0.26786314997858562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3997400</v>
      </c>
      <c r="J140" s="11">
        <v>20535200</v>
      </c>
      <c r="K140" s="10">
        <f t="shared" si="6"/>
        <v>0.43650122223403126</v>
      </c>
      <c r="L140" s="11">
        <v>3997400</v>
      </c>
      <c r="M140" s="11">
        <v>20535200</v>
      </c>
      <c r="N140" s="10">
        <f t="shared" si="7"/>
        <v>0.43650122223403126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6"/>
        <v>0.61917191192406273</v>
      </c>
      <c r="L141" s="11">
        <v>0</v>
      </c>
      <c r="M141" s="11">
        <v>16903428920</v>
      </c>
      <c r="N141" s="10">
        <f t="shared" si="7"/>
        <v>0.22701943601620128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2177549220</v>
      </c>
      <c r="J142" s="11">
        <v>7948812610</v>
      </c>
      <c r="K142" s="10">
        <f t="shared" si="6"/>
        <v>0.84480447454027274</v>
      </c>
      <c r="L142" s="11">
        <v>0</v>
      </c>
      <c r="M142" s="11">
        <v>5771263390</v>
      </c>
      <c r="N142" s="10">
        <f t="shared" si="7"/>
        <v>0.61337326401288295</v>
      </c>
    </row>
    <row r="143" spans="1:14" x14ac:dyDescent="0.2">
      <c r="A143" s="12" t="s">
        <v>493</v>
      </c>
      <c r="B143" s="12" t="s">
        <v>494</v>
      </c>
      <c r="C143" s="11">
        <v>0</v>
      </c>
      <c r="D143" s="11">
        <v>200000000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36510741</v>
      </c>
      <c r="J143" s="11">
        <v>36802126</v>
      </c>
      <c r="K143" s="10">
        <f t="shared" si="6"/>
        <v>9.8139002666666669E-2</v>
      </c>
      <c r="L143" s="11">
        <v>32224310</v>
      </c>
      <c r="M143" s="11">
        <v>32515695</v>
      </c>
      <c r="N143" s="10">
        <f t="shared" si="7"/>
        <v>8.6708519999999997E-2</v>
      </c>
    </row>
    <row r="144" spans="1:14" x14ac:dyDescent="0.2">
      <c r="A144" s="12" t="s">
        <v>495</v>
      </c>
      <c r="B144" s="12" t="s">
        <v>496</v>
      </c>
      <c r="C144" s="11">
        <v>0</v>
      </c>
      <c r="D144" s="11">
        <v>125000000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151560</v>
      </c>
      <c r="J144" s="11">
        <v>2288267</v>
      </c>
      <c r="K144" s="10">
        <f t="shared" si="6"/>
        <v>7.6275566666666669E-3</v>
      </c>
      <c r="L144" s="11">
        <v>151560</v>
      </c>
      <c r="M144" s="11">
        <v>2288267</v>
      </c>
      <c r="N144" s="10">
        <f t="shared" si="7"/>
        <v>7.6275566666666669E-3</v>
      </c>
    </row>
    <row r="145" spans="1:14" x14ac:dyDescent="0.2">
      <c r="A145" s="12" t="s">
        <v>497</v>
      </c>
      <c r="B145" s="12" t="s">
        <v>498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30324163</v>
      </c>
      <c r="J145" s="11">
        <v>35435423</v>
      </c>
      <c r="K145" s="10">
        <f t="shared" si="6"/>
        <v>8.8588557499999998E-2</v>
      </c>
      <c r="L145" s="11">
        <v>30751488</v>
      </c>
      <c r="M145" s="11">
        <v>35435423</v>
      </c>
      <c r="N145" s="10">
        <f t="shared" si="7"/>
        <v>8.8588557499999998E-2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-26245450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0</v>
      </c>
      <c r="J146" s="14">
        <v>18668474255</v>
      </c>
      <c r="K146" s="13">
        <f t="shared" si="6"/>
        <v>0.61195310352869769</v>
      </c>
      <c r="L146" s="14">
        <v>0</v>
      </c>
      <c r="M146" s="14">
        <v>5211207255</v>
      </c>
      <c r="N146" s="13">
        <f t="shared" si="7"/>
        <v>0.17082351826231315</v>
      </c>
    </row>
    <row r="147" spans="1:14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6"/>
        <v>0.63249896287519281</v>
      </c>
      <c r="L147" s="11">
        <v>0</v>
      </c>
      <c r="M147" s="11">
        <v>3316880000</v>
      </c>
      <c r="N147" s="10">
        <f t="shared" si="7"/>
        <v>0.12506884314185809</v>
      </c>
    </row>
    <row r="148" spans="1:14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6"/>
        <v>0.52900958969414968</v>
      </c>
      <c r="L148" s="11">
        <v>0</v>
      </c>
      <c r="M148" s="11">
        <v>1593478454</v>
      </c>
      <c r="N148" s="10">
        <f t="shared" si="7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-26245450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300848801</v>
      </c>
      <c r="K149" s="10">
        <f t="shared" si="6"/>
        <v>0.30895753041667429</v>
      </c>
      <c r="L149" s="11">
        <v>0</v>
      </c>
      <c r="M149" s="11">
        <v>300848801</v>
      </c>
      <c r="N149" s="10">
        <f t="shared" si="7"/>
        <v>0.30895753041667429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877803</v>
      </c>
      <c r="J150" s="14">
        <v>205444421</v>
      </c>
      <c r="K150" s="13">
        <f t="shared" si="6"/>
        <v>0.45132682265636498</v>
      </c>
      <c r="L150" s="14">
        <v>2096803</v>
      </c>
      <c r="M150" s="14">
        <v>13295421</v>
      </c>
      <c r="N150" s="13">
        <f t="shared" si="7"/>
        <v>2.9207802706936056E-2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877803</v>
      </c>
      <c r="J151" s="14">
        <v>69800421</v>
      </c>
      <c r="K151" s="13">
        <f t="shared" si="6"/>
        <v>0.23818035740487345</v>
      </c>
      <c r="L151" s="14">
        <v>1585803</v>
      </c>
      <c r="M151" s="14">
        <v>12048421</v>
      </c>
      <c r="N151" s="13">
        <f t="shared" si="7"/>
        <v>4.1112892713704163E-2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877803</v>
      </c>
      <c r="J152" s="11">
        <v>7022421</v>
      </c>
      <c r="K152" s="10">
        <f t="shared" si="6"/>
        <v>3.1210760000000001E-2</v>
      </c>
      <c r="L152" s="11">
        <v>877803</v>
      </c>
      <c r="M152" s="11">
        <v>7022421</v>
      </c>
      <c r="N152" s="10">
        <f t="shared" si="7"/>
        <v>3.1210760000000001E-2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6"/>
        <v>0.92243266673523661</v>
      </c>
      <c r="L153" s="11">
        <v>708000</v>
      </c>
      <c r="M153" s="11">
        <v>5026000</v>
      </c>
      <c r="N153" s="10">
        <f t="shared" si="7"/>
        <v>7.3849861145804246E-2</v>
      </c>
    </row>
    <row r="154" spans="1:14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6"/>
        <v>0.83656502861653836</v>
      </c>
      <c r="L154" s="24">
        <v>511000</v>
      </c>
      <c r="M154" s="24">
        <v>1247000</v>
      </c>
      <c r="N154" s="25">
        <f t="shared" si="7"/>
        <v>7.6906946911387405E-3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0</v>
      </c>
      <c r="J155" s="14">
        <v>15981805537</v>
      </c>
      <c r="K155" s="13">
        <f t="shared" si="6"/>
        <v>0.27418333541034912</v>
      </c>
      <c r="L155" s="14">
        <v>146229634</v>
      </c>
      <c r="M155" s="14">
        <v>13670382337</v>
      </c>
      <c r="N155" s="13">
        <f t="shared" si="7"/>
        <v>0.23452863425323403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0</v>
      </c>
      <c r="J156" s="14">
        <v>15981805537</v>
      </c>
      <c r="K156" s="13">
        <f t="shared" si="6"/>
        <v>0.27418333541034912</v>
      </c>
      <c r="L156" s="14">
        <v>146229634</v>
      </c>
      <c r="M156" s="14">
        <v>13670382337</v>
      </c>
      <c r="N156" s="13">
        <f t="shared" si="7"/>
        <v>0.23452863425323403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6"/>
        <v>0.83497360833717205</v>
      </c>
      <c r="L157" s="14">
        <v>146229634</v>
      </c>
      <c r="M157" s="14">
        <v>9473807424</v>
      </c>
      <c r="N157" s="13">
        <f t="shared" si="7"/>
        <v>0.77515076833452112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6"/>
        <v>0.83497360833717205</v>
      </c>
      <c r="L158" s="14">
        <v>146229634</v>
      </c>
      <c r="M158" s="14">
        <v>9473807424</v>
      </c>
      <c r="N158" s="13">
        <f t="shared" si="7"/>
        <v>0.77515076833452112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6"/>
        <v>0.83497360833717205</v>
      </c>
      <c r="L159" s="14">
        <v>146229634</v>
      </c>
      <c r="M159" s="14">
        <v>9473807424</v>
      </c>
      <c r="N159" s="13">
        <f t="shared" si="7"/>
        <v>0.77515076833452112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6"/>
        <v>0.83497360833717205</v>
      </c>
      <c r="L160" s="14">
        <v>146229634</v>
      </c>
      <c r="M160" s="14">
        <v>9473807424</v>
      </c>
      <c r="N160" s="13">
        <f t="shared" si="7"/>
        <v>0.77515076833452112</v>
      </c>
    </row>
    <row r="161" spans="1:14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6"/>
        <v>0.83497360833717205</v>
      </c>
      <c r="L161" s="11">
        <v>146229634</v>
      </c>
      <c r="M161" s="11">
        <v>9473807424</v>
      </c>
      <c r="N161" s="10">
        <f t="shared" si="7"/>
        <v>0.77515076833452112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6"/>
        <v>0.17153519285096314</v>
      </c>
      <c r="L162" s="14">
        <v>0</v>
      </c>
      <c r="M162" s="14">
        <v>1513724970</v>
      </c>
      <c r="N162" s="13">
        <f t="shared" si="7"/>
        <v>8.3922787541133928E-2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6"/>
        <v>0.17153519285096314</v>
      </c>
      <c r="L163" s="14">
        <v>0</v>
      </c>
      <c r="M163" s="14">
        <v>1513724970</v>
      </c>
      <c r="N163" s="13">
        <f t="shared" si="7"/>
        <v>8.3922787541133928E-2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3094000000</v>
      </c>
      <c r="K164" s="13">
        <f t="shared" si="6"/>
        <v>0.17153519285096314</v>
      </c>
      <c r="L164" s="14">
        <v>0</v>
      </c>
      <c r="M164" s="14">
        <v>1513724970</v>
      </c>
      <c r="N164" s="13">
        <f t="shared" si="7"/>
        <v>8.3922787541133928E-2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3094000000</v>
      </c>
      <c r="K165" s="13">
        <f t="shared" si="6"/>
        <v>0.17153519285096314</v>
      </c>
      <c r="L165" s="14">
        <v>0</v>
      </c>
      <c r="M165" s="14">
        <v>1513724970</v>
      </c>
      <c r="N165" s="13">
        <f t="shared" si="7"/>
        <v>8.3922787541133928E-2</v>
      </c>
    </row>
    <row r="166" spans="1:14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3094000000</v>
      </c>
      <c r="K166" s="10">
        <f t="shared" si="6"/>
        <v>0.17153519285096314</v>
      </c>
      <c r="L166" s="11">
        <v>0</v>
      </c>
      <c r="M166" s="11">
        <v>1513724970</v>
      </c>
      <c r="N166" s="10">
        <f t="shared" si="7"/>
        <v>8.3922787541133928E-2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6"/>
        <v>0</v>
      </c>
      <c r="L167" s="14">
        <v>0</v>
      </c>
      <c r="M167" s="14">
        <v>0</v>
      </c>
      <c r="N167" s="13">
        <f t="shared" si="7"/>
        <v>0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-29750000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6"/>
        <v>0</v>
      </c>
      <c r="L168" s="14">
        <v>0</v>
      </c>
      <c r="M168" s="14">
        <v>0</v>
      </c>
      <c r="N168" s="13">
        <f t="shared" si="7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-29750000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6"/>
        <v>0</v>
      </c>
      <c r="L169" s="14">
        <v>0</v>
      </c>
      <c r="M169" s="14">
        <v>0</v>
      </c>
      <c r="N169" s="13">
        <f t="shared" si="7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-29750000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6"/>
        <v>0</v>
      </c>
      <c r="L170" s="11">
        <v>0</v>
      </c>
      <c r="M170" s="11">
        <v>0</v>
      </c>
      <c r="N170" s="10">
        <f t="shared" si="7"/>
        <v>0</v>
      </c>
    </row>
    <row r="171" spans="1:14" x14ac:dyDescent="0.2">
      <c r="A171" s="15" t="s">
        <v>504</v>
      </c>
      <c r="B171" s="15" t="s">
        <v>505</v>
      </c>
      <c r="C171" s="14">
        <v>0</v>
      </c>
      <c r="D171" s="14">
        <v>29750000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0</v>
      </c>
      <c r="K171" s="13">
        <f t="shared" si="6"/>
        <v>0</v>
      </c>
      <c r="L171" s="14">
        <v>0</v>
      </c>
      <c r="M171" s="14">
        <v>0</v>
      </c>
      <c r="N171" s="13">
        <f t="shared" si="7"/>
        <v>0</v>
      </c>
    </row>
    <row r="172" spans="1:14" x14ac:dyDescent="0.2">
      <c r="A172" s="15" t="s">
        <v>506</v>
      </c>
      <c r="B172" s="15" t="s">
        <v>52</v>
      </c>
      <c r="C172" s="14">
        <v>0</v>
      </c>
      <c r="D172" s="14">
        <v>29750000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0</v>
      </c>
      <c r="K172" s="13">
        <f t="shared" si="6"/>
        <v>0</v>
      </c>
      <c r="L172" s="14">
        <v>0</v>
      </c>
      <c r="M172" s="14">
        <v>0</v>
      </c>
      <c r="N172" s="13">
        <f t="shared" si="7"/>
        <v>0</v>
      </c>
    </row>
    <row r="173" spans="1:14" x14ac:dyDescent="0.2">
      <c r="A173" s="12" t="s">
        <v>507</v>
      </c>
      <c r="B173" s="12" t="s">
        <v>50</v>
      </c>
      <c r="C173" s="11">
        <v>0</v>
      </c>
      <c r="D173" s="11">
        <v>29750000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0</v>
      </c>
      <c r="K173" s="10">
        <f t="shared" si="6"/>
        <v>0</v>
      </c>
      <c r="L173" s="11">
        <v>0</v>
      </c>
      <c r="M173" s="11">
        <v>0</v>
      </c>
      <c r="N173" s="10">
        <f t="shared" si="7"/>
        <v>0</v>
      </c>
    </row>
    <row r="174" spans="1:14" x14ac:dyDescent="0.2">
      <c r="A174" s="29" t="s">
        <v>39</v>
      </c>
      <c r="B174" s="51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6"/>
        <v>0</v>
      </c>
      <c r="L174" s="11">
        <v>0</v>
      </c>
      <c r="M174" s="11">
        <v>0</v>
      </c>
      <c r="N174" s="10">
        <f t="shared" si="7"/>
        <v>0</v>
      </c>
    </row>
    <row r="175" spans="1:14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0</v>
      </c>
      <c r="J175" s="14">
        <v>2682849943</v>
      </c>
      <c r="K175" s="13">
        <f t="shared" si="6"/>
        <v>0.33535620095547486</v>
      </c>
      <c r="L175" s="14">
        <v>0</v>
      </c>
      <c r="M175" s="14">
        <v>2682849943</v>
      </c>
      <c r="N175" s="13">
        <f t="shared" si="7"/>
        <v>0.33535620095547486</v>
      </c>
    </row>
    <row r="176" spans="1:14" x14ac:dyDescent="0.2">
      <c r="A176" s="29" t="s">
        <v>35</v>
      </c>
      <c r="B176" s="51" t="s">
        <v>339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0</v>
      </c>
      <c r="J176" s="11">
        <v>343171000</v>
      </c>
      <c r="K176" s="10">
        <f t="shared" si="6"/>
        <v>0.10724092409488449</v>
      </c>
      <c r="L176" s="11">
        <v>0</v>
      </c>
      <c r="M176" s="11">
        <v>343171000</v>
      </c>
      <c r="N176" s="10">
        <f t="shared" si="7"/>
        <v>0.10724092409488449</v>
      </c>
    </row>
    <row r="177" spans="1:14" x14ac:dyDescent="0.2">
      <c r="A177" s="29" t="s">
        <v>444</v>
      </c>
      <c r="B177" s="51" t="s">
        <v>445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2339678943</v>
      </c>
      <c r="K177" s="10">
        <f t="shared" si="6"/>
        <v>0.48743305219586847</v>
      </c>
      <c r="L177" s="11">
        <v>0</v>
      </c>
      <c r="M177" s="11">
        <v>2339678943</v>
      </c>
      <c r="N177" s="10">
        <f t="shared" si="7"/>
        <v>0.48743305219586847</v>
      </c>
    </row>
    <row r="178" spans="1:14" x14ac:dyDescent="0.2">
      <c r="A178" s="15" t="s">
        <v>34</v>
      </c>
      <c r="B178" s="15" t="s">
        <v>340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52106002936</v>
      </c>
      <c r="J178" s="14">
        <v>1959228238213</v>
      </c>
      <c r="K178" s="13">
        <f t="shared" si="6"/>
        <v>0.67166540497417804</v>
      </c>
      <c r="L178" s="14">
        <v>69235217440</v>
      </c>
      <c r="M178" s="14">
        <v>341909318981</v>
      </c>
      <c r="N178" s="13">
        <f t="shared" si="7"/>
        <v>0.11721383793818729</v>
      </c>
    </row>
    <row r="179" spans="1:14" x14ac:dyDescent="0.2">
      <c r="A179" s="15" t="s">
        <v>33</v>
      </c>
      <c r="B179" s="15" t="s">
        <v>341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52230163905</v>
      </c>
      <c r="J179" s="14">
        <v>605908661861</v>
      </c>
      <c r="K179" s="13">
        <f t="shared" si="6"/>
        <v>0.52291168247984299</v>
      </c>
      <c r="L179" s="14">
        <v>9500859954</v>
      </c>
      <c r="M179" s="14">
        <v>22380976666</v>
      </c>
      <c r="N179" s="13">
        <f t="shared" si="7"/>
        <v>1.9315244855576907E-2</v>
      </c>
    </row>
    <row r="180" spans="1:14" ht="22.5" x14ac:dyDescent="0.2">
      <c r="A180" s="15" t="s">
        <v>32</v>
      </c>
      <c r="B180" s="15" t="s">
        <v>474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52230163905</v>
      </c>
      <c r="J180" s="14">
        <v>605908661861</v>
      </c>
      <c r="K180" s="13">
        <f t="shared" si="6"/>
        <v>0.52291168247984299</v>
      </c>
      <c r="L180" s="14">
        <v>9500859954</v>
      </c>
      <c r="M180" s="14">
        <v>22380976666</v>
      </c>
      <c r="N180" s="13">
        <f t="shared" si="7"/>
        <v>1.9315244855576907E-2</v>
      </c>
    </row>
    <row r="181" spans="1:14" ht="33.75" x14ac:dyDescent="0.2">
      <c r="A181" s="15" t="s">
        <v>31</v>
      </c>
      <c r="B181" s="15" t="s">
        <v>343</v>
      </c>
      <c r="C181" s="14">
        <v>1045833323000</v>
      </c>
      <c r="D181" s="14">
        <v>235000000</v>
      </c>
      <c r="E181" s="14">
        <v>19002030809</v>
      </c>
      <c r="F181" s="14">
        <v>1064835353809</v>
      </c>
      <c r="G181" s="14">
        <v>0</v>
      </c>
      <c r="H181" s="14">
        <v>1064835353809</v>
      </c>
      <c r="I181" s="14">
        <v>51030976760</v>
      </c>
      <c r="J181" s="14">
        <v>575112944386</v>
      </c>
      <c r="K181" s="13">
        <f t="shared" si="6"/>
        <v>0.54009565171627305</v>
      </c>
      <c r="L181" s="14">
        <v>5870181991</v>
      </c>
      <c r="M181" s="14">
        <v>15776194606</v>
      </c>
      <c r="N181" s="13">
        <f t="shared" si="7"/>
        <v>1.4815618724122286E-2</v>
      </c>
    </row>
    <row r="182" spans="1:14" ht="22.5" x14ac:dyDescent="0.2">
      <c r="A182" s="15" t="s">
        <v>30</v>
      </c>
      <c r="B182" s="15" t="s">
        <v>344</v>
      </c>
      <c r="C182" s="14">
        <v>28303911000</v>
      </c>
      <c r="D182" s="14">
        <v>397746164</v>
      </c>
      <c r="E182" s="14">
        <v>21622894556</v>
      </c>
      <c r="F182" s="14">
        <v>49926805556</v>
      </c>
      <c r="G182" s="14">
        <v>0</v>
      </c>
      <c r="H182" s="14">
        <v>49926805556</v>
      </c>
      <c r="I182" s="14">
        <v>421466770</v>
      </c>
      <c r="J182" s="14">
        <v>11901257852</v>
      </c>
      <c r="K182" s="13">
        <f t="shared" si="6"/>
        <v>0.2383741102492738</v>
      </c>
      <c r="L182" s="14">
        <v>234935326</v>
      </c>
      <c r="M182" s="14">
        <v>907019511</v>
      </c>
      <c r="N182" s="13">
        <f t="shared" si="7"/>
        <v>1.8166984666836913E-2</v>
      </c>
    </row>
    <row r="183" spans="1:14" x14ac:dyDescent="0.2">
      <c r="A183" s="12" t="s">
        <v>29</v>
      </c>
      <c r="B183" s="12" t="s">
        <v>475</v>
      </c>
      <c r="C183" s="11">
        <v>696939000</v>
      </c>
      <c r="D183" s="11">
        <v>150865067</v>
      </c>
      <c r="E183" s="11">
        <v>3658351616</v>
      </c>
      <c r="F183" s="11">
        <v>4355290616</v>
      </c>
      <c r="G183" s="11">
        <v>0</v>
      </c>
      <c r="H183" s="11">
        <v>4355290616</v>
      </c>
      <c r="I183" s="11">
        <v>118143067</v>
      </c>
      <c r="J183" s="11">
        <v>4077899170</v>
      </c>
      <c r="K183" s="10">
        <f t="shared" si="6"/>
        <v>0.93630931424393382</v>
      </c>
      <c r="L183" s="11">
        <v>85640379</v>
      </c>
      <c r="M183" s="11">
        <v>366560514</v>
      </c>
      <c r="N183" s="10">
        <f t="shared" si="7"/>
        <v>8.4164421233652989E-2</v>
      </c>
    </row>
    <row r="184" spans="1:14" ht="22.5" x14ac:dyDescent="0.2">
      <c r="A184" s="12" t="s">
        <v>28</v>
      </c>
      <c r="B184" s="12" t="s">
        <v>476</v>
      </c>
      <c r="C184" s="11">
        <v>27606972000</v>
      </c>
      <c r="D184" s="11">
        <v>246881097</v>
      </c>
      <c r="E184" s="11">
        <v>17964542940</v>
      </c>
      <c r="F184" s="11">
        <v>45571514940</v>
      </c>
      <c r="G184" s="11">
        <v>0</v>
      </c>
      <c r="H184" s="11">
        <v>45571514940</v>
      </c>
      <c r="I184" s="11">
        <v>303323703</v>
      </c>
      <c r="J184" s="11">
        <v>7823358682</v>
      </c>
      <c r="K184" s="10">
        <f t="shared" si="6"/>
        <v>0.17167212220836475</v>
      </c>
      <c r="L184" s="11">
        <v>149294947</v>
      </c>
      <c r="M184" s="11">
        <v>540458997</v>
      </c>
      <c r="N184" s="10">
        <f t="shared" si="7"/>
        <v>1.1859579338355873E-2</v>
      </c>
    </row>
    <row r="185" spans="1:14" ht="22.5" x14ac:dyDescent="0.2">
      <c r="A185" s="15" t="s">
        <v>27</v>
      </c>
      <c r="B185" s="15" t="s">
        <v>346</v>
      </c>
      <c r="C185" s="14">
        <v>305688881000</v>
      </c>
      <c r="D185" s="14">
        <v>4303228174</v>
      </c>
      <c r="E185" s="14">
        <v>117403575</v>
      </c>
      <c r="F185" s="14">
        <v>305806284575</v>
      </c>
      <c r="G185" s="14">
        <v>0</v>
      </c>
      <c r="H185" s="14">
        <v>305806284575</v>
      </c>
      <c r="I185" s="14">
        <v>24611115514</v>
      </c>
      <c r="J185" s="14">
        <v>127833908801</v>
      </c>
      <c r="K185" s="13">
        <f t="shared" si="6"/>
        <v>0.41802250394775098</v>
      </c>
      <c r="L185" s="14">
        <v>1831098030</v>
      </c>
      <c r="M185" s="14">
        <v>2849936425</v>
      </c>
      <c r="N185" s="13">
        <f t="shared" si="7"/>
        <v>9.3194174506935085E-3</v>
      </c>
    </row>
    <row r="186" spans="1:14" ht="22.5" x14ac:dyDescent="0.2">
      <c r="A186" s="12" t="s">
        <v>26</v>
      </c>
      <c r="B186" s="12" t="s">
        <v>477</v>
      </c>
      <c r="C186" s="11">
        <v>159997891000</v>
      </c>
      <c r="D186" s="11">
        <v>970558680</v>
      </c>
      <c r="E186" s="11">
        <v>-1417418821</v>
      </c>
      <c r="F186" s="11">
        <v>158580472179</v>
      </c>
      <c r="G186" s="11">
        <v>0</v>
      </c>
      <c r="H186" s="11">
        <v>158580472179</v>
      </c>
      <c r="I186" s="11">
        <v>12494641594</v>
      </c>
      <c r="J186" s="11">
        <v>71402687382</v>
      </c>
      <c r="K186" s="10">
        <f t="shared" si="6"/>
        <v>0.45026153851656581</v>
      </c>
      <c r="L186" s="11">
        <v>1193274022</v>
      </c>
      <c r="M186" s="11">
        <v>1904393805</v>
      </c>
      <c r="N186" s="10">
        <f t="shared" si="7"/>
        <v>1.2009005767433887E-2</v>
      </c>
    </row>
    <row r="187" spans="1:14" ht="22.5" x14ac:dyDescent="0.2">
      <c r="A187" s="12" t="s">
        <v>25</v>
      </c>
      <c r="B187" s="12" t="s">
        <v>478</v>
      </c>
      <c r="C187" s="11">
        <v>66755083000</v>
      </c>
      <c r="D187" s="11">
        <v>963099231</v>
      </c>
      <c r="E187" s="11">
        <v>-1932860774</v>
      </c>
      <c r="F187" s="11">
        <v>64822222226</v>
      </c>
      <c r="G187" s="11">
        <v>0</v>
      </c>
      <c r="H187" s="11">
        <v>64822222226</v>
      </c>
      <c r="I187" s="11">
        <v>7913139038</v>
      </c>
      <c r="J187" s="11">
        <v>33588663118</v>
      </c>
      <c r="K187" s="10">
        <f t="shared" si="6"/>
        <v>0.51816586911961326</v>
      </c>
      <c r="L187" s="11">
        <v>605725452</v>
      </c>
      <c r="M187" s="11">
        <v>899172769</v>
      </c>
      <c r="N187" s="10">
        <f t="shared" si="7"/>
        <v>1.3871365993363685E-2</v>
      </c>
    </row>
    <row r="188" spans="1:14" ht="22.5" x14ac:dyDescent="0.2">
      <c r="A188" s="12" t="s">
        <v>24</v>
      </c>
      <c r="B188" s="12" t="s">
        <v>479</v>
      </c>
      <c r="C188" s="11">
        <v>18303720000</v>
      </c>
      <c r="D188" s="11">
        <v>0</v>
      </c>
      <c r="E188" s="11">
        <v>0</v>
      </c>
      <c r="F188" s="11">
        <v>18303720000</v>
      </c>
      <c r="G188" s="11">
        <v>0</v>
      </c>
      <c r="H188" s="11">
        <v>18303720000</v>
      </c>
      <c r="I188" s="11">
        <v>3081769</v>
      </c>
      <c r="J188" s="11">
        <v>57419949</v>
      </c>
      <c r="K188" s="10">
        <f t="shared" si="6"/>
        <v>3.1370644328038233E-3</v>
      </c>
      <c r="L188" s="11">
        <v>8515587</v>
      </c>
      <c r="M188" s="11">
        <v>22786882</v>
      </c>
      <c r="N188" s="10">
        <f t="shared" si="7"/>
        <v>1.2449317406516272E-3</v>
      </c>
    </row>
    <row r="189" spans="1:14" ht="22.5" x14ac:dyDescent="0.2">
      <c r="A189" s="12" t="s">
        <v>23</v>
      </c>
      <c r="B189" s="12" t="s">
        <v>480</v>
      </c>
      <c r="C189" s="11">
        <v>60632187000</v>
      </c>
      <c r="D189" s="11">
        <v>2369570263</v>
      </c>
      <c r="E189" s="11">
        <v>3467683170</v>
      </c>
      <c r="F189" s="11">
        <v>64099870170</v>
      </c>
      <c r="G189" s="11">
        <v>0</v>
      </c>
      <c r="H189" s="11">
        <v>64099870170</v>
      </c>
      <c r="I189" s="11">
        <v>4200253113</v>
      </c>
      <c r="J189" s="11">
        <v>22785138352</v>
      </c>
      <c r="K189" s="10">
        <f t="shared" si="6"/>
        <v>0.35546309675154214</v>
      </c>
      <c r="L189" s="11">
        <v>23582969</v>
      </c>
      <c r="M189" s="11">
        <v>23582969</v>
      </c>
      <c r="N189" s="10">
        <f t="shared" si="7"/>
        <v>3.6790977793645037E-4</v>
      </c>
    </row>
    <row r="190" spans="1:14" ht="22.5" x14ac:dyDescent="0.2">
      <c r="A190" s="15" t="s">
        <v>22</v>
      </c>
      <c r="B190" s="15" t="s">
        <v>350</v>
      </c>
      <c r="C190" s="14">
        <v>711840531000</v>
      </c>
      <c r="D190" s="14">
        <v>-4465974338</v>
      </c>
      <c r="E190" s="14">
        <v>-2738267322</v>
      </c>
      <c r="F190" s="14">
        <v>709102263678</v>
      </c>
      <c r="G190" s="14">
        <v>0</v>
      </c>
      <c r="H190" s="14">
        <v>709102263678</v>
      </c>
      <c r="I190" s="14">
        <v>25998394476</v>
      </c>
      <c r="J190" s="14">
        <v>435377777733</v>
      </c>
      <c r="K190" s="13">
        <f t="shared" si="6"/>
        <v>0.61398447027198177</v>
      </c>
      <c r="L190" s="14">
        <v>3804148635</v>
      </c>
      <c r="M190" s="14">
        <v>12019238670</v>
      </c>
      <c r="N190" s="13">
        <f t="shared" si="7"/>
        <v>1.6949936963475666E-2</v>
      </c>
    </row>
    <row r="191" spans="1:14" ht="22.5" x14ac:dyDescent="0.2">
      <c r="A191" s="12" t="s">
        <v>21</v>
      </c>
      <c r="B191" s="12" t="s">
        <v>481</v>
      </c>
      <c r="C191" s="11">
        <v>38134474000</v>
      </c>
      <c r="D191" s="11">
        <v>-2700000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13639246199</v>
      </c>
      <c r="K191" s="10">
        <f t="shared" si="6"/>
        <v>0.36694948691306684</v>
      </c>
      <c r="L191" s="11">
        <v>3320667</v>
      </c>
      <c r="M191" s="11">
        <v>4386537599</v>
      </c>
      <c r="N191" s="10">
        <f t="shared" si="7"/>
        <v>0.1180151525819617</v>
      </c>
    </row>
    <row r="192" spans="1:14" ht="22.5" x14ac:dyDescent="0.2">
      <c r="A192" s="12" t="s">
        <v>20</v>
      </c>
      <c r="B192" s="12" t="s">
        <v>482</v>
      </c>
      <c r="C192" s="11">
        <v>27996191000</v>
      </c>
      <c r="D192" s="11">
        <v>-9334359</v>
      </c>
      <c r="E192" s="11">
        <v>-1763812956</v>
      </c>
      <c r="F192" s="11">
        <v>26232378044</v>
      </c>
      <c r="G192" s="11">
        <v>0</v>
      </c>
      <c r="H192" s="11">
        <v>26232378044</v>
      </c>
      <c r="I192" s="11">
        <v>212712</v>
      </c>
      <c r="J192" s="11">
        <v>15308818321</v>
      </c>
      <c r="K192" s="10">
        <f t="shared" si="6"/>
        <v>0.58358484676159617</v>
      </c>
      <c r="L192" s="11">
        <v>1609500301</v>
      </c>
      <c r="M192" s="11">
        <v>3912395517</v>
      </c>
      <c r="N192" s="10">
        <f t="shared" si="7"/>
        <v>0.14914376083013423</v>
      </c>
    </row>
    <row r="193" spans="1:14" ht="22.5" x14ac:dyDescent="0.2">
      <c r="A193" s="12" t="s">
        <v>19</v>
      </c>
      <c r="B193" s="12" t="s">
        <v>483</v>
      </c>
      <c r="C193" s="11">
        <v>2438771000</v>
      </c>
      <c r="D193" s="11">
        <v>3000000</v>
      </c>
      <c r="E193" s="11">
        <v>2673155012</v>
      </c>
      <c r="F193" s="11">
        <v>5111926012</v>
      </c>
      <c r="G193" s="11">
        <v>0</v>
      </c>
      <c r="H193" s="11">
        <v>5111926012</v>
      </c>
      <c r="I193" s="11">
        <v>2362278771</v>
      </c>
      <c r="J193" s="11">
        <v>2670155012</v>
      </c>
      <c r="K193" s="10">
        <f t="shared" si="6"/>
        <v>0.52233835265454542</v>
      </c>
      <c r="L193" s="11">
        <v>307876241</v>
      </c>
      <c r="M193" s="11">
        <v>307876241</v>
      </c>
      <c r="N193" s="10">
        <f t="shared" si="7"/>
        <v>6.0227053419254377E-2</v>
      </c>
    </row>
    <row r="194" spans="1:14" ht="22.5" x14ac:dyDescent="0.2">
      <c r="A194" s="12" t="s">
        <v>18</v>
      </c>
      <c r="B194" s="12" t="s">
        <v>484</v>
      </c>
      <c r="C194" s="11">
        <v>338616000</v>
      </c>
      <c r="D194" s="11">
        <v>0</v>
      </c>
      <c r="E194" s="11">
        <v>494688393</v>
      </c>
      <c r="F194" s="11">
        <v>833304393</v>
      </c>
      <c r="G194" s="11">
        <v>0</v>
      </c>
      <c r="H194" s="11">
        <v>833304393</v>
      </c>
      <c r="I194" s="11">
        <v>-2</v>
      </c>
      <c r="J194" s="11">
        <v>494688391</v>
      </c>
      <c r="K194" s="10">
        <f t="shared" si="6"/>
        <v>0.59364668559955613</v>
      </c>
      <c r="L194" s="11">
        <v>22063038</v>
      </c>
      <c r="M194" s="11">
        <v>494688391</v>
      </c>
      <c r="N194" s="10">
        <f t="shared" si="7"/>
        <v>0.59364668559955613</v>
      </c>
    </row>
    <row r="195" spans="1:14" ht="22.5" x14ac:dyDescent="0.2">
      <c r="A195" s="12" t="s">
        <v>17</v>
      </c>
      <c r="B195" s="12" t="s">
        <v>485</v>
      </c>
      <c r="C195" s="11">
        <v>431421539000</v>
      </c>
      <c r="D195" s="11">
        <v>-4699945837</v>
      </c>
      <c r="E195" s="11">
        <v>-4609363016</v>
      </c>
      <c r="F195" s="11">
        <v>426812175984</v>
      </c>
      <c r="G195" s="11">
        <v>0</v>
      </c>
      <c r="H195" s="11">
        <v>426812175984</v>
      </c>
      <c r="I195" s="11">
        <v>15795895899</v>
      </c>
      <c r="J195" s="11">
        <v>278570732117</v>
      </c>
      <c r="K195" s="10">
        <f t="shared" si="6"/>
        <v>0.65267756589831416</v>
      </c>
      <c r="L195" s="11">
        <v>58391913</v>
      </c>
      <c r="M195" s="11">
        <v>662585715</v>
      </c>
      <c r="N195" s="10">
        <f t="shared" si="7"/>
        <v>1.5524058409824711E-3</v>
      </c>
    </row>
    <row r="196" spans="1:14" ht="22.5" x14ac:dyDescent="0.2">
      <c r="A196" s="12" t="s">
        <v>16</v>
      </c>
      <c r="B196" s="12" t="s">
        <v>486</v>
      </c>
      <c r="C196" s="11">
        <v>90236773000</v>
      </c>
      <c r="D196" s="11">
        <v>27980216</v>
      </c>
      <c r="E196" s="11">
        <v>283664688</v>
      </c>
      <c r="F196" s="11">
        <v>90520437688</v>
      </c>
      <c r="G196" s="11">
        <v>0</v>
      </c>
      <c r="H196" s="11">
        <v>90520437688</v>
      </c>
      <c r="I196" s="11">
        <v>196121840</v>
      </c>
      <c r="J196" s="11">
        <v>68465770490</v>
      </c>
      <c r="K196" s="10">
        <f t="shared" si="6"/>
        <v>0.75635704199733766</v>
      </c>
      <c r="L196" s="11">
        <v>259180406</v>
      </c>
      <c r="M196" s="11">
        <v>259180406</v>
      </c>
      <c r="N196" s="10">
        <f t="shared" si="7"/>
        <v>2.8632252850270819E-3</v>
      </c>
    </row>
    <row r="197" spans="1:14" ht="22.5" x14ac:dyDescent="0.2">
      <c r="A197" s="12" t="s">
        <v>15</v>
      </c>
      <c r="B197" s="12" t="s">
        <v>487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4894629448</v>
      </c>
      <c r="J197" s="11">
        <v>31034411391</v>
      </c>
      <c r="K197" s="10">
        <f t="shared" si="6"/>
        <v>0.62072245186137576</v>
      </c>
      <c r="L197" s="11">
        <v>1440655769</v>
      </c>
      <c r="M197" s="11">
        <v>1641367267</v>
      </c>
      <c r="N197" s="10">
        <f t="shared" si="7"/>
        <v>3.2829155402403019E-2</v>
      </c>
    </row>
    <row r="198" spans="1:14" ht="22.5" x14ac:dyDescent="0.2">
      <c r="A198" s="12" t="s">
        <v>14</v>
      </c>
      <c r="B198" s="12" t="s">
        <v>488</v>
      </c>
      <c r="C198" s="11">
        <v>53413463000</v>
      </c>
      <c r="D198" s="11">
        <v>218025642</v>
      </c>
      <c r="E198" s="11">
        <v>788897885</v>
      </c>
      <c r="F198" s="11">
        <v>54202360885</v>
      </c>
      <c r="G198" s="11">
        <v>0</v>
      </c>
      <c r="H198" s="11">
        <v>54202360885</v>
      </c>
      <c r="I198" s="11">
        <v>558355686</v>
      </c>
      <c r="J198" s="11">
        <v>18702290053</v>
      </c>
      <c r="K198" s="10">
        <f t="shared" si="6"/>
        <v>0.34504567232191696</v>
      </c>
      <c r="L198" s="11">
        <v>99839634</v>
      </c>
      <c r="M198" s="11">
        <v>291670745</v>
      </c>
      <c r="N198" s="10">
        <f t="shared" si="7"/>
        <v>5.3811446630310372E-3</v>
      </c>
    </row>
    <row r="199" spans="1:14" ht="22.5" x14ac:dyDescent="0.2">
      <c r="A199" s="12" t="s">
        <v>13</v>
      </c>
      <c r="B199" s="12" t="s">
        <v>489</v>
      </c>
      <c r="C199" s="11">
        <v>19179625000</v>
      </c>
      <c r="D199" s="11">
        <v>-3000000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2190900122</v>
      </c>
      <c r="J199" s="11">
        <v>6491665759</v>
      </c>
      <c r="K199" s="10">
        <f t="shared" si="6"/>
        <v>0.35623155896150988</v>
      </c>
      <c r="L199" s="11">
        <v>3320666</v>
      </c>
      <c r="M199" s="11">
        <v>62936789</v>
      </c>
      <c r="N199" s="10">
        <f t="shared" si="7"/>
        <v>3.4536698736250516E-3</v>
      </c>
    </row>
    <row r="200" spans="1:14" ht="22.5" x14ac:dyDescent="0.2">
      <c r="A200" s="15" t="s">
        <v>12</v>
      </c>
      <c r="B200" s="15" t="s">
        <v>490</v>
      </c>
      <c r="C200" s="14">
        <v>96635912000</v>
      </c>
      <c r="D200" s="14">
        <v>-235000000</v>
      </c>
      <c r="E200" s="14">
        <v>-2750429840</v>
      </c>
      <c r="F200" s="14">
        <v>93885482160</v>
      </c>
      <c r="G200" s="14">
        <v>0</v>
      </c>
      <c r="H200" s="14">
        <v>93885482160</v>
      </c>
      <c r="I200" s="14">
        <v>1199187145</v>
      </c>
      <c r="J200" s="14">
        <v>30795717475</v>
      </c>
      <c r="K200" s="13">
        <f t="shared" si="6"/>
        <v>0.32801362645736665</v>
      </c>
      <c r="L200" s="14">
        <v>3630677963</v>
      </c>
      <c r="M200" s="14">
        <v>6604782060</v>
      </c>
      <c r="N200" s="13">
        <f t="shared" si="7"/>
        <v>7.0349343775474305E-2</v>
      </c>
    </row>
    <row r="201" spans="1:14" ht="22.5" x14ac:dyDescent="0.2">
      <c r="A201" s="15" t="s">
        <v>11</v>
      </c>
      <c r="B201" s="15" t="s">
        <v>357</v>
      </c>
      <c r="C201" s="14">
        <v>96635912000</v>
      </c>
      <c r="D201" s="14">
        <v>-235000000</v>
      </c>
      <c r="E201" s="14">
        <v>-2750429840</v>
      </c>
      <c r="F201" s="14">
        <v>93885482160</v>
      </c>
      <c r="G201" s="14">
        <v>0</v>
      </c>
      <c r="H201" s="14">
        <v>93885482160</v>
      </c>
      <c r="I201" s="14">
        <v>1199187145</v>
      </c>
      <c r="J201" s="14">
        <v>30795717475</v>
      </c>
      <c r="K201" s="13">
        <f t="shared" si="6"/>
        <v>0.32801362645736665</v>
      </c>
      <c r="L201" s="14">
        <v>3630677963</v>
      </c>
      <c r="M201" s="14">
        <v>6604782060</v>
      </c>
      <c r="N201" s="13">
        <f t="shared" si="7"/>
        <v>7.0349343775474305E-2</v>
      </c>
    </row>
    <row r="202" spans="1:14" ht="22.5" x14ac:dyDescent="0.2">
      <c r="A202" s="12" t="s">
        <v>10</v>
      </c>
      <c r="B202" s="12" t="s">
        <v>491</v>
      </c>
      <c r="C202" s="11">
        <v>96635912000</v>
      </c>
      <c r="D202" s="11">
        <v>-235000000</v>
      </c>
      <c r="E202" s="11">
        <v>-2750429840</v>
      </c>
      <c r="F202" s="11">
        <v>93885482160</v>
      </c>
      <c r="G202" s="11">
        <v>0</v>
      </c>
      <c r="H202" s="11">
        <v>93885482160</v>
      </c>
      <c r="I202" s="11">
        <v>1199187145</v>
      </c>
      <c r="J202" s="11">
        <v>30795717475</v>
      </c>
      <c r="K202" s="10">
        <f t="shared" si="6"/>
        <v>0.32801362645736665</v>
      </c>
      <c r="L202" s="11">
        <v>3630677963</v>
      </c>
      <c r="M202" s="11">
        <v>6604782060</v>
      </c>
      <c r="N202" s="10">
        <f t="shared" si="7"/>
        <v>7.0349343775474305E-2</v>
      </c>
    </row>
    <row r="203" spans="1:14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 t="shared" ref="K203:K206" si="8">IF(J203=0,0,J203/H203)</f>
        <v>5.842250998726399E-2</v>
      </c>
      <c r="L203" s="14">
        <v>19052025449</v>
      </c>
      <c r="M203" s="14">
        <v>24206725449</v>
      </c>
      <c r="N203" s="13">
        <f t="shared" ref="N203:N206" si="9">IF(M203=0,0,M203/H203)</f>
        <v>5.842250998726399E-2</v>
      </c>
    </row>
    <row r="204" spans="1:14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 t="shared" si="8"/>
        <v>5.842250998726399E-2</v>
      </c>
      <c r="L204" s="11">
        <v>19052025449</v>
      </c>
      <c r="M204" s="11">
        <v>24206725449</v>
      </c>
      <c r="N204" s="10">
        <f t="shared" si="9"/>
        <v>5.842250998726399E-2</v>
      </c>
    </row>
    <row r="205" spans="1:14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-124160969</v>
      </c>
      <c r="J205" s="11">
        <v>1329112850903</v>
      </c>
      <c r="K205" s="10">
        <f t="shared" si="8"/>
        <v>0.98898893176925651</v>
      </c>
      <c r="L205" s="11">
        <v>40682332037</v>
      </c>
      <c r="M205" s="11">
        <v>295321616866</v>
      </c>
      <c r="N205" s="10">
        <f t="shared" si="9"/>
        <v>0.21974793953293176</v>
      </c>
    </row>
    <row r="206" spans="1:14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 t="shared" si="8"/>
        <v>0</v>
      </c>
      <c r="L206" s="14">
        <v>0</v>
      </c>
      <c r="M206" s="14">
        <v>0</v>
      </c>
      <c r="N206" s="13">
        <f t="shared" si="9"/>
        <v>0</v>
      </c>
    </row>
    <row r="207" spans="1:14" x14ac:dyDescent="0.2"/>
    <row r="208" spans="1:14" x14ac:dyDescent="0.2"/>
    <row r="209" spans="2:9" x14ac:dyDescent="0.2"/>
    <row r="210" spans="2:9" x14ac:dyDescent="0.2"/>
    <row r="211" spans="2:9" x14ac:dyDescent="0.2"/>
    <row r="212" spans="2:9" x14ac:dyDescent="0.2"/>
    <row r="213" spans="2:9" ht="12.75" x14ac:dyDescent="0.2">
      <c r="B213" s="9"/>
      <c r="C213" s="8"/>
      <c r="D213" s="8"/>
      <c r="E213" s="8"/>
      <c r="F213" s="7"/>
      <c r="G213" s="6"/>
      <c r="H213" s="5"/>
      <c r="I213" s="5"/>
    </row>
    <row r="214" spans="2:9" ht="12.75" x14ac:dyDescent="0.2">
      <c r="B214" s="4" t="s">
        <v>501</v>
      </c>
      <c r="C214" s="3"/>
      <c r="D214" s="3"/>
      <c r="E214" s="3"/>
      <c r="G214" s="66" t="s">
        <v>1</v>
      </c>
      <c r="H214" s="66"/>
      <c r="I214" s="66"/>
    </row>
    <row r="215" spans="2:9" ht="12.75" x14ac:dyDescent="0.2">
      <c r="B215" s="4" t="s">
        <v>502</v>
      </c>
      <c r="C215" s="3"/>
      <c r="D215" s="3"/>
      <c r="E215" s="2"/>
      <c r="F215" s="2"/>
      <c r="G215" s="67" t="s">
        <v>0</v>
      </c>
      <c r="H215" s="67"/>
      <c r="I215" s="67"/>
    </row>
    <row r="216" spans="2:9" hidden="1" x14ac:dyDescent="0.2"/>
    <row r="217" spans="2:9" hidden="1" x14ac:dyDescent="0.2"/>
  </sheetData>
  <autoFilter ref="A9:N206" xr:uid="{00000000-0009-0000-0000-000001000000}"/>
  <mergeCells count="2">
    <mergeCell ref="G214:I214"/>
    <mergeCell ref="G215:I2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3" orientation="landscape" verticalDpi="0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3"/>
  <sheetViews>
    <sheetView showGridLines="0" zoomScaleNormal="100" zoomScaleSheetLayoutView="100" workbookViewId="0">
      <pane ySplit="9" topLeftCell="A10" activePane="bottomLeft" state="frozen"/>
      <selection pane="bottomLeft" activeCell="A8" sqref="A8:I8"/>
    </sheetView>
  </sheetViews>
  <sheetFormatPr baseColWidth="10" defaultColWidth="0" defaultRowHeight="11.25" zeroHeight="1" x14ac:dyDescent="0.2"/>
  <cols>
    <col min="1" max="1" width="16.5703125" style="36" customWidth="1"/>
    <col min="2" max="2" width="45.7109375" style="31" customWidth="1"/>
    <col min="3" max="8" width="15.28515625" style="31" customWidth="1"/>
    <col min="9" max="9" width="6.7109375" style="31" customWidth="1"/>
    <col min="10" max="10" width="16.5703125" style="36" customWidth="1"/>
    <col min="11" max="11" width="45.7109375" style="31" customWidth="1"/>
    <col min="12" max="17" width="15.28515625" style="31" customWidth="1"/>
    <col min="18" max="18" width="6.7109375" style="31" customWidth="1"/>
    <col min="19" max="19" width="16.5703125" style="36" customWidth="1"/>
    <col min="20" max="20" width="45.7109375" style="31" customWidth="1"/>
    <col min="21" max="26" width="15.28515625" style="31" customWidth="1"/>
    <col min="27" max="27" width="6.7109375" style="31" customWidth="1"/>
    <col min="28" max="28" width="16.5703125" style="36" customWidth="1"/>
    <col min="29" max="29" width="50.7109375" style="31" customWidth="1"/>
    <col min="30" max="35" width="15.28515625" style="31" customWidth="1"/>
    <col min="36" max="36" width="6.7109375" style="31" customWidth="1"/>
    <col min="37" max="37" width="1.7109375" style="31" customWidth="1"/>
    <col min="38" max="16384" width="11.42578125" style="31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>
      <c r="A5" s="30" t="s">
        <v>325</v>
      </c>
      <c r="J5" s="30" t="s">
        <v>325</v>
      </c>
      <c r="S5" s="30" t="s">
        <v>325</v>
      </c>
      <c r="AB5" s="30" t="s">
        <v>325</v>
      </c>
    </row>
    <row r="6" spans="1:36" x14ac:dyDescent="0.2">
      <c r="A6" s="30" t="s">
        <v>326</v>
      </c>
      <c r="C6" s="32"/>
      <c r="D6" s="32"/>
      <c r="E6" s="33"/>
      <c r="F6" s="33"/>
      <c r="G6" s="33"/>
      <c r="H6" s="33"/>
      <c r="J6" s="30" t="s">
        <v>326</v>
      </c>
      <c r="L6" s="32"/>
      <c r="M6" s="32"/>
      <c r="N6" s="33"/>
      <c r="O6" s="33"/>
      <c r="P6" s="33"/>
      <c r="Q6" s="33"/>
      <c r="S6" s="30" t="s">
        <v>326</v>
      </c>
      <c r="U6" s="32"/>
      <c r="V6" s="32"/>
      <c r="W6" s="33"/>
      <c r="X6" s="33"/>
      <c r="Y6" s="33"/>
      <c r="Z6" s="33"/>
      <c r="AB6" s="30" t="s">
        <v>326</v>
      </c>
      <c r="AD6" s="32"/>
      <c r="AE6" s="32"/>
      <c r="AF6" s="33"/>
      <c r="AG6" s="33"/>
      <c r="AH6" s="33"/>
      <c r="AI6" s="33"/>
    </row>
    <row r="7" spans="1:36" x14ac:dyDescent="0.2">
      <c r="A7" s="40" t="s">
        <v>503</v>
      </c>
      <c r="B7" s="34"/>
      <c r="C7" s="33"/>
      <c r="D7" s="33"/>
      <c r="E7" s="33"/>
      <c r="F7" s="33"/>
      <c r="G7" s="33"/>
      <c r="H7" s="33"/>
      <c r="J7" s="30" t="str">
        <f>A7</f>
        <v>A 31 DE JULIO DE 2021</v>
      </c>
      <c r="K7" s="35"/>
      <c r="L7" s="33"/>
      <c r="M7" s="33"/>
      <c r="N7" s="33"/>
      <c r="O7" s="33"/>
      <c r="P7" s="33"/>
      <c r="Q7" s="33"/>
      <c r="S7" s="30" t="str">
        <f>J7</f>
        <v>A 31 DE JULIO DE 2021</v>
      </c>
      <c r="T7" s="35"/>
      <c r="U7" s="33"/>
      <c r="V7" s="33"/>
      <c r="W7" s="33"/>
      <c r="X7" s="33"/>
      <c r="Y7" s="33"/>
      <c r="Z7" s="33"/>
      <c r="AB7" s="30" t="str">
        <f>S7</f>
        <v>A 31 DE JULIO DE 2021</v>
      </c>
      <c r="AC7" s="35"/>
      <c r="AD7" s="33"/>
      <c r="AE7" s="33"/>
      <c r="AF7" s="33"/>
      <c r="AG7" s="33"/>
      <c r="AH7" s="33"/>
      <c r="AI7" s="33"/>
    </row>
    <row r="8" spans="1:36" ht="15" x14ac:dyDescent="0.25">
      <c r="A8" s="68" t="s">
        <v>327</v>
      </c>
      <c r="B8" s="68"/>
      <c r="C8" s="68"/>
      <c r="D8" s="68"/>
      <c r="E8" s="68"/>
      <c r="F8" s="68"/>
      <c r="G8" s="68"/>
      <c r="H8" s="68"/>
      <c r="I8" s="68"/>
      <c r="J8" s="68" t="s">
        <v>328</v>
      </c>
      <c r="K8" s="68"/>
      <c r="L8" s="68"/>
      <c r="M8" s="68"/>
      <c r="N8" s="68"/>
      <c r="O8" s="68"/>
      <c r="P8" s="68"/>
      <c r="Q8" s="68"/>
      <c r="R8" s="68"/>
      <c r="S8" s="68" t="s">
        <v>329</v>
      </c>
      <c r="T8" s="68"/>
      <c r="U8" s="68"/>
      <c r="V8" s="68"/>
      <c r="W8" s="68"/>
      <c r="X8" s="68"/>
      <c r="Y8" s="68"/>
      <c r="Z8" s="68"/>
      <c r="AA8" s="68"/>
      <c r="AB8" s="68" t="s">
        <v>330</v>
      </c>
      <c r="AC8" s="68"/>
      <c r="AD8" s="68"/>
      <c r="AE8" s="68"/>
      <c r="AF8" s="68"/>
      <c r="AG8" s="68"/>
      <c r="AH8" s="68"/>
      <c r="AI8" s="68"/>
      <c r="AJ8" s="68"/>
    </row>
    <row r="9" spans="1:36" ht="33.75" customHeight="1" x14ac:dyDescent="0.2">
      <c r="A9" s="44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331</v>
      </c>
      <c r="G9" s="38" t="s">
        <v>303</v>
      </c>
      <c r="H9" s="38" t="s">
        <v>302</v>
      </c>
      <c r="I9" s="38" t="s">
        <v>301</v>
      </c>
      <c r="J9" s="44" t="s">
        <v>311</v>
      </c>
      <c r="K9" s="38" t="s">
        <v>310</v>
      </c>
      <c r="L9" s="38" t="s">
        <v>309</v>
      </c>
      <c r="M9" s="38" t="s">
        <v>308</v>
      </c>
      <c r="N9" s="38" t="s">
        <v>307</v>
      </c>
      <c r="O9" s="38" t="s">
        <v>331</v>
      </c>
      <c r="P9" s="38" t="s">
        <v>303</v>
      </c>
      <c r="Q9" s="38" t="s">
        <v>302</v>
      </c>
      <c r="R9" s="38" t="s">
        <v>301</v>
      </c>
      <c r="S9" s="44" t="s">
        <v>311</v>
      </c>
      <c r="T9" s="38" t="s">
        <v>310</v>
      </c>
      <c r="U9" s="38" t="s">
        <v>309</v>
      </c>
      <c r="V9" s="38" t="s">
        <v>308</v>
      </c>
      <c r="W9" s="38" t="s">
        <v>307</v>
      </c>
      <c r="X9" s="38" t="s">
        <v>331</v>
      </c>
      <c r="Y9" s="38" t="s">
        <v>303</v>
      </c>
      <c r="Z9" s="38" t="s">
        <v>302</v>
      </c>
      <c r="AA9" s="38" t="s">
        <v>301</v>
      </c>
      <c r="AB9" s="44" t="s">
        <v>311</v>
      </c>
      <c r="AC9" s="38" t="s">
        <v>310</v>
      </c>
      <c r="AD9" s="38" t="s">
        <v>309</v>
      </c>
      <c r="AE9" s="38" t="s">
        <v>308</v>
      </c>
      <c r="AF9" s="38" t="s">
        <v>307</v>
      </c>
      <c r="AG9" s="38" t="s">
        <v>331</v>
      </c>
      <c r="AH9" s="38" t="s">
        <v>303</v>
      </c>
      <c r="AI9" s="38" t="s">
        <v>302</v>
      </c>
      <c r="AJ9" s="38" t="s">
        <v>301</v>
      </c>
    </row>
    <row r="10" spans="1:36" x14ac:dyDescent="0.2">
      <c r="A10" s="52" t="s">
        <v>296</v>
      </c>
      <c r="B10" s="52" t="s">
        <v>332</v>
      </c>
      <c r="C10" s="53">
        <v>290524318320</v>
      </c>
      <c r="D10" s="53">
        <v>120179174232</v>
      </c>
      <c r="E10" s="53">
        <v>171568703741</v>
      </c>
      <c r="F10" s="53">
        <v>462093022061</v>
      </c>
      <c r="G10" s="53">
        <v>21188042507</v>
      </c>
      <c r="H10" s="53">
        <v>288061488300</v>
      </c>
      <c r="I10" s="54">
        <v>0.62338419873817863</v>
      </c>
      <c r="J10" s="52" t="s">
        <v>296</v>
      </c>
      <c r="K10" s="52" t="s">
        <v>332</v>
      </c>
      <c r="L10" s="53">
        <v>126859476984</v>
      </c>
      <c r="M10" s="53">
        <v>23621990471</v>
      </c>
      <c r="N10" s="53">
        <v>58945820053</v>
      </c>
      <c r="O10" s="53">
        <v>185805297037</v>
      </c>
      <c r="P10" s="53">
        <v>15759129028</v>
      </c>
      <c r="Q10" s="53">
        <v>148743151279</v>
      </c>
      <c r="R10" s="54">
        <v>0.80053235107382492</v>
      </c>
      <c r="S10" s="52" t="s">
        <v>296</v>
      </c>
      <c r="T10" s="52" t="s">
        <v>332</v>
      </c>
      <c r="U10" s="53">
        <v>76559266441</v>
      </c>
      <c r="V10" s="53">
        <v>0</v>
      </c>
      <c r="W10" s="53">
        <v>0</v>
      </c>
      <c r="X10" s="53">
        <v>76559266441</v>
      </c>
      <c r="Y10" s="53">
        <v>0</v>
      </c>
      <c r="Z10" s="53">
        <v>76559266441</v>
      </c>
      <c r="AA10" s="54">
        <v>1</v>
      </c>
      <c r="AB10" s="52" t="s">
        <v>296</v>
      </c>
      <c r="AC10" s="52" t="s">
        <v>332</v>
      </c>
      <c r="AD10" s="53">
        <v>493943061745</v>
      </c>
      <c r="AE10" s="53">
        <v>143801164703</v>
      </c>
      <c r="AF10" s="53">
        <v>230514523794</v>
      </c>
      <c r="AG10" s="53">
        <v>724457585539</v>
      </c>
      <c r="AH10" s="53">
        <v>36947171535</v>
      </c>
      <c r="AI10" s="53">
        <v>513363906020</v>
      </c>
      <c r="AJ10" s="54">
        <v>0.70861830460102748</v>
      </c>
    </row>
    <row r="11" spans="1:36" x14ac:dyDescent="0.2">
      <c r="A11" s="55" t="s">
        <v>295</v>
      </c>
      <c r="B11" s="55" t="s">
        <v>333</v>
      </c>
      <c r="C11" s="53">
        <v>145939658185</v>
      </c>
      <c r="D11" s="53">
        <v>77567146753</v>
      </c>
      <c r="E11" s="53">
        <v>113754513192</v>
      </c>
      <c r="F11" s="53">
        <v>259694171377</v>
      </c>
      <c r="G11" s="53">
        <v>0</v>
      </c>
      <c r="H11" s="53">
        <v>180526016379</v>
      </c>
      <c r="I11" s="54">
        <v>0.69514851034884806</v>
      </c>
      <c r="J11" s="55" t="s">
        <v>295</v>
      </c>
      <c r="K11" s="55" t="s">
        <v>333</v>
      </c>
      <c r="L11" s="53">
        <v>86324658870</v>
      </c>
      <c r="M11" s="53">
        <v>23505042146</v>
      </c>
      <c r="N11" s="53">
        <v>58828871728</v>
      </c>
      <c r="O11" s="53">
        <v>145153530598</v>
      </c>
      <c r="P11" s="53">
        <v>0</v>
      </c>
      <c r="Q11" s="53">
        <v>117668731155</v>
      </c>
      <c r="R11" s="54">
        <v>0.81065014864076135</v>
      </c>
      <c r="S11" s="55" t="s">
        <v>295</v>
      </c>
      <c r="T11" s="55" t="s">
        <v>333</v>
      </c>
      <c r="U11" s="53">
        <v>76559266441</v>
      </c>
      <c r="V11" s="53">
        <v>0</v>
      </c>
      <c r="W11" s="53">
        <v>0</v>
      </c>
      <c r="X11" s="53">
        <v>76559266441</v>
      </c>
      <c r="Y11" s="53">
        <v>0</v>
      </c>
      <c r="Z11" s="53">
        <v>76559266441</v>
      </c>
      <c r="AA11" s="54">
        <v>1</v>
      </c>
      <c r="AB11" s="55" t="s">
        <v>295</v>
      </c>
      <c r="AC11" s="55" t="s">
        <v>333</v>
      </c>
      <c r="AD11" s="53">
        <v>308823583496</v>
      </c>
      <c r="AE11" s="53">
        <v>101072188899</v>
      </c>
      <c r="AF11" s="53">
        <v>172583384920</v>
      </c>
      <c r="AG11" s="53">
        <v>481406968416</v>
      </c>
      <c r="AH11" s="53">
        <v>0</v>
      </c>
      <c r="AI11" s="53">
        <v>374754013975</v>
      </c>
      <c r="AJ11" s="54">
        <v>0.77845573197262574</v>
      </c>
    </row>
    <row r="12" spans="1:36" x14ac:dyDescent="0.2">
      <c r="A12" s="56" t="s">
        <v>196</v>
      </c>
      <c r="B12" s="56" t="s">
        <v>195</v>
      </c>
      <c r="C12" s="53">
        <v>56502643264</v>
      </c>
      <c r="D12" s="53">
        <v>5938849190</v>
      </c>
      <c r="E12" s="53">
        <v>42126215629</v>
      </c>
      <c r="F12" s="53">
        <v>98628858893</v>
      </c>
      <c r="G12" s="53">
        <v>0</v>
      </c>
      <c r="H12" s="53">
        <v>91561749291</v>
      </c>
      <c r="I12" s="54">
        <v>0.92834643246083859</v>
      </c>
      <c r="J12" s="56" t="s">
        <v>196</v>
      </c>
      <c r="K12" s="56" t="s">
        <v>195</v>
      </c>
      <c r="L12" s="53">
        <v>388686289</v>
      </c>
      <c r="M12" s="53">
        <v>652177906</v>
      </c>
      <c r="N12" s="53">
        <v>35976007488</v>
      </c>
      <c r="O12" s="53">
        <v>36364693777</v>
      </c>
      <c r="P12" s="53">
        <v>0</v>
      </c>
      <c r="Q12" s="53">
        <v>31732758574</v>
      </c>
      <c r="R12" s="54">
        <v>0.87262548582412058</v>
      </c>
      <c r="S12" s="56" t="s">
        <v>196</v>
      </c>
      <c r="T12" s="56" t="s">
        <v>195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4">
        <v>0</v>
      </c>
      <c r="AB12" s="56" t="s">
        <v>196</v>
      </c>
      <c r="AC12" s="56" t="s">
        <v>195</v>
      </c>
      <c r="AD12" s="53">
        <v>56891329553</v>
      </c>
      <c r="AE12" s="53">
        <v>6591027096</v>
      </c>
      <c r="AF12" s="53">
        <v>78102223117</v>
      </c>
      <c r="AG12" s="53">
        <v>134993552670</v>
      </c>
      <c r="AH12" s="53">
        <v>0</v>
      </c>
      <c r="AI12" s="53">
        <v>123294507865</v>
      </c>
      <c r="AJ12" s="54">
        <v>0.91333626996543282</v>
      </c>
    </row>
    <row r="13" spans="1:36" x14ac:dyDescent="0.2">
      <c r="A13" s="57" t="s">
        <v>194</v>
      </c>
      <c r="B13" s="57" t="s">
        <v>193</v>
      </c>
      <c r="C13" s="53">
        <v>56502643264</v>
      </c>
      <c r="D13" s="53">
        <v>5938849190</v>
      </c>
      <c r="E13" s="53">
        <v>42126215629</v>
      </c>
      <c r="F13" s="53">
        <v>98628858893</v>
      </c>
      <c r="G13" s="53">
        <v>0</v>
      </c>
      <c r="H13" s="53">
        <v>91561749291</v>
      </c>
      <c r="I13" s="54">
        <v>0.92834643246083859</v>
      </c>
      <c r="J13" s="57" t="s">
        <v>194</v>
      </c>
      <c r="K13" s="57" t="s">
        <v>193</v>
      </c>
      <c r="L13" s="53">
        <v>388686289</v>
      </c>
      <c r="M13" s="53">
        <v>652177906</v>
      </c>
      <c r="N13" s="53">
        <v>35976007488</v>
      </c>
      <c r="O13" s="53">
        <v>36364693777</v>
      </c>
      <c r="P13" s="53">
        <v>0</v>
      </c>
      <c r="Q13" s="53">
        <v>31732758574</v>
      </c>
      <c r="R13" s="54">
        <v>0.87262548582412058</v>
      </c>
      <c r="S13" s="57" t="s">
        <v>194</v>
      </c>
      <c r="T13" s="57" t="s">
        <v>193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4">
        <v>0</v>
      </c>
      <c r="AB13" s="57" t="s">
        <v>194</v>
      </c>
      <c r="AC13" s="57" t="s">
        <v>193</v>
      </c>
      <c r="AD13" s="53">
        <v>56891329553</v>
      </c>
      <c r="AE13" s="53">
        <v>6591027096</v>
      </c>
      <c r="AF13" s="53">
        <v>78102223117</v>
      </c>
      <c r="AG13" s="53">
        <v>134993552670</v>
      </c>
      <c r="AH13" s="53">
        <v>0</v>
      </c>
      <c r="AI13" s="53">
        <v>123294507865</v>
      </c>
      <c r="AJ13" s="54">
        <v>0.91333626996543282</v>
      </c>
    </row>
    <row r="14" spans="1:36" x14ac:dyDescent="0.2">
      <c r="A14" s="57" t="s">
        <v>187</v>
      </c>
      <c r="B14" s="57" t="s">
        <v>128</v>
      </c>
      <c r="C14" s="53">
        <v>56502643264</v>
      </c>
      <c r="D14" s="53">
        <v>5938849190</v>
      </c>
      <c r="E14" s="53">
        <v>42126215629</v>
      </c>
      <c r="F14" s="53">
        <v>98628858893</v>
      </c>
      <c r="G14" s="53">
        <v>0</v>
      </c>
      <c r="H14" s="53">
        <v>91561749291</v>
      </c>
      <c r="I14" s="54">
        <v>0.92834643246083859</v>
      </c>
      <c r="J14" s="57" t="s">
        <v>187</v>
      </c>
      <c r="K14" s="57" t="s">
        <v>128</v>
      </c>
      <c r="L14" s="53">
        <v>388686289</v>
      </c>
      <c r="M14" s="53">
        <v>652177906</v>
      </c>
      <c r="N14" s="53">
        <v>35976007488</v>
      </c>
      <c r="O14" s="53">
        <v>36364693777</v>
      </c>
      <c r="P14" s="53">
        <v>0</v>
      </c>
      <c r="Q14" s="53">
        <v>31732758574</v>
      </c>
      <c r="R14" s="54">
        <v>0.87262548582412058</v>
      </c>
      <c r="S14" s="57" t="s">
        <v>187</v>
      </c>
      <c r="T14" s="57" t="s">
        <v>128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4">
        <v>0</v>
      </c>
      <c r="AB14" s="57" t="s">
        <v>187</v>
      </c>
      <c r="AC14" s="57" t="s">
        <v>128</v>
      </c>
      <c r="AD14" s="53">
        <v>56891329553</v>
      </c>
      <c r="AE14" s="53">
        <v>6591027096</v>
      </c>
      <c r="AF14" s="53">
        <v>78102223117</v>
      </c>
      <c r="AG14" s="53">
        <v>134993552670</v>
      </c>
      <c r="AH14" s="53">
        <v>0</v>
      </c>
      <c r="AI14" s="53">
        <v>123294507865</v>
      </c>
      <c r="AJ14" s="54">
        <v>0.91333626996543282</v>
      </c>
    </row>
    <row r="15" spans="1:36" x14ac:dyDescent="0.2">
      <c r="A15" s="22" t="s">
        <v>185</v>
      </c>
      <c r="B15" s="22" t="s">
        <v>337</v>
      </c>
      <c r="C15" s="46">
        <v>0</v>
      </c>
      <c r="D15" s="46">
        <v>5938849190</v>
      </c>
      <c r="E15" s="46">
        <v>5938849190</v>
      </c>
      <c r="F15" s="46">
        <v>5938849190</v>
      </c>
      <c r="G15" s="46">
        <v>0</v>
      </c>
      <c r="H15" s="46">
        <v>0</v>
      </c>
      <c r="I15" s="47">
        <v>0</v>
      </c>
      <c r="J15" s="22" t="s">
        <v>185</v>
      </c>
      <c r="K15" s="22" t="s">
        <v>337</v>
      </c>
      <c r="L15" s="46">
        <v>0</v>
      </c>
      <c r="M15" s="46">
        <v>652177906</v>
      </c>
      <c r="N15" s="46">
        <v>652177906</v>
      </c>
      <c r="O15" s="46">
        <v>652177906</v>
      </c>
      <c r="P15" s="46">
        <v>0</v>
      </c>
      <c r="Q15" s="46">
        <v>0</v>
      </c>
      <c r="R15" s="47">
        <v>0</v>
      </c>
      <c r="S15" s="22" t="s">
        <v>185</v>
      </c>
      <c r="T15" s="22" t="s">
        <v>337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7">
        <v>0</v>
      </c>
      <c r="AB15" s="22" t="s">
        <v>185</v>
      </c>
      <c r="AC15" s="22" t="s">
        <v>337</v>
      </c>
      <c r="AD15" s="46">
        <v>0</v>
      </c>
      <c r="AE15" s="46">
        <v>6591027096</v>
      </c>
      <c r="AF15" s="46">
        <v>6591027096</v>
      </c>
      <c r="AG15" s="46">
        <v>6591027096</v>
      </c>
      <c r="AH15" s="46">
        <v>0</v>
      </c>
      <c r="AI15" s="46">
        <v>0</v>
      </c>
      <c r="AJ15" s="47">
        <v>0</v>
      </c>
    </row>
    <row r="16" spans="1:36" x14ac:dyDescent="0.2">
      <c r="A16" s="22" t="s">
        <v>184</v>
      </c>
      <c r="B16" s="22" t="s">
        <v>338</v>
      </c>
      <c r="C16" s="46">
        <v>31464310036</v>
      </c>
      <c r="D16" s="46">
        <v>0</v>
      </c>
      <c r="E16" s="46">
        <v>12654551543</v>
      </c>
      <c r="F16" s="46">
        <v>44118861579</v>
      </c>
      <c r="G16" s="46">
        <v>0</v>
      </c>
      <c r="H16" s="46">
        <v>42990601167</v>
      </c>
      <c r="I16" s="47">
        <v>0.9744268013357571</v>
      </c>
      <c r="J16" s="22" t="s">
        <v>184</v>
      </c>
      <c r="K16" s="22" t="s">
        <v>338</v>
      </c>
      <c r="L16" s="46">
        <v>0</v>
      </c>
      <c r="M16" s="46">
        <v>0</v>
      </c>
      <c r="N16" s="46">
        <v>13121430081</v>
      </c>
      <c r="O16" s="46">
        <v>13121430081</v>
      </c>
      <c r="P16" s="46">
        <v>0</v>
      </c>
      <c r="Q16" s="46">
        <v>11341488900</v>
      </c>
      <c r="R16" s="47">
        <v>0.86434853746792606</v>
      </c>
      <c r="S16" s="22" t="s">
        <v>184</v>
      </c>
      <c r="T16" s="22" t="s">
        <v>338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7">
        <v>0</v>
      </c>
      <c r="AB16" s="22" t="s">
        <v>184</v>
      </c>
      <c r="AC16" s="22" t="s">
        <v>338</v>
      </c>
      <c r="AD16" s="46">
        <v>31464310036</v>
      </c>
      <c r="AE16" s="46">
        <v>0</v>
      </c>
      <c r="AF16" s="46">
        <v>25775981624</v>
      </c>
      <c r="AG16" s="46">
        <v>57240291660</v>
      </c>
      <c r="AH16" s="46">
        <v>0</v>
      </c>
      <c r="AI16" s="46">
        <v>54332090067</v>
      </c>
      <c r="AJ16" s="47">
        <v>0.94919310316805605</v>
      </c>
    </row>
    <row r="17" spans="1:36" x14ac:dyDescent="0.2">
      <c r="A17" s="22" t="s">
        <v>183</v>
      </c>
      <c r="B17" s="22" t="s">
        <v>123</v>
      </c>
      <c r="C17" s="46">
        <v>25038333228</v>
      </c>
      <c r="D17" s="46">
        <v>0</v>
      </c>
      <c r="E17" s="46">
        <v>23532814896</v>
      </c>
      <c r="F17" s="46">
        <v>48571148124</v>
      </c>
      <c r="G17" s="46">
        <v>0</v>
      </c>
      <c r="H17" s="46">
        <v>48571148124</v>
      </c>
      <c r="I17" s="47">
        <v>1</v>
      </c>
      <c r="J17" s="22" t="s">
        <v>183</v>
      </c>
      <c r="K17" s="22" t="s">
        <v>123</v>
      </c>
      <c r="L17" s="46">
        <v>388686289</v>
      </c>
      <c r="M17" s="46">
        <v>0</v>
      </c>
      <c r="N17" s="46">
        <v>22202399501</v>
      </c>
      <c r="O17" s="46">
        <v>22591085790</v>
      </c>
      <c r="P17" s="46">
        <v>0</v>
      </c>
      <c r="Q17" s="46">
        <v>20391269674</v>
      </c>
      <c r="R17" s="47">
        <v>0.90262459553963736</v>
      </c>
      <c r="S17" s="22" t="s">
        <v>183</v>
      </c>
      <c r="T17" s="22" t="s">
        <v>123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7">
        <v>0</v>
      </c>
      <c r="AB17" s="22" t="s">
        <v>183</v>
      </c>
      <c r="AC17" s="22" t="s">
        <v>123</v>
      </c>
      <c r="AD17" s="46">
        <v>25427019517</v>
      </c>
      <c r="AE17" s="46">
        <v>0</v>
      </c>
      <c r="AF17" s="46">
        <v>45735214397</v>
      </c>
      <c r="AG17" s="46">
        <v>71162233914</v>
      </c>
      <c r="AH17" s="46">
        <v>0</v>
      </c>
      <c r="AI17" s="46">
        <v>68962417798</v>
      </c>
      <c r="AJ17" s="47">
        <v>0.9690873094476139</v>
      </c>
    </row>
    <row r="18" spans="1:36" x14ac:dyDescent="0.2">
      <c r="A18" s="57" t="s">
        <v>178</v>
      </c>
      <c r="B18" s="57" t="s">
        <v>177</v>
      </c>
      <c r="C18" s="53">
        <v>0</v>
      </c>
      <c r="D18" s="53">
        <v>65442293050</v>
      </c>
      <c r="E18" s="53">
        <v>65442293050</v>
      </c>
      <c r="F18" s="53">
        <v>65442293050</v>
      </c>
      <c r="G18" s="53">
        <v>0</v>
      </c>
      <c r="H18" s="53">
        <v>0</v>
      </c>
      <c r="I18" s="54">
        <v>0</v>
      </c>
      <c r="J18" s="57" t="s">
        <v>178</v>
      </c>
      <c r="K18" s="57" t="s">
        <v>177</v>
      </c>
      <c r="L18" s="53">
        <v>0</v>
      </c>
      <c r="M18" s="53">
        <v>22852864240</v>
      </c>
      <c r="N18" s="53">
        <v>22852864240</v>
      </c>
      <c r="O18" s="53">
        <v>22852864240</v>
      </c>
      <c r="P18" s="53">
        <v>0</v>
      </c>
      <c r="Q18" s="53">
        <v>0</v>
      </c>
      <c r="R18" s="54">
        <v>0</v>
      </c>
      <c r="S18" s="57" t="s">
        <v>178</v>
      </c>
      <c r="T18" s="57" t="s">
        <v>177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4">
        <v>0</v>
      </c>
      <c r="AB18" s="57" t="s">
        <v>178</v>
      </c>
      <c r="AC18" s="57" t="s">
        <v>177</v>
      </c>
      <c r="AD18" s="53">
        <v>0</v>
      </c>
      <c r="AE18" s="53">
        <v>88295157290</v>
      </c>
      <c r="AF18" s="53">
        <v>88295157290</v>
      </c>
      <c r="AG18" s="53">
        <v>88295157290</v>
      </c>
      <c r="AH18" s="53">
        <v>0</v>
      </c>
      <c r="AI18" s="53">
        <v>0</v>
      </c>
      <c r="AJ18" s="54">
        <v>0</v>
      </c>
    </row>
    <row r="19" spans="1:36" x14ac:dyDescent="0.2">
      <c r="A19" s="57" t="s">
        <v>172</v>
      </c>
      <c r="B19" s="57" t="s">
        <v>171</v>
      </c>
      <c r="C19" s="53">
        <v>0</v>
      </c>
      <c r="D19" s="53">
        <v>65442293050</v>
      </c>
      <c r="E19" s="53">
        <v>65442293050</v>
      </c>
      <c r="F19" s="53">
        <v>65442293050</v>
      </c>
      <c r="G19" s="53">
        <v>0</v>
      </c>
      <c r="H19" s="53">
        <v>0</v>
      </c>
      <c r="I19" s="54">
        <v>0</v>
      </c>
      <c r="J19" s="57" t="s">
        <v>172</v>
      </c>
      <c r="K19" s="57" t="s">
        <v>171</v>
      </c>
      <c r="L19" s="53">
        <v>0</v>
      </c>
      <c r="M19" s="53">
        <v>22852864240</v>
      </c>
      <c r="N19" s="53">
        <v>22852864240</v>
      </c>
      <c r="O19" s="53">
        <v>22852864240</v>
      </c>
      <c r="P19" s="53">
        <v>0</v>
      </c>
      <c r="Q19" s="53">
        <v>0</v>
      </c>
      <c r="R19" s="54">
        <v>0</v>
      </c>
      <c r="S19" s="57" t="s">
        <v>172</v>
      </c>
      <c r="T19" s="57" t="s">
        <v>171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4">
        <v>0</v>
      </c>
      <c r="AB19" s="57" t="s">
        <v>172</v>
      </c>
      <c r="AC19" s="57" t="s">
        <v>171</v>
      </c>
      <c r="AD19" s="53">
        <v>0</v>
      </c>
      <c r="AE19" s="53">
        <v>88295157290</v>
      </c>
      <c r="AF19" s="53">
        <v>88295157290</v>
      </c>
      <c r="AG19" s="53">
        <v>88295157290</v>
      </c>
      <c r="AH19" s="53">
        <v>0</v>
      </c>
      <c r="AI19" s="53">
        <v>0</v>
      </c>
      <c r="AJ19" s="54">
        <v>0</v>
      </c>
    </row>
    <row r="20" spans="1:36" x14ac:dyDescent="0.2">
      <c r="A20" s="57" t="s">
        <v>170</v>
      </c>
      <c r="B20" s="57" t="s">
        <v>169</v>
      </c>
      <c r="C20" s="53">
        <v>0</v>
      </c>
      <c r="D20" s="53">
        <v>65442293050</v>
      </c>
      <c r="E20" s="53">
        <v>65442293050</v>
      </c>
      <c r="F20" s="53">
        <v>65442293050</v>
      </c>
      <c r="G20" s="53">
        <v>0</v>
      </c>
      <c r="H20" s="53">
        <v>0</v>
      </c>
      <c r="I20" s="54">
        <v>0</v>
      </c>
      <c r="J20" s="57" t="s">
        <v>170</v>
      </c>
      <c r="K20" s="57" t="s">
        <v>169</v>
      </c>
      <c r="L20" s="53">
        <v>0</v>
      </c>
      <c r="M20" s="53">
        <v>22852864240</v>
      </c>
      <c r="N20" s="53">
        <v>22852864240</v>
      </c>
      <c r="O20" s="53">
        <v>22852864240</v>
      </c>
      <c r="P20" s="53">
        <v>0</v>
      </c>
      <c r="Q20" s="53">
        <v>0</v>
      </c>
      <c r="R20" s="54">
        <v>0</v>
      </c>
      <c r="S20" s="57" t="s">
        <v>170</v>
      </c>
      <c r="T20" s="57" t="s">
        <v>169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4">
        <v>0</v>
      </c>
      <c r="AB20" s="57" t="s">
        <v>170</v>
      </c>
      <c r="AC20" s="57" t="s">
        <v>169</v>
      </c>
      <c r="AD20" s="53">
        <v>0</v>
      </c>
      <c r="AE20" s="53">
        <v>88295157290</v>
      </c>
      <c r="AF20" s="53">
        <v>88295157290</v>
      </c>
      <c r="AG20" s="53">
        <v>88295157290</v>
      </c>
      <c r="AH20" s="53">
        <v>0</v>
      </c>
      <c r="AI20" s="53">
        <v>0</v>
      </c>
      <c r="AJ20" s="54">
        <v>0</v>
      </c>
    </row>
    <row r="21" spans="1:36" x14ac:dyDescent="0.2">
      <c r="A21" s="22" t="s">
        <v>152</v>
      </c>
      <c r="B21" s="22" t="s">
        <v>151</v>
      </c>
      <c r="C21" s="46">
        <v>0</v>
      </c>
      <c r="D21" s="46">
        <v>65442293050</v>
      </c>
      <c r="E21" s="46">
        <v>65442293050</v>
      </c>
      <c r="F21" s="46">
        <v>65442293050</v>
      </c>
      <c r="G21" s="46">
        <v>0</v>
      </c>
      <c r="H21" s="46">
        <v>0</v>
      </c>
      <c r="I21" s="47">
        <v>0</v>
      </c>
      <c r="J21" s="22" t="s">
        <v>152</v>
      </c>
      <c r="K21" s="22" t="s">
        <v>151</v>
      </c>
      <c r="L21" s="46">
        <v>0</v>
      </c>
      <c r="M21" s="46">
        <v>22852864240</v>
      </c>
      <c r="N21" s="46">
        <v>22852864240</v>
      </c>
      <c r="O21" s="46">
        <v>22852864240</v>
      </c>
      <c r="P21" s="46">
        <v>0</v>
      </c>
      <c r="Q21" s="46">
        <v>0</v>
      </c>
      <c r="R21" s="47">
        <v>0</v>
      </c>
      <c r="S21" s="22" t="s">
        <v>152</v>
      </c>
      <c r="T21" s="22" t="s">
        <v>151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7">
        <v>0</v>
      </c>
      <c r="AB21" s="22" t="s">
        <v>152</v>
      </c>
      <c r="AC21" s="22" t="s">
        <v>151</v>
      </c>
      <c r="AD21" s="46">
        <v>0</v>
      </c>
      <c r="AE21" s="46">
        <v>88295157290</v>
      </c>
      <c r="AF21" s="46">
        <v>88295157290</v>
      </c>
      <c r="AG21" s="46">
        <v>88295157290</v>
      </c>
      <c r="AH21" s="46">
        <v>0</v>
      </c>
      <c r="AI21" s="46">
        <v>0</v>
      </c>
      <c r="AJ21" s="47">
        <v>0</v>
      </c>
    </row>
    <row r="22" spans="1:36" x14ac:dyDescent="0.2">
      <c r="A22" s="56" t="s">
        <v>136</v>
      </c>
      <c r="B22" s="56" t="s">
        <v>135</v>
      </c>
      <c r="C22" s="53">
        <v>89437014921</v>
      </c>
      <c r="D22" s="53">
        <v>6186004513</v>
      </c>
      <c r="E22" s="53">
        <v>6186004513</v>
      </c>
      <c r="F22" s="53">
        <v>95623019434</v>
      </c>
      <c r="G22" s="53">
        <v>0</v>
      </c>
      <c r="H22" s="53">
        <v>88964267088</v>
      </c>
      <c r="I22" s="54">
        <v>0.93036454626288034</v>
      </c>
      <c r="J22" s="56" t="s">
        <v>136</v>
      </c>
      <c r="K22" s="56" t="s">
        <v>135</v>
      </c>
      <c r="L22" s="53">
        <v>85935972581</v>
      </c>
      <c r="M22" s="53">
        <v>0</v>
      </c>
      <c r="N22" s="53">
        <v>0</v>
      </c>
      <c r="O22" s="53">
        <v>85935972581</v>
      </c>
      <c r="P22" s="53">
        <v>0</v>
      </c>
      <c r="Q22" s="53">
        <v>85935972581</v>
      </c>
      <c r="R22" s="54">
        <v>1</v>
      </c>
      <c r="S22" s="56" t="s">
        <v>136</v>
      </c>
      <c r="T22" s="56" t="s">
        <v>135</v>
      </c>
      <c r="U22" s="53">
        <v>76559266441</v>
      </c>
      <c r="V22" s="53">
        <v>0</v>
      </c>
      <c r="W22" s="53">
        <v>0</v>
      </c>
      <c r="X22" s="53">
        <v>76559266441</v>
      </c>
      <c r="Y22" s="53">
        <v>0</v>
      </c>
      <c r="Z22" s="53">
        <v>76559266441</v>
      </c>
      <c r="AA22" s="54">
        <v>1</v>
      </c>
      <c r="AB22" s="56" t="s">
        <v>136</v>
      </c>
      <c r="AC22" s="56" t="s">
        <v>135</v>
      </c>
      <c r="AD22" s="53">
        <v>251932253943</v>
      </c>
      <c r="AE22" s="53">
        <v>6186004513</v>
      </c>
      <c r="AF22" s="53">
        <v>6186004513</v>
      </c>
      <c r="AG22" s="53">
        <v>258118258456</v>
      </c>
      <c r="AH22" s="53">
        <v>0</v>
      </c>
      <c r="AI22" s="53">
        <v>251459506110</v>
      </c>
      <c r="AJ22" s="54">
        <v>0.97420270698465494</v>
      </c>
    </row>
    <row r="23" spans="1:36" x14ac:dyDescent="0.2">
      <c r="A23" s="56" t="s">
        <v>134</v>
      </c>
      <c r="B23" s="56" t="s">
        <v>133</v>
      </c>
      <c r="C23" s="53">
        <v>0</v>
      </c>
      <c r="D23" s="53">
        <v>5755252662</v>
      </c>
      <c r="E23" s="53">
        <v>5755252662</v>
      </c>
      <c r="F23" s="53">
        <v>5755252662</v>
      </c>
      <c r="G23" s="53">
        <v>0</v>
      </c>
      <c r="H23" s="53">
        <v>0</v>
      </c>
      <c r="I23" s="54">
        <v>0</v>
      </c>
      <c r="J23" s="56" t="s">
        <v>134</v>
      </c>
      <c r="K23" s="56" t="s">
        <v>133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4">
        <v>0</v>
      </c>
      <c r="S23" s="56" t="s">
        <v>134</v>
      </c>
      <c r="T23" s="56" t="s">
        <v>133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4">
        <v>0</v>
      </c>
      <c r="AB23" s="56" t="s">
        <v>134</v>
      </c>
      <c r="AC23" s="56" t="s">
        <v>133</v>
      </c>
      <c r="AD23" s="53">
        <v>0</v>
      </c>
      <c r="AE23" s="53">
        <v>5755252662</v>
      </c>
      <c r="AF23" s="53">
        <v>5755252662</v>
      </c>
      <c r="AG23" s="53">
        <v>5755252662</v>
      </c>
      <c r="AH23" s="53">
        <v>0</v>
      </c>
      <c r="AI23" s="53">
        <v>0</v>
      </c>
      <c r="AJ23" s="54">
        <v>0</v>
      </c>
    </row>
    <row r="24" spans="1:36" x14ac:dyDescent="0.2">
      <c r="A24" s="22" t="s">
        <v>131</v>
      </c>
      <c r="B24" s="22" t="s">
        <v>130</v>
      </c>
      <c r="C24" s="46">
        <v>0</v>
      </c>
      <c r="D24" s="46">
        <v>5755252662</v>
      </c>
      <c r="E24" s="46">
        <v>5755252662</v>
      </c>
      <c r="F24" s="46">
        <v>5755252662</v>
      </c>
      <c r="G24" s="46">
        <v>0</v>
      </c>
      <c r="H24" s="46">
        <v>0</v>
      </c>
      <c r="I24" s="47">
        <v>0</v>
      </c>
      <c r="J24" s="22" t="s">
        <v>131</v>
      </c>
      <c r="K24" s="22" t="s">
        <v>130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7">
        <v>0</v>
      </c>
      <c r="S24" s="22" t="s">
        <v>131</v>
      </c>
      <c r="T24" s="22" t="s">
        <v>130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7">
        <v>0</v>
      </c>
      <c r="AB24" s="22" t="s">
        <v>131</v>
      </c>
      <c r="AC24" s="22" t="s">
        <v>130</v>
      </c>
      <c r="AD24" s="46">
        <v>0</v>
      </c>
      <c r="AE24" s="46">
        <v>5755252662</v>
      </c>
      <c r="AF24" s="46">
        <v>5755252662</v>
      </c>
      <c r="AG24" s="46">
        <v>5755252662</v>
      </c>
      <c r="AH24" s="46">
        <v>0</v>
      </c>
      <c r="AI24" s="46">
        <v>0</v>
      </c>
      <c r="AJ24" s="47">
        <v>0</v>
      </c>
    </row>
    <row r="25" spans="1:36" x14ac:dyDescent="0.2">
      <c r="A25" s="57" t="s">
        <v>129</v>
      </c>
      <c r="B25" s="57" t="s">
        <v>128</v>
      </c>
      <c r="C25" s="53">
        <v>89437014921</v>
      </c>
      <c r="D25" s="53">
        <v>430751851</v>
      </c>
      <c r="E25" s="53">
        <v>430751851</v>
      </c>
      <c r="F25" s="53">
        <v>89867766772</v>
      </c>
      <c r="G25" s="53">
        <v>0</v>
      </c>
      <c r="H25" s="53">
        <v>88964267088</v>
      </c>
      <c r="I25" s="54">
        <v>0.98994634320565422</v>
      </c>
      <c r="J25" s="57" t="s">
        <v>129</v>
      </c>
      <c r="K25" s="57" t="s">
        <v>128</v>
      </c>
      <c r="L25" s="53">
        <v>85935972581</v>
      </c>
      <c r="M25" s="53">
        <v>0</v>
      </c>
      <c r="N25" s="53">
        <v>0</v>
      </c>
      <c r="O25" s="53">
        <v>85935972581</v>
      </c>
      <c r="P25" s="53">
        <v>0</v>
      </c>
      <c r="Q25" s="53">
        <v>85935972581</v>
      </c>
      <c r="R25" s="54">
        <v>1</v>
      </c>
      <c r="S25" s="57" t="s">
        <v>129</v>
      </c>
      <c r="T25" s="57" t="s">
        <v>128</v>
      </c>
      <c r="U25" s="53">
        <v>76559266441</v>
      </c>
      <c r="V25" s="53">
        <v>0</v>
      </c>
      <c r="W25" s="53">
        <v>0</v>
      </c>
      <c r="X25" s="53">
        <v>76559266441</v>
      </c>
      <c r="Y25" s="53">
        <v>0</v>
      </c>
      <c r="Z25" s="53">
        <v>76559266441</v>
      </c>
      <c r="AA25" s="54">
        <v>1</v>
      </c>
      <c r="AB25" s="57" t="s">
        <v>129</v>
      </c>
      <c r="AC25" s="57" t="s">
        <v>128</v>
      </c>
      <c r="AD25" s="53">
        <v>251932253943</v>
      </c>
      <c r="AE25" s="53">
        <v>430751851</v>
      </c>
      <c r="AF25" s="53">
        <v>430751851</v>
      </c>
      <c r="AG25" s="53">
        <v>252363005794</v>
      </c>
      <c r="AH25" s="53">
        <v>0</v>
      </c>
      <c r="AI25" s="53">
        <v>251459506110</v>
      </c>
      <c r="AJ25" s="54">
        <v>0.99641984100974956</v>
      </c>
    </row>
    <row r="26" spans="1:36" x14ac:dyDescent="0.2">
      <c r="A26" s="22" t="s">
        <v>127</v>
      </c>
      <c r="B26" s="22" t="s">
        <v>126</v>
      </c>
      <c r="C26" s="46">
        <v>3978396220</v>
      </c>
      <c r="D26" s="46">
        <v>0</v>
      </c>
      <c r="E26" s="46">
        <v>0</v>
      </c>
      <c r="F26" s="46">
        <v>3978396220</v>
      </c>
      <c r="G26" s="46">
        <v>0</v>
      </c>
      <c r="H26" s="46">
        <v>3505648387</v>
      </c>
      <c r="I26" s="47">
        <v>0.88117125422967546</v>
      </c>
      <c r="J26" s="22" t="s">
        <v>127</v>
      </c>
      <c r="K26" s="22" t="s">
        <v>126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7">
        <v>0</v>
      </c>
      <c r="S26" s="22" t="s">
        <v>127</v>
      </c>
      <c r="T26" s="22" t="s">
        <v>126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7">
        <v>0</v>
      </c>
      <c r="AB26" s="22" t="s">
        <v>127</v>
      </c>
      <c r="AC26" s="22" t="s">
        <v>126</v>
      </c>
      <c r="AD26" s="46">
        <v>3978396220</v>
      </c>
      <c r="AE26" s="46">
        <v>0</v>
      </c>
      <c r="AF26" s="46">
        <v>0</v>
      </c>
      <c r="AG26" s="46">
        <v>3978396220</v>
      </c>
      <c r="AH26" s="46">
        <v>0</v>
      </c>
      <c r="AI26" s="46">
        <v>3505648387</v>
      </c>
      <c r="AJ26" s="47">
        <v>0.88117125422967546</v>
      </c>
    </row>
    <row r="27" spans="1:36" x14ac:dyDescent="0.2">
      <c r="A27" s="22" t="s">
        <v>125</v>
      </c>
      <c r="B27" s="22" t="s">
        <v>337</v>
      </c>
      <c r="C27" s="46">
        <v>75483482027</v>
      </c>
      <c r="D27" s="46">
        <v>0</v>
      </c>
      <c r="E27" s="46">
        <v>0</v>
      </c>
      <c r="F27" s="46">
        <v>75483482027</v>
      </c>
      <c r="G27" s="46">
        <v>0</v>
      </c>
      <c r="H27" s="46">
        <v>75483482027</v>
      </c>
      <c r="I27" s="47">
        <v>1</v>
      </c>
      <c r="J27" s="22" t="s">
        <v>125</v>
      </c>
      <c r="K27" s="22" t="s">
        <v>337</v>
      </c>
      <c r="L27" s="46">
        <v>77819690485</v>
      </c>
      <c r="M27" s="46">
        <v>0</v>
      </c>
      <c r="N27" s="46">
        <v>0</v>
      </c>
      <c r="O27" s="46">
        <v>77819690485</v>
      </c>
      <c r="P27" s="46">
        <v>0</v>
      </c>
      <c r="Q27" s="46">
        <v>77819690485</v>
      </c>
      <c r="R27" s="47">
        <v>1</v>
      </c>
      <c r="S27" s="22" t="s">
        <v>125</v>
      </c>
      <c r="T27" s="22" t="s">
        <v>337</v>
      </c>
      <c r="U27" s="46">
        <v>76559266441</v>
      </c>
      <c r="V27" s="46">
        <v>0</v>
      </c>
      <c r="W27" s="46">
        <v>0</v>
      </c>
      <c r="X27" s="46">
        <v>76559266441</v>
      </c>
      <c r="Y27" s="46">
        <v>0</v>
      </c>
      <c r="Z27" s="46">
        <v>76559266441</v>
      </c>
      <c r="AA27" s="47">
        <v>1</v>
      </c>
      <c r="AB27" s="22" t="s">
        <v>125</v>
      </c>
      <c r="AC27" s="22" t="s">
        <v>337</v>
      </c>
      <c r="AD27" s="46">
        <v>229862438953</v>
      </c>
      <c r="AE27" s="46">
        <v>0</v>
      </c>
      <c r="AF27" s="46">
        <v>0</v>
      </c>
      <c r="AG27" s="46">
        <v>229862438953</v>
      </c>
      <c r="AH27" s="46">
        <v>0</v>
      </c>
      <c r="AI27" s="46">
        <v>229862438953</v>
      </c>
      <c r="AJ27" s="47">
        <v>1</v>
      </c>
    </row>
    <row r="28" spans="1:36" x14ac:dyDescent="0.2">
      <c r="A28" s="22" t="s">
        <v>124</v>
      </c>
      <c r="B28" s="22" t="s">
        <v>123</v>
      </c>
      <c r="C28" s="46">
        <v>9975136674</v>
      </c>
      <c r="D28" s="46">
        <v>430751851</v>
      </c>
      <c r="E28" s="46">
        <v>430751851</v>
      </c>
      <c r="F28" s="46">
        <v>10405888525</v>
      </c>
      <c r="G28" s="46">
        <v>0</v>
      </c>
      <c r="H28" s="46">
        <v>9975136674</v>
      </c>
      <c r="I28" s="47">
        <v>0.95860499082177131</v>
      </c>
      <c r="J28" s="22" t="s">
        <v>124</v>
      </c>
      <c r="K28" s="22" t="s">
        <v>123</v>
      </c>
      <c r="L28" s="46">
        <v>8116282096</v>
      </c>
      <c r="M28" s="46">
        <v>0</v>
      </c>
      <c r="N28" s="46">
        <v>0</v>
      </c>
      <c r="O28" s="46">
        <v>8116282096</v>
      </c>
      <c r="P28" s="46">
        <v>0</v>
      </c>
      <c r="Q28" s="46">
        <v>8116282096</v>
      </c>
      <c r="R28" s="47">
        <v>1</v>
      </c>
      <c r="S28" s="22" t="s">
        <v>124</v>
      </c>
      <c r="T28" s="22" t="s">
        <v>123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7">
        <v>0</v>
      </c>
      <c r="AB28" s="22" t="s">
        <v>124</v>
      </c>
      <c r="AC28" s="22" t="s">
        <v>123</v>
      </c>
      <c r="AD28" s="46">
        <v>18091418770</v>
      </c>
      <c r="AE28" s="46">
        <v>430751851</v>
      </c>
      <c r="AF28" s="46">
        <v>430751851</v>
      </c>
      <c r="AG28" s="46">
        <v>18522170621</v>
      </c>
      <c r="AH28" s="46">
        <v>0</v>
      </c>
      <c r="AI28" s="46">
        <v>18091418770</v>
      </c>
      <c r="AJ28" s="47">
        <v>0.97674398644661964</v>
      </c>
    </row>
    <row r="29" spans="1:36" x14ac:dyDescent="0.2">
      <c r="A29" s="55" t="s">
        <v>34</v>
      </c>
      <c r="B29" s="55" t="s">
        <v>340</v>
      </c>
      <c r="C29" s="53">
        <v>144584660135</v>
      </c>
      <c r="D29" s="53">
        <v>42612027479</v>
      </c>
      <c r="E29" s="53">
        <v>57814190549</v>
      </c>
      <c r="F29" s="53">
        <v>202398850684</v>
      </c>
      <c r="G29" s="53">
        <v>21188042507</v>
      </c>
      <c r="H29" s="53">
        <v>107535471921</v>
      </c>
      <c r="I29" s="54">
        <v>0.53130475572162361</v>
      </c>
      <c r="J29" s="55" t="s">
        <v>34</v>
      </c>
      <c r="K29" s="55" t="s">
        <v>340</v>
      </c>
      <c r="L29" s="53">
        <v>40534818114</v>
      </c>
      <c r="M29" s="53">
        <v>116948325</v>
      </c>
      <c r="N29" s="53">
        <v>116948325</v>
      </c>
      <c r="O29" s="53">
        <v>40651766439</v>
      </c>
      <c r="P29" s="53">
        <v>15759129028</v>
      </c>
      <c r="Q29" s="53">
        <v>31074420124</v>
      </c>
      <c r="R29" s="54">
        <v>0.76440516233479583</v>
      </c>
      <c r="S29" s="55" t="s">
        <v>34</v>
      </c>
      <c r="T29" s="55" t="s">
        <v>340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4">
        <v>0</v>
      </c>
      <c r="AB29" s="55" t="s">
        <v>34</v>
      </c>
      <c r="AC29" s="55" t="s">
        <v>340</v>
      </c>
      <c r="AD29" s="53">
        <v>185119478249</v>
      </c>
      <c r="AE29" s="53">
        <v>42728975804</v>
      </c>
      <c r="AF29" s="53">
        <v>57931138874</v>
      </c>
      <c r="AG29" s="53">
        <v>243050617123</v>
      </c>
      <c r="AH29" s="53">
        <v>36947171535</v>
      </c>
      <c r="AI29" s="53">
        <v>138609892045</v>
      </c>
      <c r="AJ29" s="54">
        <v>0.57029228596796377</v>
      </c>
    </row>
    <row r="30" spans="1:36" x14ac:dyDescent="0.2">
      <c r="A30" s="56" t="s">
        <v>33</v>
      </c>
      <c r="B30" s="56" t="s">
        <v>341</v>
      </c>
      <c r="C30" s="53">
        <v>144429960135</v>
      </c>
      <c r="D30" s="53">
        <v>42612027479</v>
      </c>
      <c r="E30" s="53">
        <v>57814190549</v>
      </c>
      <c r="F30" s="53">
        <v>202244150684</v>
      </c>
      <c r="G30" s="53">
        <v>21188042507</v>
      </c>
      <c r="H30" s="53">
        <v>107380771921</v>
      </c>
      <c r="I30" s="54">
        <v>0.53094624273598401</v>
      </c>
      <c r="J30" s="56" t="s">
        <v>33</v>
      </c>
      <c r="K30" s="56" t="s">
        <v>341</v>
      </c>
      <c r="L30" s="53">
        <v>40534818114</v>
      </c>
      <c r="M30" s="53">
        <v>116948325</v>
      </c>
      <c r="N30" s="53">
        <v>116948325</v>
      </c>
      <c r="O30" s="53">
        <v>40651766439</v>
      </c>
      <c r="P30" s="53">
        <v>15759129028</v>
      </c>
      <c r="Q30" s="53">
        <v>31074420124</v>
      </c>
      <c r="R30" s="54">
        <v>0.76440516233479583</v>
      </c>
      <c r="S30" s="56" t="s">
        <v>33</v>
      </c>
      <c r="T30" s="56" t="s">
        <v>341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4">
        <v>0</v>
      </c>
      <c r="AB30" s="56" t="s">
        <v>33</v>
      </c>
      <c r="AC30" s="56" t="s">
        <v>341</v>
      </c>
      <c r="AD30" s="53">
        <v>184964778249</v>
      </c>
      <c r="AE30" s="53">
        <v>42728975804</v>
      </c>
      <c r="AF30" s="53">
        <v>57931138874</v>
      </c>
      <c r="AG30" s="53">
        <v>242895917123</v>
      </c>
      <c r="AH30" s="53">
        <v>36947171535</v>
      </c>
      <c r="AI30" s="53">
        <v>138455192045</v>
      </c>
      <c r="AJ30" s="54">
        <v>0.57001860584954878</v>
      </c>
    </row>
    <row r="31" spans="1:36" x14ac:dyDescent="0.2">
      <c r="A31" s="57" t="s">
        <v>32</v>
      </c>
      <c r="B31" s="57" t="s">
        <v>342</v>
      </c>
      <c r="C31" s="53">
        <v>144429960135</v>
      </c>
      <c r="D31" s="53">
        <v>42612027479</v>
      </c>
      <c r="E31" s="53">
        <v>57814190549</v>
      </c>
      <c r="F31" s="53">
        <v>202244150684</v>
      </c>
      <c r="G31" s="53">
        <v>21188042507</v>
      </c>
      <c r="H31" s="53">
        <v>107380771921</v>
      </c>
      <c r="I31" s="54">
        <v>0.53094624273598401</v>
      </c>
      <c r="J31" s="57" t="s">
        <v>32</v>
      </c>
      <c r="K31" s="57" t="s">
        <v>342</v>
      </c>
      <c r="L31" s="53">
        <v>40534818114</v>
      </c>
      <c r="M31" s="53">
        <v>116948325</v>
      </c>
      <c r="N31" s="53">
        <v>116948325</v>
      </c>
      <c r="O31" s="53">
        <v>40651766439</v>
      </c>
      <c r="P31" s="53">
        <v>15759129028</v>
      </c>
      <c r="Q31" s="53">
        <v>31074420124</v>
      </c>
      <c r="R31" s="54">
        <v>0.76440516233479583</v>
      </c>
      <c r="S31" s="57" t="s">
        <v>32</v>
      </c>
      <c r="T31" s="57" t="s">
        <v>342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4">
        <v>0</v>
      </c>
      <c r="AB31" s="57" t="s">
        <v>32</v>
      </c>
      <c r="AC31" s="57" t="s">
        <v>342</v>
      </c>
      <c r="AD31" s="53">
        <v>184964778249</v>
      </c>
      <c r="AE31" s="53">
        <v>42728975804</v>
      </c>
      <c r="AF31" s="53">
        <v>57931138874</v>
      </c>
      <c r="AG31" s="53">
        <v>242895917123</v>
      </c>
      <c r="AH31" s="53">
        <v>36947171535</v>
      </c>
      <c r="AI31" s="53">
        <v>138455192045</v>
      </c>
      <c r="AJ31" s="54">
        <v>0.57001860584954878</v>
      </c>
    </row>
    <row r="32" spans="1:36" x14ac:dyDescent="0.2">
      <c r="A32" s="57" t="s">
        <v>31</v>
      </c>
      <c r="B32" s="57" t="s">
        <v>343</v>
      </c>
      <c r="C32" s="53">
        <v>144429960135</v>
      </c>
      <c r="D32" s="53">
        <v>41534465747</v>
      </c>
      <c r="E32" s="53">
        <v>56736628817</v>
      </c>
      <c r="F32" s="53">
        <v>201166588952</v>
      </c>
      <c r="G32" s="53">
        <v>21188042507</v>
      </c>
      <c r="H32" s="53">
        <v>107380771921</v>
      </c>
      <c r="I32" s="54">
        <v>0.53379029032809189</v>
      </c>
      <c r="J32" s="57" t="s">
        <v>31</v>
      </c>
      <c r="K32" s="57" t="s">
        <v>343</v>
      </c>
      <c r="L32" s="53">
        <v>40534818114</v>
      </c>
      <c r="M32" s="53">
        <v>116948325</v>
      </c>
      <c r="N32" s="53">
        <v>116948325</v>
      </c>
      <c r="O32" s="53">
        <v>40651766439</v>
      </c>
      <c r="P32" s="53">
        <v>15759129028</v>
      </c>
      <c r="Q32" s="53">
        <v>31074420124</v>
      </c>
      <c r="R32" s="54">
        <v>0.76440516233479583</v>
      </c>
      <c r="S32" s="57" t="s">
        <v>31</v>
      </c>
      <c r="T32" s="57" t="s">
        <v>343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4">
        <v>0</v>
      </c>
      <c r="AB32" s="57" t="s">
        <v>31</v>
      </c>
      <c r="AC32" s="57" t="s">
        <v>343</v>
      </c>
      <c r="AD32" s="53">
        <v>184964778249</v>
      </c>
      <c r="AE32" s="53">
        <v>41651414072</v>
      </c>
      <c r="AF32" s="53">
        <v>56853577142</v>
      </c>
      <c r="AG32" s="53">
        <v>241818355391</v>
      </c>
      <c r="AH32" s="53">
        <v>36947171535</v>
      </c>
      <c r="AI32" s="53">
        <v>138455192045</v>
      </c>
      <c r="AJ32" s="54">
        <v>0.57255865387525928</v>
      </c>
    </row>
    <row r="33" spans="1:36" x14ac:dyDescent="0.2">
      <c r="A33" s="57" t="s">
        <v>30</v>
      </c>
      <c r="B33" s="57" t="s">
        <v>344</v>
      </c>
      <c r="C33" s="53">
        <v>1438937013</v>
      </c>
      <c r="D33" s="53">
        <v>0</v>
      </c>
      <c r="E33" s="53">
        <v>1154159632</v>
      </c>
      <c r="F33" s="53">
        <v>2593096645</v>
      </c>
      <c r="G33" s="53">
        <v>0</v>
      </c>
      <c r="H33" s="53">
        <v>0</v>
      </c>
      <c r="I33" s="54">
        <v>0</v>
      </c>
      <c r="J33" s="57" t="s">
        <v>30</v>
      </c>
      <c r="K33" s="57" t="s">
        <v>344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4">
        <v>0</v>
      </c>
      <c r="S33" s="57" t="s">
        <v>30</v>
      </c>
      <c r="T33" s="57" t="s">
        <v>344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4">
        <v>0</v>
      </c>
      <c r="AB33" s="57" t="s">
        <v>30</v>
      </c>
      <c r="AC33" s="57" t="s">
        <v>344</v>
      </c>
      <c r="AD33" s="53">
        <v>1438937013</v>
      </c>
      <c r="AE33" s="53">
        <v>0</v>
      </c>
      <c r="AF33" s="53">
        <v>1154159632</v>
      </c>
      <c r="AG33" s="53">
        <v>2593096645</v>
      </c>
      <c r="AH33" s="53">
        <v>0</v>
      </c>
      <c r="AI33" s="53">
        <v>0</v>
      </c>
      <c r="AJ33" s="54">
        <v>0</v>
      </c>
    </row>
    <row r="34" spans="1:36" x14ac:dyDescent="0.2">
      <c r="A34" s="22" t="s">
        <v>28</v>
      </c>
      <c r="B34" s="22" t="s">
        <v>345</v>
      </c>
      <c r="C34" s="46">
        <v>1438937013</v>
      </c>
      <c r="D34" s="46">
        <v>0</v>
      </c>
      <c r="E34" s="46">
        <v>1154159632</v>
      </c>
      <c r="F34" s="46">
        <v>2593096645</v>
      </c>
      <c r="G34" s="46">
        <v>0</v>
      </c>
      <c r="H34" s="46">
        <v>0</v>
      </c>
      <c r="I34" s="47">
        <v>0</v>
      </c>
      <c r="J34" s="22" t="s">
        <v>28</v>
      </c>
      <c r="K34" s="22" t="s">
        <v>345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7">
        <v>0</v>
      </c>
      <c r="S34" s="22" t="s">
        <v>28</v>
      </c>
      <c r="T34" s="22" t="s">
        <v>345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7">
        <v>0</v>
      </c>
      <c r="AB34" s="22" t="s">
        <v>28</v>
      </c>
      <c r="AC34" s="22" t="s">
        <v>345</v>
      </c>
      <c r="AD34" s="46">
        <v>1438937013</v>
      </c>
      <c r="AE34" s="46">
        <v>0</v>
      </c>
      <c r="AF34" s="46">
        <v>1154159632</v>
      </c>
      <c r="AG34" s="46">
        <v>2593096645</v>
      </c>
      <c r="AH34" s="46">
        <v>0</v>
      </c>
      <c r="AI34" s="46">
        <v>0</v>
      </c>
      <c r="AJ34" s="47">
        <v>0</v>
      </c>
    </row>
    <row r="35" spans="1:36" x14ac:dyDescent="0.2">
      <c r="A35" s="57" t="s">
        <v>27</v>
      </c>
      <c r="B35" s="57" t="s">
        <v>346</v>
      </c>
      <c r="C35" s="53">
        <v>44838185086</v>
      </c>
      <c r="D35" s="53">
        <v>27475648747</v>
      </c>
      <c r="E35" s="53">
        <v>36981415444</v>
      </c>
      <c r="F35" s="53">
        <v>81819600530</v>
      </c>
      <c r="G35" s="53">
        <v>19066975199</v>
      </c>
      <c r="H35" s="53">
        <v>35216237918</v>
      </c>
      <c r="I35" s="54">
        <v>0.43041322238046864</v>
      </c>
      <c r="J35" s="57" t="s">
        <v>27</v>
      </c>
      <c r="K35" s="57" t="s">
        <v>346</v>
      </c>
      <c r="L35" s="53">
        <v>30264168854</v>
      </c>
      <c r="M35" s="53">
        <v>0</v>
      </c>
      <c r="N35" s="53">
        <v>0</v>
      </c>
      <c r="O35" s="53">
        <v>30264168854</v>
      </c>
      <c r="P35" s="53">
        <v>14764142809</v>
      </c>
      <c r="Q35" s="53">
        <v>24738051417</v>
      </c>
      <c r="R35" s="54">
        <v>0.817403958335713</v>
      </c>
      <c r="S35" s="57" t="s">
        <v>27</v>
      </c>
      <c r="T35" s="57" t="s">
        <v>346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4">
        <v>0</v>
      </c>
      <c r="AB35" s="57" t="s">
        <v>27</v>
      </c>
      <c r="AC35" s="57" t="s">
        <v>346</v>
      </c>
      <c r="AD35" s="53">
        <v>75102353940</v>
      </c>
      <c r="AE35" s="53">
        <v>27475648747</v>
      </c>
      <c r="AF35" s="53">
        <v>36981415444</v>
      </c>
      <c r="AG35" s="53">
        <v>112083769384</v>
      </c>
      <c r="AH35" s="53">
        <v>33831118008</v>
      </c>
      <c r="AI35" s="53">
        <v>59954289335</v>
      </c>
      <c r="AJ35" s="54">
        <v>0.53490607662913325</v>
      </c>
    </row>
    <row r="36" spans="1:36" x14ac:dyDescent="0.2">
      <c r="A36" s="22" t="s">
        <v>26</v>
      </c>
      <c r="B36" s="22" t="s">
        <v>347</v>
      </c>
      <c r="C36" s="46">
        <v>28033747200</v>
      </c>
      <c r="D36" s="46">
        <v>273495078</v>
      </c>
      <c r="E36" s="46">
        <v>273495078</v>
      </c>
      <c r="F36" s="46">
        <v>28307242278</v>
      </c>
      <c r="G36" s="46">
        <v>11131814888</v>
      </c>
      <c r="H36" s="46">
        <v>19744571043</v>
      </c>
      <c r="I36" s="47">
        <v>0.69750952244278519</v>
      </c>
      <c r="J36" s="22" t="s">
        <v>26</v>
      </c>
      <c r="K36" s="22" t="s">
        <v>347</v>
      </c>
      <c r="L36" s="46">
        <v>20744046248</v>
      </c>
      <c r="M36" s="46">
        <v>0</v>
      </c>
      <c r="N36" s="46">
        <v>0</v>
      </c>
      <c r="O36" s="46">
        <v>20744046248</v>
      </c>
      <c r="P36" s="46">
        <v>9276512406</v>
      </c>
      <c r="Q36" s="46">
        <v>15217928811</v>
      </c>
      <c r="R36" s="47">
        <v>0.73360465114018969</v>
      </c>
      <c r="S36" s="22" t="s">
        <v>26</v>
      </c>
      <c r="T36" s="22" t="s">
        <v>347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7">
        <v>0</v>
      </c>
      <c r="AB36" s="22" t="s">
        <v>26</v>
      </c>
      <c r="AC36" s="22" t="s">
        <v>347</v>
      </c>
      <c r="AD36" s="46">
        <v>48777793448</v>
      </c>
      <c r="AE36" s="46">
        <v>273495078</v>
      </c>
      <c r="AF36" s="46">
        <v>273495078</v>
      </c>
      <c r="AG36" s="46">
        <v>49051288526</v>
      </c>
      <c r="AH36" s="46">
        <v>20408327294</v>
      </c>
      <c r="AI36" s="46">
        <v>34962499854</v>
      </c>
      <c r="AJ36" s="47">
        <v>0.71277434099346582</v>
      </c>
    </row>
    <row r="37" spans="1:36" x14ac:dyDescent="0.2">
      <c r="A37" s="22" t="s">
        <v>25</v>
      </c>
      <c r="B37" s="22" t="s">
        <v>348</v>
      </c>
      <c r="C37" s="46">
        <v>12456826512</v>
      </c>
      <c r="D37" s="46">
        <v>0</v>
      </c>
      <c r="E37" s="46">
        <v>0</v>
      </c>
      <c r="F37" s="46">
        <v>12456826512</v>
      </c>
      <c r="G37" s="46">
        <v>6585156484</v>
      </c>
      <c r="H37" s="46">
        <v>12456826512</v>
      </c>
      <c r="I37" s="47">
        <v>1</v>
      </c>
      <c r="J37" s="22" t="s">
        <v>25</v>
      </c>
      <c r="K37" s="22" t="s">
        <v>348</v>
      </c>
      <c r="L37" s="46">
        <v>9520122606</v>
      </c>
      <c r="M37" s="46">
        <v>0</v>
      </c>
      <c r="N37" s="46">
        <v>0</v>
      </c>
      <c r="O37" s="46">
        <v>9520122606</v>
      </c>
      <c r="P37" s="46">
        <v>5487630403</v>
      </c>
      <c r="Q37" s="46">
        <v>9520122606</v>
      </c>
      <c r="R37" s="47">
        <v>1</v>
      </c>
      <c r="S37" s="22" t="s">
        <v>25</v>
      </c>
      <c r="T37" s="22" t="s">
        <v>348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7">
        <v>0</v>
      </c>
      <c r="AB37" s="22" t="s">
        <v>25</v>
      </c>
      <c r="AC37" s="22" t="s">
        <v>348</v>
      </c>
      <c r="AD37" s="46">
        <v>21976949118</v>
      </c>
      <c r="AE37" s="46">
        <v>0</v>
      </c>
      <c r="AF37" s="46">
        <v>0</v>
      </c>
      <c r="AG37" s="46">
        <v>21976949118</v>
      </c>
      <c r="AH37" s="46">
        <v>12072786887</v>
      </c>
      <c r="AI37" s="46">
        <v>21976949118</v>
      </c>
      <c r="AJ37" s="47">
        <v>1</v>
      </c>
    </row>
    <row r="38" spans="1:36" x14ac:dyDescent="0.2">
      <c r="A38" s="22" t="s">
        <v>24</v>
      </c>
      <c r="B38" s="22" t="s">
        <v>499</v>
      </c>
      <c r="C38" s="46">
        <v>0</v>
      </c>
      <c r="D38" s="46">
        <v>0</v>
      </c>
      <c r="E38" s="46">
        <v>6567950913</v>
      </c>
      <c r="F38" s="46">
        <v>6567950913</v>
      </c>
      <c r="G38" s="46">
        <v>0</v>
      </c>
      <c r="H38" s="46">
        <v>0</v>
      </c>
      <c r="I38" s="47">
        <v>0</v>
      </c>
      <c r="J38" s="22" t="s">
        <v>24</v>
      </c>
      <c r="K38" s="22" t="s">
        <v>499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7">
        <v>0</v>
      </c>
      <c r="S38" s="22" t="s">
        <v>24</v>
      </c>
      <c r="T38" s="22" t="s">
        <v>499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7">
        <v>0</v>
      </c>
      <c r="AB38" s="22" t="s">
        <v>24</v>
      </c>
      <c r="AC38" s="22" t="s">
        <v>499</v>
      </c>
      <c r="AD38" s="46">
        <v>0</v>
      </c>
      <c r="AE38" s="46">
        <v>0</v>
      </c>
      <c r="AF38" s="46">
        <v>6567950913</v>
      </c>
      <c r="AG38" s="46">
        <v>6567950913</v>
      </c>
      <c r="AH38" s="46">
        <v>0</v>
      </c>
      <c r="AI38" s="46">
        <v>0</v>
      </c>
      <c r="AJ38" s="47">
        <v>0</v>
      </c>
    </row>
    <row r="39" spans="1:36" x14ac:dyDescent="0.2">
      <c r="A39" s="22" t="s">
        <v>23</v>
      </c>
      <c r="B39" s="22" t="s">
        <v>349</v>
      </c>
      <c r="C39" s="46">
        <v>4347611374</v>
      </c>
      <c r="D39" s="46">
        <v>27202153669</v>
      </c>
      <c r="E39" s="46">
        <v>30139969453</v>
      </c>
      <c r="F39" s="46">
        <v>34487580827</v>
      </c>
      <c r="G39" s="46">
        <v>1350003827</v>
      </c>
      <c r="H39" s="46">
        <v>3014840363</v>
      </c>
      <c r="I39" s="47">
        <v>8.7418145625329277E-2</v>
      </c>
      <c r="J39" s="22" t="s">
        <v>23</v>
      </c>
      <c r="K39" s="22" t="s">
        <v>349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7">
        <v>0</v>
      </c>
      <c r="S39" s="22" t="s">
        <v>23</v>
      </c>
      <c r="T39" s="22" t="s">
        <v>349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7">
        <v>0</v>
      </c>
      <c r="AB39" s="22" t="s">
        <v>23</v>
      </c>
      <c r="AC39" s="22" t="s">
        <v>349</v>
      </c>
      <c r="AD39" s="46">
        <v>4347611374</v>
      </c>
      <c r="AE39" s="46">
        <v>27202153669</v>
      </c>
      <c r="AF39" s="46">
        <v>30139969453</v>
      </c>
      <c r="AG39" s="46">
        <v>34487580827</v>
      </c>
      <c r="AH39" s="46">
        <v>1350003827</v>
      </c>
      <c r="AI39" s="46">
        <v>3014840363</v>
      </c>
      <c r="AJ39" s="47">
        <v>8.7418145625329277E-2</v>
      </c>
    </row>
    <row r="40" spans="1:36" x14ac:dyDescent="0.2">
      <c r="A40" s="57" t="s">
        <v>22</v>
      </c>
      <c r="B40" s="57" t="s">
        <v>350</v>
      </c>
      <c r="C40" s="53">
        <v>98152838036</v>
      </c>
      <c r="D40" s="53">
        <v>14058817000</v>
      </c>
      <c r="E40" s="53">
        <v>18601053741</v>
      </c>
      <c r="F40" s="53">
        <v>116753891777</v>
      </c>
      <c r="G40" s="53">
        <v>2121067308</v>
      </c>
      <c r="H40" s="53">
        <v>72164534003</v>
      </c>
      <c r="I40" s="54">
        <v>0.61809103666397947</v>
      </c>
      <c r="J40" s="57" t="s">
        <v>22</v>
      </c>
      <c r="K40" s="57" t="s">
        <v>350</v>
      </c>
      <c r="L40" s="53">
        <v>10270649260</v>
      </c>
      <c r="M40" s="53">
        <v>116948325</v>
      </c>
      <c r="N40" s="53">
        <v>116948325</v>
      </c>
      <c r="O40" s="53">
        <v>10387597585</v>
      </c>
      <c r="P40" s="53">
        <v>994986219</v>
      </c>
      <c r="Q40" s="53">
        <v>6336368707</v>
      </c>
      <c r="R40" s="54">
        <v>0.60999366361187357</v>
      </c>
      <c r="S40" s="57" t="s">
        <v>22</v>
      </c>
      <c r="T40" s="57" t="s">
        <v>350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4">
        <v>0</v>
      </c>
      <c r="AB40" s="57" t="s">
        <v>22</v>
      </c>
      <c r="AC40" s="57" t="s">
        <v>350</v>
      </c>
      <c r="AD40" s="53">
        <v>108423487296</v>
      </c>
      <c r="AE40" s="53">
        <v>14175765325</v>
      </c>
      <c r="AF40" s="53">
        <v>18718002066</v>
      </c>
      <c r="AG40" s="53">
        <v>127141489362</v>
      </c>
      <c r="AH40" s="53">
        <v>3116053527</v>
      </c>
      <c r="AI40" s="53">
        <v>78500902710</v>
      </c>
      <c r="AJ40" s="54">
        <v>0.61742947250279989</v>
      </c>
    </row>
    <row r="41" spans="1:36" x14ac:dyDescent="0.2">
      <c r="A41" s="22" t="s">
        <v>21</v>
      </c>
      <c r="B41" s="22" t="s">
        <v>351</v>
      </c>
      <c r="C41" s="46">
        <v>10945903586</v>
      </c>
      <c r="D41" s="46">
        <v>1206407378</v>
      </c>
      <c r="E41" s="46">
        <v>1206407378</v>
      </c>
      <c r="F41" s="46">
        <v>12152310964</v>
      </c>
      <c r="G41" s="46">
        <v>0</v>
      </c>
      <c r="H41" s="46">
        <v>5307396689</v>
      </c>
      <c r="I41" s="47">
        <v>0.43673970364341641</v>
      </c>
      <c r="J41" s="22" t="s">
        <v>21</v>
      </c>
      <c r="K41" s="22" t="s">
        <v>351</v>
      </c>
      <c r="L41" s="46">
        <v>3753648676</v>
      </c>
      <c r="M41" s="46">
        <v>0</v>
      </c>
      <c r="N41" s="46">
        <v>0</v>
      </c>
      <c r="O41" s="46">
        <v>3753648676</v>
      </c>
      <c r="P41" s="46">
        <v>0</v>
      </c>
      <c r="Q41" s="46">
        <v>0</v>
      </c>
      <c r="R41" s="47">
        <v>0</v>
      </c>
      <c r="S41" s="22" t="s">
        <v>21</v>
      </c>
      <c r="T41" s="22" t="s">
        <v>351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7">
        <v>0</v>
      </c>
      <c r="AB41" s="22" t="s">
        <v>21</v>
      </c>
      <c r="AC41" s="22" t="s">
        <v>351</v>
      </c>
      <c r="AD41" s="46">
        <v>14699552262</v>
      </c>
      <c r="AE41" s="46">
        <v>1206407378</v>
      </c>
      <c r="AF41" s="46">
        <v>1206407378</v>
      </c>
      <c r="AG41" s="46">
        <v>15905959640</v>
      </c>
      <c r="AH41" s="46">
        <v>0</v>
      </c>
      <c r="AI41" s="46">
        <v>5307396689</v>
      </c>
      <c r="AJ41" s="47">
        <v>0.33367346636873524</v>
      </c>
    </row>
    <row r="42" spans="1:36" x14ac:dyDescent="0.2">
      <c r="A42" s="22" t="s">
        <v>20</v>
      </c>
      <c r="B42" s="22" t="s">
        <v>352</v>
      </c>
      <c r="C42" s="46">
        <v>7556152072</v>
      </c>
      <c r="D42" s="46">
        <v>1098291209</v>
      </c>
      <c r="E42" s="46">
        <v>1098291209</v>
      </c>
      <c r="F42" s="46">
        <v>8654443281</v>
      </c>
      <c r="G42" s="46">
        <v>0</v>
      </c>
      <c r="H42" s="46">
        <v>7542441388</v>
      </c>
      <c r="I42" s="47">
        <v>0.87151086940031219</v>
      </c>
      <c r="J42" s="22" t="s">
        <v>20</v>
      </c>
      <c r="K42" s="22" t="s">
        <v>352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7">
        <v>0</v>
      </c>
      <c r="S42" s="22" t="s">
        <v>20</v>
      </c>
      <c r="T42" s="22" t="s">
        <v>352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7">
        <v>0</v>
      </c>
      <c r="AB42" s="22" t="s">
        <v>20</v>
      </c>
      <c r="AC42" s="22" t="s">
        <v>352</v>
      </c>
      <c r="AD42" s="46">
        <v>7556152072</v>
      </c>
      <c r="AE42" s="46">
        <v>1098291209</v>
      </c>
      <c r="AF42" s="46">
        <v>1098291209</v>
      </c>
      <c r="AG42" s="46">
        <v>8654443281</v>
      </c>
      <c r="AH42" s="46">
        <v>0</v>
      </c>
      <c r="AI42" s="46">
        <v>7542441388</v>
      </c>
      <c r="AJ42" s="47">
        <v>0.87151086940031219</v>
      </c>
    </row>
    <row r="43" spans="1:36" x14ac:dyDescent="0.2">
      <c r="A43" s="22" t="s">
        <v>19</v>
      </c>
      <c r="B43" s="22" t="s">
        <v>508</v>
      </c>
      <c r="C43" s="46">
        <v>0</v>
      </c>
      <c r="D43" s="46">
        <v>4074731336</v>
      </c>
      <c r="E43" s="46">
        <v>4074731336</v>
      </c>
      <c r="F43" s="46">
        <v>4074731336</v>
      </c>
      <c r="G43" s="46">
        <v>0</v>
      </c>
      <c r="H43" s="46">
        <v>0</v>
      </c>
      <c r="I43" s="47">
        <v>0</v>
      </c>
      <c r="J43" s="22" t="s">
        <v>19</v>
      </c>
      <c r="K43" s="22" t="s">
        <v>508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7">
        <v>0</v>
      </c>
      <c r="S43" s="22" t="s">
        <v>19</v>
      </c>
      <c r="T43" s="22" t="s">
        <v>508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7">
        <v>0</v>
      </c>
      <c r="AB43" s="22" t="s">
        <v>19</v>
      </c>
      <c r="AC43" s="22" t="s">
        <v>508</v>
      </c>
      <c r="AD43" s="46">
        <v>0</v>
      </c>
      <c r="AE43" s="46">
        <v>4074731336</v>
      </c>
      <c r="AF43" s="46">
        <v>4074731336</v>
      </c>
      <c r="AG43" s="46">
        <v>4074731336</v>
      </c>
      <c r="AH43" s="46">
        <v>0</v>
      </c>
      <c r="AI43" s="46">
        <v>0</v>
      </c>
      <c r="AJ43" s="47">
        <v>0</v>
      </c>
    </row>
    <row r="44" spans="1:36" x14ac:dyDescent="0.2">
      <c r="A44" s="22" t="s">
        <v>17</v>
      </c>
      <c r="B44" s="22" t="s">
        <v>353</v>
      </c>
      <c r="C44" s="46">
        <v>65505340193</v>
      </c>
      <c r="D44" s="46">
        <v>7386509428</v>
      </c>
      <c r="E44" s="46">
        <v>10033025378</v>
      </c>
      <c r="F44" s="46">
        <v>75538365571</v>
      </c>
      <c r="G44" s="46">
        <v>2121067308</v>
      </c>
      <c r="H44" s="46">
        <v>55576253989</v>
      </c>
      <c r="I44" s="47">
        <v>0.7357354579874088</v>
      </c>
      <c r="J44" s="22" t="s">
        <v>17</v>
      </c>
      <c r="K44" s="22" t="s">
        <v>353</v>
      </c>
      <c r="L44" s="46">
        <v>6461022766</v>
      </c>
      <c r="M44" s="46">
        <v>116948325</v>
      </c>
      <c r="N44" s="46">
        <v>116948325</v>
      </c>
      <c r="O44" s="46">
        <v>6577971091</v>
      </c>
      <c r="P44" s="46">
        <v>994986219</v>
      </c>
      <c r="Q44" s="46">
        <v>6336368707</v>
      </c>
      <c r="R44" s="47">
        <v>0.96327098726071314</v>
      </c>
      <c r="S44" s="22" t="s">
        <v>17</v>
      </c>
      <c r="T44" s="22" t="s">
        <v>353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7">
        <v>0</v>
      </c>
      <c r="AB44" s="22" t="s">
        <v>17</v>
      </c>
      <c r="AC44" s="22" t="s">
        <v>353</v>
      </c>
      <c r="AD44" s="46">
        <v>71966362959</v>
      </c>
      <c r="AE44" s="46">
        <v>7503457753</v>
      </c>
      <c r="AF44" s="46">
        <v>10149973703</v>
      </c>
      <c r="AG44" s="46">
        <v>82116336662</v>
      </c>
      <c r="AH44" s="46">
        <v>3116053527</v>
      </c>
      <c r="AI44" s="46">
        <v>61912622696</v>
      </c>
      <c r="AJ44" s="47">
        <v>0.75396230777852724</v>
      </c>
    </row>
    <row r="45" spans="1:36" x14ac:dyDescent="0.2">
      <c r="A45" s="22" t="s">
        <v>16</v>
      </c>
      <c r="B45" s="22" t="s">
        <v>354</v>
      </c>
      <c r="C45" s="46">
        <v>845913043</v>
      </c>
      <c r="D45" s="46">
        <v>0</v>
      </c>
      <c r="E45" s="46">
        <v>0</v>
      </c>
      <c r="F45" s="46">
        <v>845913043</v>
      </c>
      <c r="G45" s="46">
        <v>0</v>
      </c>
      <c r="H45" s="46">
        <v>845913043</v>
      </c>
      <c r="I45" s="47">
        <v>1</v>
      </c>
      <c r="J45" s="22" t="s">
        <v>16</v>
      </c>
      <c r="K45" s="22" t="s">
        <v>354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7">
        <v>0</v>
      </c>
      <c r="S45" s="22" t="s">
        <v>16</v>
      </c>
      <c r="T45" s="22" t="s">
        <v>354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7">
        <v>0</v>
      </c>
      <c r="AB45" s="22" t="s">
        <v>16</v>
      </c>
      <c r="AC45" s="22" t="s">
        <v>354</v>
      </c>
      <c r="AD45" s="46">
        <v>845913043</v>
      </c>
      <c r="AE45" s="46">
        <v>0</v>
      </c>
      <c r="AF45" s="46">
        <v>0</v>
      </c>
      <c r="AG45" s="46">
        <v>845913043</v>
      </c>
      <c r="AH45" s="46">
        <v>0</v>
      </c>
      <c r="AI45" s="46">
        <v>845913043</v>
      </c>
      <c r="AJ45" s="47">
        <v>1</v>
      </c>
    </row>
    <row r="46" spans="1:36" x14ac:dyDescent="0.2">
      <c r="A46" s="22" t="s">
        <v>14</v>
      </c>
      <c r="B46" s="22" t="s">
        <v>355</v>
      </c>
      <c r="C46" s="46">
        <v>5761496430</v>
      </c>
      <c r="D46" s="46">
        <v>0</v>
      </c>
      <c r="E46" s="46">
        <v>1895720791</v>
      </c>
      <c r="F46" s="46">
        <v>7657217221</v>
      </c>
      <c r="G46" s="46">
        <v>0</v>
      </c>
      <c r="H46" s="46">
        <v>0</v>
      </c>
      <c r="I46" s="47">
        <v>0</v>
      </c>
      <c r="J46" s="22" t="s">
        <v>14</v>
      </c>
      <c r="K46" s="22" t="s">
        <v>355</v>
      </c>
      <c r="L46" s="46">
        <v>55977818</v>
      </c>
      <c r="M46" s="46">
        <v>0</v>
      </c>
      <c r="N46" s="46">
        <v>0</v>
      </c>
      <c r="O46" s="46">
        <v>55977818</v>
      </c>
      <c r="P46" s="46">
        <v>0</v>
      </c>
      <c r="Q46" s="46">
        <v>0</v>
      </c>
      <c r="R46" s="47">
        <v>0</v>
      </c>
      <c r="S46" s="22" t="s">
        <v>14</v>
      </c>
      <c r="T46" s="22" t="s">
        <v>355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7">
        <v>0</v>
      </c>
      <c r="AB46" s="22" t="s">
        <v>14</v>
      </c>
      <c r="AC46" s="22" t="s">
        <v>355</v>
      </c>
      <c r="AD46" s="46">
        <v>5817474248</v>
      </c>
      <c r="AE46" s="46">
        <v>0</v>
      </c>
      <c r="AF46" s="46">
        <v>1895720791</v>
      </c>
      <c r="AG46" s="46">
        <v>7713195039</v>
      </c>
      <c r="AH46" s="46">
        <v>0</v>
      </c>
      <c r="AI46" s="46">
        <v>0</v>
      </c>
      <c r="AJ46" s="47">
        <v>0</v>
      </c>
    </row>
    <row r="47" spans="1:36" x14ac:dyDescent="0.2">
      <c r="A47" s="22" t="s">
        <v>13</v>
      </c>
      <c r="B47" s="22" t="s">
        <v>356</v>
      </c>
      <c r="C47" s="46">
        <v>7538032712</v>
      </c>
      <c r="D47" s="46">
        <v>292877649</v>
      </c>
      <c r="E47" s="46">
        <v>292877649</v>
      </c>
      <c r="F47" s="46">
        <v>7830910361</v>
      </c>
      <c r="G47" s="46">
        <v>0</v>
      </c>
      <c r="H47" s="46">
        <v>2892528894</v>
      </c>
      <c r="I47" s="47">
        <v>0.36937326066271392</v>
      </c>
      <c r="J47" s="22" t="s">
        <v>13</v>
      </c>
      <c r="K47" s="22" t="s">
        <v>356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7">
        <v>0</v>
      </c>
      <c r="S47" s="22" t="s">
        <v>13</v>
      </c>
      <c r="T47" s="22" t="s">
        <v>356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7">
        <v>0</v>
      </c>
      <c r="AB47" s="22" t="s">
        <v>13</v>
      </c>
      <c r="AC47" s="22" t="s">
        <v>356</v>
      </c>
      <c r="AD47" s="46">
        <v>7538032712</v>
      </c>
      <c r="AE47" s="46">
        <v>292877649</v>
      </c>
      <c r="AF47" s="46">
        <v>292877649</v>
      </c>
      <c r="AG47" s="46">
        <v>7830910361</v>
      </c>
      <c r="AH47" s="46">
        <v>0</v>
      </c>
      <c r="AI47" s="46">
        <v>2892528894</v>
      </c>
      <c r="AJ47" s="47">
        <v>0.36937326066271392</v>
      </c>
    </row>
    <row r="48" spans="1:36" x14ac:dyDescent="0.2">
      <c r="A48" s="57" t="s">
        <v>12</v>
      </c>
      <c r="B48" s="57" t="s">
        <v>490</v>
      </c>
      <c r="C48" s="53">
        <v>0</v>
      </c>
      <c r="D48" s="53">
        <v>1077561732</v>
      </c>
      <c r="E48" s="53">
        <v>1077561732</v>
      </c>
      <c r="F48" s="53">
        <v>1077561732</v>
      </c>
      <c r="G48" s="53">
        <v>0</v>
      </c>
      <c r="H48" s="53">
        <v>0</v>
      </c>
      <c r="I48" s="54">
        <v>0</v>
      </c>
      <c r="J48" s="57" t="s">
        <v>12</v>
      </c>
      <c r="K48" s="57" t="s">
        <v>490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4">
        <v>0</v>
      </c>
      <c r="S48" s="57" t="s">
        <v>12</v>
      </c>
      <c r="T48" s="57" t="s">
        <v>490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4">
        <v>0</v>
      </c>
      <c r="AB48" s="57" t="s">
        <v>12</v>
      </c>
      <c r="AC48" s="57" t="s">
        <v>490</v>
      </c>
      <c r="AD48" s="53">
        <v>0</v>
      </c>
      <c r="AE48" s="53">
        <v>1077561732</v>
      </c>
      <c r="AF48" s="53">
        <v>1077561732</v>
      </c>
      <c r="AG48" s="53">
        <v>1077561732</v>
      </c>
      <c r="AH48" s="53">
        <v>0</v>
      </c>
      <c r="AI48" s="53">
        <v>0</v>
      </c>
      <c r="AJ48" s="54">
        <v>0</v>
      </c>
    </row>
    <row r="49" spans="1:36" x14ac:dyDescent="0.2">
      <c r="A49" s="57" t="s">
        <v>11</v>
      </c>
      <c r="B49" s="57" t="s">
        <v>357</v>
      </c>
      <c r="C49" s="53">
        <v>0</v>
      </c>
      <c r="D49" s="53">
        <v>1077561732</v>
      </c>
      <c r="E49" s="53">
        <v>1077561732</v>
      </c>
      <c r="F49" s="53">
        <v>1077561732</v>
      </c>
      <c r="G49" s="53">
        <v>0</v>
      </c>
      <c r="H49" s="53">
        <v>0</v>
      </c>
      <c r="I49" s="54">
        <v>0</v>
      </c>
      <c r="J49" s="57" t="s">
        <v>11</v>
      </c>
      <c r="K49" s="57" t="s">
        <v>357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4">
        <v>0</v>
      </c>
      <c r="S49" s="57" t="s">
        <v>11</v>
      </c>
      <c r="T49" s="57" t="s">
        <v>357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4">
        <v>0</v>
      </c>
      <c r="AB49" s="57" t="s">
        <v>11</v>
      </c>
      <c r="AC49" s="57" t="s">
        <v>357</v>
      </c>
      <c r="AD49" s="53">
        <v>0</v>
      </c>
      <c r="AE49" s="53">
        <v>1077561732</v>
      </c>
      <c r="AF49" s="53">
        <v>1077561732</v>
      </c>
      <c r="AG49" s="53">
        <v>1077561732</v>
      </c>
      <c r="AH49" s="53">
        <v>0</v>
      </c>
      <c r="AI49" s="53">
        <v>0</v>
      </c>
      <c r="AJ49" s="54">
        <v>0</v>
      </c>
    </row>
    <row r="50" spans="1:36" x14ac:dyDescent="0.2">
      <c r="A50" s="22" t="s">
        <v>10</v>
      </c>
      <c r="B50" s="22" t="s">
        <v>509</v>
      </c>
      <c r="C50" s="46">
        <v>0</v>
      </c>
      <c r="D50" s="46">
        <v>1077561732</v>
      </c>
      <c r="E50" s="46">
        <v>1077561732</v>
      </c>
      <c r="F50" s="46">
        <v>1077561732</v>
      </c>
      <c r="G50" s="46">
        <v>0</v>
      </c>
      <c r="H50" s="46">
        <v>0</v>
      </c>
      <c r="I50" s="47">
        <v>0</v>
      </c>
      <c r="J50" s="22" t="s">
        <v>10</v>
      </c>
      <c r="K50" s="22" t="s">
        <v>509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7">
        <v>0</v>
      </c>
      <c r="S50" s="22" t="s">
        <v>10</v>
      </c>
      <c r="T50" s="22" t="s">
        <v>509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7">
        <v>0</v>
      </c>
      <c r="AB50" s="22" t="s">
        <v>10</v>
      </c>
      <c r="AC50" s="22" t="s">
        <v>509</v>
      </c>
      <c r="AD50" s="46">
        <v>0</v>
      </c>
      <c r="AE50" s="46">
        <v>1077561732</v>
      </c>
      <c r="AF50" s="46">
        <v>1077561732</v>
      </c>
      <c r="AG50" s="46">
        <v>1077561732</v>
      </c>
      <c r="AH50" s="46">
        <v>0</v>
      </c>
      <c r="AI50" s="46">
        <v>0</v>
      </c>
      <c r="AJ50" s="47">
        <v>0</v>
      </c>
    </row>
    <row r="51" spans="1:36" x14ac:dyDescent="0.2">
      <c r="A51" s="56" t="s">
        <v>9</v>
      </c>
      <c r="B51" s="56" t="s">
        <v>8</v>
      </c>
      <c r="C51" s="53">
        <v>154700000</v>
      </c>
      <c r="D51" s="53">
        <v>0</v>
      </c>
      <c r="E51" s="53">
        <v>0</v>
      </c>
      <c r="F51" s="53">
        <v>154700000</v>
      </c>
      <c r="G51" s="53">
        <v>0</v>
      </c>
      <c r="H51" s="53">
        <v>154700000</v>
      </c>
      <c r="I51" s="54">
        <v>1</v>
      </c>
      <c r="J51" s="56" t="s">
        <v>9</v>
      </c>
      <c r="K51" s="56" t="s">
        <v>8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4">
        <v>0</v>
      </c>
      <c r="S51" s="56" t="s">
        <v>9</v>
      </c>
      <c r="T51" s="56" t="s">
        <v>8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4">
        <v>0</v>
      </c>
      <c r="AB51" s="56" t="s">
        <v>9</v>
      </c>
      <c r="AC51" s="56" t="s">
        <v>8</v>
      </c>
      <c r="AD51" s="53">
        <v>154700000</v>
      </c>
      <c r="AE51" s="53">
        <v>0</v>
      </c>
      <c r="AF51" s="53">
        <v>0</v>
      </c>
      <c r="AG51" s="53">
        <v>154700000</v>
      </c>
      <c r="AH51" s="53">
        <v>0</v>
      </c>
      <c r="AI51" s="53">
        <v>154700000</v>
      </c>
      <c r="AJ51" s="54">
        <v>1</v>
      </c>
    </row>
    <row r="52" spans="1:36" x14ac:dyDescent="0.2">
      <c r="A52" s="22" t="s">
        <v>7</v>
      </c>
      <c r="B52" s="22" t="s">
        <v>6</v>
      </c>
      <c r="C52" s="46">
        <v>154700000</v>
      </c>
      <c r="D52" s="46">
        <v>0</v>
      </c>
      <c r="E52" s="46">
        <v>0</v>
      </c>
      <c r="F52" s="46">
        <v>154700000</v>
      </c>
      <c r="G52" s="46">
        <v>0</v>
      </c>
      <c r="H52" s="46">
        <v>154700000</v>
      </c>
      <c r="I52" s="47">
        <v>1</v>
      </c>
      <c r="J52" s="22" t="s">
        <v>7</v>
      </c>
      <c r="K52" s="22" t="s">
        <v>6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7">
        <v>0</v>
      </c>
      <c r="S52" s="22" t="s">
        <v>7</v>
      </c>
      <c r="T52" s="22" t="s">
        <v>6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7">
        <v>0</v>
      </c>
      <c r="AB52" s="22" t="s">
        <v>7</v>
      </c>
      <c r="AC52" s="22" t="s">
        <v>6</v>
      </c>
      <c r="AD52" s="46">
        <v>154700000</v>
      </c>
      <c r="AE52" s="46">
        <v>0</v>
      </c>
      <c r="AF52" s="46">
        <v>0</v>
      </c>
      <c r="AG52" s="46">
        <v>154700000</v>
      </c>
      <c r="AH52" s="46">
        <v>0</v>
      </c>
      <c r="AI52" s="46">
        <v>154700000</v>
      </c>
      <c r="AJ52" s="47">
        <v>1</v>
      </c>
    </row>
    <row r="53" spans="1:36" x14ac:dyDescent="0.2"/>
  </sheetData>
  <autoFilter ref="A9:AA41" xr:uid="{00000000-0009-0000-0000-000002000000}"/>
  <mergeCells count="4">
    <mergeCell ref="A8:I8"/>
    <mergeCell ref="J8:R8"/>
    <mergeCell ref="S8:AA8"/>
    <mergeCell ref="AB8:AJ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8" orientation="landscape" verticalDpi="0" r:id="rId1"/>
  <headerFooter>
    <oddFooter>&amp;R&amp;9&amp;P de &amp;N</oddFooter>
  </headerFooter>
  <colBreaks count="3" manualBreakCount="3">
    <brk id="9" max="41" man="1"/>
    <brk id="18" max="1048575" man="1"/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0"/>
  <sheetViews>
    <sheetView showGridLines="0" zoomScaleNormal="100" zoomScaleSheetLayoutView="100" workbookViewId="0">
      <pane xSplit="2" ySplit="9" topLeftCell="C103" activePane="bottomRight" state="frozen"/>
      <selection pane="topRight" activeCell="C1" sqref="C1"/>
      <selection pane="bottomLeft" activeCell="A10" sqref="A10"/>
      <selection pane="bottomRight" activeCell="A8" sqref="A8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21" t="s">
        <v>503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28" t="s">
        <v>315</v>
      </c>
      <c r="L8" s="28" t="s">
        <v>314</v>
      </c>
      <c r="M8" s="28" t="s">
        <v>313</v>
      </c>
      <c r="N8" s="28" t="s">
        <v>448</v>
      </c>
      <c r="O8" s="28" t="s">
        <v>449</v>
      </c>
      <c r="P8" s="28" t="s">
        <v>450</v>
      </c>
    </row>
    <row r="9" spans="1:16" ht="33.75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446</v>
      </c>
      <c r="M9" s="43" t="s">
        <v>300</v>
      </c>
      <c r="N9" s="43" t="s">
        <v>299</v>
      </c>
      <c r="O9" s="43" t="s">
        <v>298</v>
      </c>
      <c r="P9" s="43" t="s">
        <v>447</v>
      </c>
    </row>
    <row r="10" spans="1:16" ht="11.25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171000320997</v>
      </c>
      <c r="J10" s="14">
        <f t="shared" si="0"/>
        <v>3241124616484</v>
      </c>
      <c r="K10" s="13">
        <f>IF(J10=0,0,J10/H10)</f>
        <v>0.56963503869959309</v>
      </c>
      <c r="L10" s="14">
        <f t="shared" ref="L10" si="1">+L11+L206</f>
        <v>2236515357084</v>
      </c>
      <c r="M10" s="14">
        <f t="shared" ref="M10:N10" si="2">+M11+M206</f>
        <v>195443785425</v>
      </c>
      <c r="N10" s="14">
        <f t="shared" si="2"/>
        <v>1287550158949</v>
      </c>
      <c r="O10" s="13">
        <f>IF(N10=0,0,N10/H10)</f>
        <v>0.22628987509163284</v>
      </c>
      <c r="P10" s="13">
        <f>IF(N10=0,0,N10/L10)</f>
        <v>0.57569475428405992</v>
      </c>
    </row>
    <row r="11" spans="1:16" ht="11.25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171000320997</v>
      </c>
      <c r="J11" s="14">
        <v>3241124616484</v>
      </c>
      <c r="K11" s="13">
        <f t="shared" ref="K11:K74" si="3">IF(J11=0,0,J11/H11)</f>
        <v>0.66575000636710091</v>
      </c>
      <c r="L11" s="14">
        <v>2236515357084</v>
      </c>
      <c r="M11" s="14">
        <v>195443785425</v>
      </c>
      <c r="N11" s="14">
        <v>1287550158949</v>
      </c>
      <c r="O11" s="13">
        <f t="shared" ref="O11:O74" si="4">IF(N11=0,0,N11/H11)</f>
        <v>0.26447194352191922</v>
      </c>
      <c r="P11" s="13">
        <f t="shared" ref="P11:P74" si="5">IF(N11=0,0,N11/L11)</f>
        <v>0.57569475428405992</v>
      </c>
    </row>
    <row r="12" spans="1:16" ht="11.25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118894318061</v>
      </c>
      <c r="J12" s="14">
        <v>1265914572734</v>
      </c>
      <c r="K12" s="13">
        <f t="shared" si="3"/>
        <v>0.66869165072896442</v>
      </c>
      <c r="L12" s="14">
        <v>1369655150691</v>
      </c>
      <c r="M12" s="14">
        <v>126062338351</v>
      </c>
      <c r="N12" s="14">
        <v>931970457631</v>
      </c>
      <c r="O12" s="13">
        <f t="shared" si="4"/>
        <v>0.49229298498236956</v>
      </c>
      <c r="P12" s="13">
        <f t="shared" si="5"/>
        <v>0.68044168428878959</v>
      </c>
    </row>
    <row r="13" spans="1:16" ht="11.25" x14ac:dyDescent="0.2">
      <c r="A13" s="15" t="s">
        <v>294</v>
      </c>
      <c r="B13" s="15" t="s">
        <v>334</v>
      </c>
      <c r="C13" s="14">
        <v>335235791000</v>
      </c>
      <c r="D13" s="14">
        <v>0</v>
      </c>
      <c r="E13" s="14">
        <v>-2823219169</v>
      </c>
      <c r="F13" s="14">
        <v>332412571831</v>
      </c>
      <c r="G13" s="14">
        <v>0</v>
      </c>
      <c r="H13" s="14">
        <v>332412571831</v>
      </c>
      <c r="I13" s="14">
        <v>20893349802</v>
      </c>
      <c r="J13" s="14">
        <v>174925839501</v>
      </c>
      <c r="K13" s="13">
        <f t="shared" si="3"/>
        <v>0.52623111856892424</v>
      </c>
      <c r="L13" s="14">
        <v>245807267951</v>
      </c>
      <c r="M13" s="14">
        <v>23161798148</v>
      </c>
      <c r="N13" s="14">
        <v>170397853395</v>
      </c>
      <c r="O13" s="13">
        <f t="shared" si="4"/>
        <v>0.5126095335576869</v>
      </c>
      <c r="P13" s="13">
        <f t="shared" si="5"/>
        <v>0.69321731133258291</v>
      </c>
    </row>
    <row r="14" spans="1:16" ht="11.25" x14ac:dyDescent="0.2">
      <c r="A14" s="15" t="s">
        <v>293</v>
      </c>
      <c r="B14" s="15" t="s">
        <v>335</v>
      </c>
      <c r="C14" s="14">
        <v>329694931000</v>
      </c>
      <c r="D14" s="14">
        <v>0</v>
      </c>
      <c r="E14" s="14">
        <v>-2904886832</v>
      </c>
      <c r="F14" s="14">
        <v>326790044168</v>
      </c>
      <c r="G14" s="14">
        <v>0</v>
      </c>
      <c r="H14" s="14">
        <v>326790044168</v>
      </c>
      <c r="I14" s="14">
        <v>20665929061</v>
      </c>
      <c r="J14" s="14">
        <v>172995075634</v>
      </c>
      <c r="K14" s="13">
        <f t="shared" si="3"/>
        <v>0.52937682380882045</v>
      </c>
      <c r="L14" s="14">
        <v>241424058712</v>
      </c>
      <c r="M14" s="14">
        <v>22928324114</v>
      </c>
      <c r="N14" s="14">
        <v>168497315067</v>
      </c>
      <c r="O14" s="13">
        <f t="shared" si="4"/>
        <v>0.51561336727987028</v>
      </c>
      <c r="P14" s="13">
        <f t="shared" si="5"/>
        <v>0.69793091859168888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2589830000</v>
      </c>
      <c r="F15" s="14">
        <v>232907750000</v>
      </c>
      <c r="G15" s="14">
        <v>0</v>
      </c>
      <c r="H15" s="14">
        <v>232907750000</v>
      </c>
      <c r="I15" s="14">
        <v>15184291505</v>
      </c>
      <c r="J15" s="14">
        <v>123965536874</v>
      </c>
      <c r="K15" s="13">
        <f t="shared" si="3"/>
        <v>0.53225166132943191</v>
      </c>
      <c r="L15" s="14">
        <v>167674860715</v>
      </c>
      <c r="M15" s="14">
        <v>15184291505</v>
      </c>
      <c r="N15" s="14">
        <v>123965536874</v>
      </c>
      <c r="O15" s="13">
        <f t="shared" si="4"/>
        <v>0.53225166132943191</v>
      </c>
      <c r="P15" s="13">
        <f t="shared" si="5"/>
        <v>0.7393209473703185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89830000</v>
      </c>
      <c r="F16" s="14">
        <v>225754427000</v>
      </c>
      <c r="G16" s="14">
        <v>0</v>
      </c>
      <c r="H16" s="14">
        <v>225754427000</v>
      </c>
      <c r="I16" s="14">
        <v>14833956648</v>
      </c>
      <c r="J16" s="14">
        <v>119192967824</v>
      </c>
      <c r="K16" s="13">
        <f t="shared" si="3"/>
        <v>0.52797621472114031</v>
      </c>
      <c r="L16" s="14">
        <v>161664632057</v>
      </c>
      <c r="M16" s="14">
        <v>14833956648</v>
      </c>
      <c r="N16" s="14">
        <v>119192967824</v>
      </c>
      <c r="O16" s="13">
        <f t="shared" si="4"/>
        <v>0.52797621472114031</v>
      </c>
      <c r="P16" s="13">
        <f t="shared" si="5"/>
        <v>0.73728536852745097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-203000000</v>
      </c>
      <c r="F17" s="11">
        <v>133188004000</v>
      </c>
      <c r="G17" s="11">
        <v>0</v>
      </c>
      <c r="H17" s="11">
        <v>133188004000</v>
      </c>
      <c r="I17" s="11">
        <v>10063259714</v>
      </c>
      <c r="J17" s="11">
        <v>70097604680</v>
      </c>
      <c r="K17" s="10">
        <f t="shared" si="3"/>
        <v>0.52630569251567128</v>
      </c>
      <c r="L17" s="11">
        <v>97795225891</v>
      </c>
      <c r="M17" s="11">
        <v>10063259714</v>
      </c>
      <c r="N17" s="11">
        <v>70097604680</v>
      </c>
      <c r="O17" s="10">
        <f t="shared" si="4"/>
        <v>0.52630569251567128</v>
      </c>
      <c r="P17" s="10">
        <f t="shared" si="5"/>
        <v>0.71677941373261878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40000000</v>
      </c>
      <c r="F18" s="11">
        <v>18737853000</v>
      </c>
      <c r="G18" s="11">
        <v>0</v>
      </c>
      <c r="H18" s="11">
        <v>18737853000</v>
      </c>
      <c r="I18" s="11">
        <v>1847496478</v>
      </c>
      <c r="J18" s="11">
        <v>13106596587</v>
      </c>
      <c r="K18" s="10">
        <f t="shared" si="3"/>
        <v>0.69947163034100013</v>
      </c>
      <c r="L18" s="11">
        <v>15760728557</v>
      </c>
      <c r="M18" s="11">
        <v>1847496478</v>
      </c>
      <c r="N18" s="11">
        <v>13106596587</v>
      </c>
      <c r="O18" s="10">
        <f t="shared" si="4"/>
        <v>0.69947163034100013</v>
      </c>
      <c r="P18" s="10">
        <f t="shared" si="5"/>
        <v>0.83159839594971074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500000000</v>
      </c>
      <c r="F19" s="11">
        <v>10198510000</v>
      </c>
      <c r="G19" s="11">
        <v>0</v>
      </c>
      <c r="H19" s="11">
        <v>10198510000</v>
      </c>
      <c r="I19" s="11">
        <v>833238366</v>
      </c>
      <c r="J19" s="11">
        <v>6026226125</v>
      </c>
      <c r="K19" s="10">
        <f t="shared" si="3"/>
        <v>0.59089279953640284</v>
      </c>
      <c r="L19" s="11">
        <v>8020797976</v>
      </c>
      <c r="M19" s="11">
        <v>833238366</v>
      </c>
      <c r="N19" s="11">
        <v>6026226125</v>
      </c>
      <c r="O19" s="10">
        <f t="shared" si="4"/>
        <v>0.59089279953640284</v>
      </c>
      <c r="P19" s="10">
        <f t="shared" si="5"/>
        <v>0.75132501068245328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80043520</v>
      </c>
      <c r="J20" s="11">
        <v>551257515</v>
      </c>
      <c r="K20" s="10">
        <f t="shared" si="3"/>
        <v>0.24917497200916139</v>
      </c>
      <c r="L20" s="11">
        <v>1681302704</v>
      </c>
      <c r="M20" s="11">
        <v>80043520</v>
      </c>
      <c r="N20" s="11">
        <v>551257515</v>
      </c>
      <c r="O20" s="10">
        <f t="shared" si="4"/>
        <v>0.24917497200916139</v>
      </c>
      <c r="P20" s="10">
        <f t="shared" si="5"/>
        <v>0.327875232513752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499790045</v>
      </c>
      <c r="J21" s="11">
        <v>16140040732</v>
      </c>
      <c r="K21" s="10">
        <f t="shared" si="3"/>
        <v>0.92249383702512833</v>
      </c>
      <c r="L21" s="11">
        <v>17495991762</v>
      </c>
      <c r="M21" s="11">
        <v>499790045</v>
      </c>
      <c r="N21" s="11">
        <v>16140040732</v>
      </c>
      <c r="O21" s="10">
        <f t="shared" si="4"/>
        <v>0.92249383702512833</v>
      </c>
      <c r="P21" s="10">
        <f t="shared" si="5"/>
        <v>0.92249933307896126</v>
      </c>
    </row>
    <row r="22" spans="1:16" ht="11.25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24642282</v>
      </c>
      <c r="J22" s="11">
        <v>171849080</v>
      </c>
      <c r="K22" s="10">
        <f t="shared" si="3"/>
        <v>0.38533948624116526</v>
      </c>
      <c r="L22" s="11">
        <v>334466172</v>
      </c>
      <c r="M22" s="11">
        <v>24642282</v>
      </c>
      <c r="N22" s="11">
        <v>171849080</v>
      </c>
      <c r="O22" s="10">
        <f t="shared" si="4"/>
        <v>0.38533948624116526</v>
      </c>
      <c r="P22" s="10">
        <f t="shared" si="5"/>
        <v>0.51380107881283732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1138551451</v>
      </c>
      <c r="J23" s="14">
        <v>10477056307</v>
      </c>
      <c r="K23" s="13">
        <f t="shared" si="3"/>
        <v>0.27475329261611248</v>
      </c>
      <c r="L23" s="14">
        <v>16568861174</v>
      </c>
      <c r="M23" s="14">
        <v>1138551451</v>
      </c>
      <c r="N23" s="14">
        <v>10477056307</v>
      </c>
      <c r="O23" s="13">
        <f t="shared" si="4"/>
        <v>0.27475329261611248</v>
      </c>
      <c r="P23" s="13">
        <f t="shared" si="5"/>
        <v>0.6323341234484291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34210143</v>
      </c>
      <c r="J24" s="11">
        <v>576757781</v>
      </c>
      <c r="K24" s="10">
        <f t="shared" si="3"/>
        <v>3.1133835034303708E-2</v>
      </c>
      <c r="L24" s="11">
        <v>1667251242</v>
      </c>
      <c r="M24" s="11">
        <v>34210143</v>
      </c>
      <c r="N24" s="11">
        <v>576757781</v>
      </c>
      <c r="O24" s="10">
        <f t="shared" si="4"/>
        <v>3.1133835034303708E-2</v>
      </c>
      <c r="P24" s="10">
        <f t="shared" si="5"/>
        <v>0.34593333414352917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1104341308</v>
      </c>
      <c r="J25" s="11">
        <v>9900298526</v>
      </c>
      <c r="K25" s="10">
        <f t="shared" si="3"/>
        <v>0.50492447302264787</v>
      </c>
      <c r="L25" s="11">
        <v>14901609932</v>
      </c>
      <c r="M25" s="11">
        <v>1104341308</v>
      </c>
      <c r="N25" s="11">
        <v>9900298526</v>
      </c>
      <c r="O25" s="10">
        <f t="shared" si="4"/>
        <v>0.50492447302264787</v>
      </c>
      <c r="P25" s="10">
        <f t="shared" si="5"/>
        <v>0.66437778006387826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323517806</v>
      </c>
      <c r="J26" s="11">
        <v>2447985227</v>
      </c>
      <c r="K26" s="10">
        <f t="shared" si="3"/>
        <v>0.50487152963178594</v>
      </c>
      <c r="L26" s="11">
        <v>3636502821</v>
      </c>
      <c r="M26" s="11">
        <v>323517806</v>
      </c>
      <c r="N26" s="11">
        <v>2447985227</v>
      </c>
      <c r="O26" s="10">
        <f t="shared" si="4"/>
        <v>0.50487152963178594</v>
      </c>
      <c r="P26" s="10">
        <f t="shared" si="5"/>
        <v>0.67317017131498602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23416986</v>
      </c>
      <c r="J27" s="11">
        <v>174351571</v>
      </c>
      <c r="K27" s="10">
        <f t="shared" si="3"/>
        <v>0.35269565683537646</v>
      </c>
      <c r="L27" s="11">
        <v>370755000</v>
      </c>
      <c r="M27" s="11">
        <v>23416986</v>
      </c>
      <c r="N27" s="11">
        <v>174351571</v>
      </c>
      <c r="O27" s="10">
        <f t="shared" si="4"/>
        <v>0.35269565683537646</v>
      </c>
      <c r="P27" s="10">
        <f t="shared" si="5"/>
        <v>0.47026087578050196</v>
      </c>
    </row>
    <row r="28" spans="1:16" ht="11.25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2500000000</v>
      </c>
      <c r="F28" s="24">
        <v>7153323000</v>
      </c>
      <c r="G28" s="24">
        <v>0</v>
      </c>
      <c r="H28" s="24">
        <v>7153323000</v>
      </c>
      <c r="I28" s="24">
        <v>350334857</v>
      </c>
      <c r="J28" s="24">
        <v>4772569050</v>
      </c>
      <c r="K28" s="25">
        <f t="shared" si="3"/>
        <v>0.66718209844571541</v>
      </c>
      <c r="L28" s="24">
        <v>6010228658</v>
      </c>
      <c r="M28" s="24">
        <v>350334857</v>
      </c>
      <c r="N28" s="24">
        <v>4772569050</v>
      </c>
      <c r="O28" s="25">
        <f t="shared" si="4"/>
        <v>0.66718209844571541</v>
      </c>
      <c r="P28" s="25">
        <f t="shared" si="5"/>
        <v>0.79407445566108448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-3935000000</v>
      </c>
      <c r="F29" s="14">
        <v>72435504000</v>
      </c>
      <c r="G29" s="14">
        <v>0</v>
      </c>
      <c r="H29" s="14">
        <v>72435504000</v>
      </c>
      <c r="I29" s="14">
        <v>4775256002</v>
      </c>
      <c r="J29" s="14">
        <v>40701119641</v>
      </c>
      <c r="K29" s="13">
        <f t="shared" si="3"/>
        <v>0.56189461511857497</v>
      </c>
      <c r="L29" s="14">
        <v>56953784599</v>
      </c>
      <c r="M29" s="14">
        <v>7037651055</v>
      </c>
      <c r="N29" s="14">
        <v>36203359074</v>
      </c>
      <c r="O29" s="13">
        <f t="shared" si="4"/>
        <v>0.49980130011934482</v>
      </c>
      <c r="P29" s="13">
        <f t="shared" si="5"/>
        <v>0.63566204298626472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1771694632</v>
      </c>
      <c r="J30" s="11">
        <v>12272455669</v>
      </c>
      <c r="K30" s="10">
        <f t="shared" si="3"/>
        <v>0.56776190105645041</v>
      </c>
      <c r="L30" s="11">
        <v>17027627660</v>
      </c>
      <c r="M30" s="11">
        <v>1775833478</v>
      </c>
      <c r="N30" s="11">
        <v>10620128749</v>
      </c>
      <c r="O30" s="10">
        <f t="shared" si="4"/>
        <v>0.49132012782310763</v>
      </c>
      <c r="P30" s="10">
        <f t="shared" si="5"/>
        <v>0.623699845983125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1966309970</v>
      </c>
      <c r="J31" s="11">
        <v>14315668297</v>
      </c>
      <c r="K31" s="10">
        <f t="shared" si="3"/>
        <v>0.52809598824409554</v>
      </c>
      <c r="L31" s="11">
        <v>20643528732</v>
      </c>
      <c r="M31" s="11">
        <v>2489969077</v>
      </c>
      <c r="N31" s="11">
        <v>12473393619</v>
      </c>
      <c r="O31" s="10">
        <f t="shared" si="4"/>
        <v>0.46013563553744863</v>
      </c>
      <c r="P31" s="10">
        <f t="shared" si="5"/>
        <v>0.60422778396722021</v>
      </c>
    </row>
    <row r="32" spans="1:16" ht="11.25" x14ac:dyDescent="0.2">
      <c r="A32" s="12" t="s">
        <v>273</v>
      </c>
      <c r="B32" s="12" t="s">
        <v>463</v>
      </c>
      <c r="C32" s="11">
        <v>9421822000</v>
      </c>
      <c r="D32" s="11">
        <v>0</v>
      </c>
      <c r="E32" s="11">
        <v>-3500000000</v>
      </c>
      <c r="F32" s="11">
        <v>5921822000</v>
      </c>
      <c r="G32" s="11">
        <v>0</v>
      </c>
      <c r="H32" s="11">
        <v>5921822000</v>
      </c>
      <c r="I32" s="11">
        <v>0</v>
      </c>
      <c r="J32" s="11">
        <v>5350159232</v>
      </c>
      <c r="K32" s="10">
        <f t="shared" si="3"/>
        <v>0.90346505382971665</v>
      </c>
      <c r="L32" s="11">
        <v>5921637095</v>
      </c>
      <c r="M32" s="11">
        <v>0</v>
      </c>
      <c r="N32" s="11">
        <v>5349158563</v>
      </c>
      <c r="O32" s="10">
        <f t="shared" si="4"/>
        <v>0.90329607391103617</v>
      </c>
      <c r="P32" s="10">
        <f t="shared" si="5"/>
        <v>0.90332427961798289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593595900</v>
      </c>
      <c r="J33" s="11">
        <v>4952727282</v>
      </c>
      <c r="K33" s="10">
        <f t="shared" si="3"/>
        <v>0.53193233443835575</v>
      </c>
      <c r="L33" s="11">
        <v>6983033481</v>
      </c>
      <c r="M33" s="11">
        <v>1337423200</v>
      </c>
      <c r="N33" s="11">
        <v>4347914382</v>
      </c>
      <c r="O33" s="10">
        <f t="shared" si="4"/>
        <v>0.46697427810348002</v>
      </c>
      <c r="P33" s="10">
        <f t="shared" si="5"/>
        <v>0.62263977307715279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207737200</v>
      </c>
      <c r="J34" s="11">
        <v>1436553361</v>
      </c>
      <c r="K34" s="10">
        <f t="shared" si="3"/>
        <v>0.49811298336229204</v>
      </c>
      <c r="L34" s="11">
        <v>2162903823</v>
      </c>
      <c r="M34" s="11">
        <v>208489200</v>
      </c>
      <c r="N34" s="11">
        <v>1223978361</v>
      </c>
      <c r="O34" s="10">
        <f t="shared" si="4"/>
        <v>0.4244043622188835</v>
      </c>
      <c r="P34" s="10">
        <f t="shared" si="5"/>
        <v>0.56589587941192521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141263300</v>
      </c>
      <c r="J35" s="11">
        <v>1424027000</v>
      </c>
      <c r="K35" s="10">
        <f t="shared" si="3"/>
        <v>0.42009397654480435</v>
      </c>
      <c r="L35" s="11">
        <v>2546005653</v>
      </c>
      <c r="M35" s="11">
        <v>735543600</v>
      </c>
      <c r="N35" s="11">
        <v>1313225400</v>
      </c>
      <c r="O35" s="10">
        <f t="shared" si="4"/>
        <v>0.38740703679469651</v>
      </c>
      <c r="P35" s="10">
        <f t="shared" si="5"/>
        <v>0.51579830486731448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94655000</v>
      </c>
      <c r="J36" s="11">
        <v>949528800</v>
      </c>
      <c r="K36" s="10">
        <f t="shared" si="3"/>
        <v>0.43052572874301182</v>
      </c>
      <c r="L36" s="11">
        <v>1669048155</v>
      </c>
      <c r="M36" s="11">
        <v>490392500</v>
      </c>
      <c r="N36" s="11">
        <v>875560000</v>
      </c>
      <c r="O36" s="10">
        <f t="shared" si="4"/>
        <v>0.39698754483090076</v>
      </c>
      <c r="P36" s="10">
        <f t="shared" si="5"/>
        <v>0.52458642213351836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-1559716832</v>
      </c>
      <c r="F37" s="14">
        <v>21446790168</v>
      </c>
      <c r="G37" s="14">
        <v>0</v>
      </c>
      <c r="H37" s="14">
        <v>21446790168</v>
      </c>
      <c r="I37" s="14">
        <v>706381554</v>
      </c>
      <c r="J37" s="14">
        <v>8328419119</v>
      </c>
      <c r="K37" s="13">
        <f t="shared" si="3"/>
        <v>0.38832939818782491</v>
      </c>
      <c r="L37" s="14">
        <v>16795413398</v>
      </c>
      <c r="M37" s="14">
        <v>706381554</v>
      </c>
      <c r="N37" s="14">
        <v>8328419119</v>
      </c>
      <c r="O37" s="13">
        <f t="shared" si="4"/>
        <v>0.38832939818782491</v>
      </c>
      <c r="P37" s="13">
        <f t="shared" si="5"/>
        <v>0.49587461300546193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481715275</v>
      </c>
      <c r="J38" s="14">
        <v>4694832598</v>
      </c>
      <c r="K38" s="13">
        <f t="shared" si="3"/>
        <v>0.45389863487517679</v>
      </c>
      <c r="L38" s="14">
        <v>7864066858</v>
      </c>
      <c r="M38" s="14">
        <v>481715275</v>
      </c>
      <c r="N38" s="14">
        <v>4694832598</v>
      </c>
      <c r="O38" s="13">
        <f t="shared" si="4"/>
        <v>0.45389863487517679</v>
      </c>
      <c r="P38" s="13">
        <f t="shared" si="5"/>
        <v>0.5969980523784606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475132159</v>
      </c>
      <c r="J39" s="11">
        <v>4658394294</v>
      </c>
      <c r="K39" s="10">
        <f t="shared" si="3"/>
        <v>0.45819202128789649</v>
      </c>
      <c r="L39" s="11">
        <v>7726763650</v>
      </c>
      <c r="M39" s="11">
        <v>475132159</v>
      </c>
      <c r="N39" s="11">
        <v>4658394294</v>
      </c>
      <c r="O39" s="10">
        <f t="shared" si="4"/>
        <v>0.45819202128789649</v>
      </c>
      <c r="P39" s="10">
        <f t="shared" si="5"/>
        <v>0.60289074507928042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3"/>
        <v>0</v>
      </c>
      <c r="L40" s="11">
        <v>60000003</v>
      </c>
      <c r="M40" s="11">
        <v>0</v>
      </c>
      <c r="N40" s="11">
        <v>0</v>
      </c>
      <c r="O40" s="10">
        <f t="shared" si="4"/>
        <v>0</v>
      </c>
      <c r="P40" s="10">
        <f t="shared" si="5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6583116</v>
      </c>
      <c r="J41" s="11">
        <v>36438304</v>
      </c>
      <c r="K41" s="10">
        <f t="shared" si="3"/>
        <v>0.35338225054066896</v>
      </c>
      <c r="L41" s="11">
        <v>77303205</v>
      </c>
      <c r="M41" s="11">
        <v>6583116</v>
      </c>
      <c r="N41" s="11">
        <v>36438304</v>
      </c>
      <c r="O41" s="10">
        <f t="shared" si="4"/>
        <v>0.35338225054066896</v>
      </c>
      <c r="P41" s="10">
        <f t="shared" si="5"/>
        <v>0.47136860625636412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74255420</v>
      </c>
      <c r="J42" s="11">
        <v>554128388</v>
      </c>
      <c r="K42" s="10">
        <f t="shared" si="3"/>
        <v>0.50494612999259159</v>
      </c>
      <c r="L42" s="11">
        <v>823050747</v>
      </c>
      <c r="M42" s="11">
        <v>74255420</v>
      </c>
      <c r="N42" s="11">
        <v>554128388</v>
      </c>
      <c r="O42" s="10">
        <f t="shared" si="4"/>
        <v>0.50494612999259159</v>
      </c>
      <c r="P42" s="10">
        <f t="shared" si="5"/>
        <v>0.67326150911081062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10672808</v>
      </c>
      <c r="J43" s="11">
        <v>76289213</v>
      </c>
      <c r="K43" s="10">
        <f t="shared" si="3"/>
        <v>0.42039109614706399</v>
      </c>
      <c r="L43" s="11">
        <v>136052505</v>
      </c>
      <c r="M43" s="11">
        <v>10672808</v>
      </c>
      <c r="N43" s="11">
        <v>76289213</v>
      </c>
      <c r="O43" s="10">
        <f t="shared" si="4"/>
        <v>0.42039109614706399</v>
      </c>
      <c r="P43" s="10">
        <f t="shared" si="5"/>
        <v>0.56073361530535581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75566711</v>
      </c>
      <c r="J44" s="11">
        <v>569406632</v>
      </c>
      <c r="K44" s="10">
        <f t="shared" si="3"/>
        <v>0.27659896628776837</v>
      </c>
      <c r="L44" s="11">
        <v>1543936923</v>
      </c>
      <c r="M44" s="11">
        <v>75566711</v>
      </c>
      <c r="N44" s="11">
        <v>569406632</v>
      </c>
      <c r="O44" s="10">
        <f t="shared" si="4"/>
        <v>0.27659896628776837</v>
      </c>
      <c r="P44" s="10">
        <f t="shared" si="5"/>
        <v>0.36880174540653821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3000000</v>
      </c>
      <c r="F45" s="11">
        <v>79274000</v>
      </c>
      <c r="G45" s="11">
        <v>0</v>
      </c>
      <c r="H45" s="11">
        <v>79274000</v>
      </c>
      <c r="I45" s="11">
        <v>1704056</v>
      </c>
      <c r="J45" s="11">
        <v>40045292</v>
      </c>
      <c r="K45" s="10">
        <f t="shared" si="3"/>
        <v>0.50515038978731996</v>
      </c>
      <c r="L45" s="11">
        <v>58204945</v>
      </c>
      <c r="M45" s="11">
        <v>1704056</v>
      </c>
      <c r="N45" s="11">
        <v>40045292</v>
      </c>
      <c r="O45" s="10">
        <f t="shared" si="4"/>
        <v>0.50515038978731996</v>
      </c>
      <c r="P45" s="10">
        <f t="shared" si="5"/>
        <v>0.68800497964562979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40709400</v>
      </c>
      <c r="J46" s="11">
        <v>276763933</v>
      </c>
      <c r="K46" s="10">
        <f t="shared" si="3"/>
        <v>0.45272501877058019</v>
      </c>
      <c r="L46" s="11">
        <v>458496378</v>
      </c>
      <c r="M46" s="11">
        <v>40709400</v>
      </c>
      <c r="N46" s="11">
        <v>276763933</v>
      </c>
      <c r="O46" s="10">
        <f t="shared" si="4"/>
        <v>0.45272501877058019</v>
      </c>
      <c r="P46" s="10">
        <f t="shared" si="5"/>
        <v>0.60363384811733456</v>
      </c>
    </row>
    <row r="47" spans="1:16" ht="11.25" x14ac:dyDescent="0.2">
      <c r="A47" s="12" t="s">
        <v>253</v>
      </c>
      <c r="B47" s="12" t="s">
        <v>201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605684</v>
      </c>
      <c r="J47" s="11">
        <v>1669265104</v>
      </c>
      <c r="K47" s="10">
        <f t="shared" si="3"/>
        <v>0.86717052441718145</v>
      </c>
      <c r="L47" s="11">
        <v>1924867560</v>
      </c>
      <c r="M47" s="11">
        <v>605684</v>
      </c>
      <c r="N47" s="11">
        <v>1669265104</v>
      </c>
      <c r="O47" s="10">
        <f t="shared" si="4"/>
        <v>0.86717052441718145</v>
      </c>
      <c r="P47" s="10">
        <f t="shared" si="5"/>
        <v>0.86721036744990398</v>
      </c>
    </row>
    <row r="48" spans="1:16" ht="11.25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3"/>
        <v>0</v>
      </c>
      <c r="L48" s="11">
        <v>3070144251</v>
      </c>
      <c r="M48" s="11">
        <v>0</v>
      </c>
      <c r="N48" s="11">
        <v>0</v>
      </c>
      <c r="O48" s="10">
        <f t="shared" si="4"/>
        <v>0</v>
      </c>
      <c r="P48" s="10">
        <f t="shared" si="5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3"/>
        <v>0.40451660026560426</v>
      </c>
      <c r="L49" s="11">
        <v>79064400</v>
      </c>
      <c r="M49" s="11">
        <v>0</v>
      </c>
      <c r="N49" s="11">
        <v>31983105</v>
      </c>
      <c r="O49" s="10">
        <f t="shared" si="4"/>
        <v>0.40451660026560426</v>
      </c>
      <c r="P49" s="10">
        <f t="shared" si="5"/>
        <v>0.40451967004113104</v>
      </c>
    </row>
    <row r="50" spans="1:16" ht="11.25" x14ac:dyDescent="0.2">
      <c r="A50" s="12" t="s">
        <v>249</v>
      </c>
      <c r="B50" s="12" t="s">
        <v>197</v>
      </c>
      <c r="C50" s="11">
        <v>2393578000</v>
      </c>
      <c r="D50" s="11">
        <v>0</v>
      </c>
      <c r="E50" s="11">
        <v>-1556049169</v>
      </c>
      <c r="F50" s="11">
        <v>837528831</v>
      </c>
      <c r="G50" s="11">
        <v>0</v>
      </c>
      <c r="H50" s="11">
        <v>837528831</v>
      </c>
      <c r="I50" s="11">
        <v>21152200</v>
      </c>
      <c r="J50" s="11">
        <v>415704854</v>
      </c>
      <c r="K50" s="10">
        <f t="shared" si="3"/>
        <v>0.49634691799642655</v>
      </c>
      <c r="L50" s="11">
        <v>837528831</v>
      </c>
      <c r="M50" s="11">
        <v>21152200</v>
      </c>
      <c r="N50" s="11">
        <v>415704854</v>
      </c>
      <c r="O50" s="10">
        <f t="shared" si="4"/>
        <v>0.49634691799642655</v>
      </c>
      <c r="P50" s="10">
        <f t="shared" si="5"/>
        <v>0.49634691799642655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81667663</v>
      </c>
      <c r="F51" s="14">
        <v>5622527663</v>
      </c>
      <c r="G51" s="14">
        <v>0</v>
      </c>
      <c r="H51" s="14">
        <v>5622527663</v>
      </c>
      <c r="I51" s="14">
        <v>227420741</v>
      </c>
      <c r="J51" s="14">
        <v>1930763867</v>
      </c>
      <c r="K51" s="13">
        <f t="shared" si="3"/>
        <v>0.34339784216727293</v>
      </c>
      <c r="L51" s="14">
        <v>4383209239</v>
      </c>
      <c r="M51" s="14">
        <v>233474034</v>
      </c>
      <c r="N51" s="14">
        <v>1900538328</v>
      </c>
      <c r="O51" s="13">
        <f t="shared" si="4"/>
        <v>0.3380220502082748</v>
      </c>
      <c r="P51" s="13">
        <f t="shared" si="5"/>
        <v>0.43359516381052232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10000000</v>
      </c>
      <c r="F52" s="14">
        <v>4119355000</v>
      </c>
      <c r="G52" s="14">
        <v>0</v>
      </c>
      <c r="H52" s="14">
        <v>4119355000</v>
      </c>
      <c r="I52" s="14">
        <v>183208425</v>
      </c>
      <c r="J52" s="14">
        <v>1528110794</v>
      </c>
      <c r="K52" s="13">
        <f t="shared" si="3"/>
        <v>0.37095875300866277</v>
      </c>
      <c r="L52" s="14">
        <v>3035633654</v>
      </c>
      <c r="M52" s="14">
        <v>183208425</v>
      </c>
      <c r="N52" s="14">
        <v>1528110794</v>
      </c>
      <c r="O52" s="13">
        <f t="shared" si="4"/>
        <v>0.37095875300866277</v>
      </c>
      <c r="P52" s="13">
        <f t="shared" si="5"/>
        <v>0.50339104390493095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10000000</v>
      </c>
      <c r="F53" s="14">
        <v>4119355000</v>
      </c>
      <c r="G53" s="14">
        <v>0</v>
      </c>
      <c r="H53" s="14">
        <v>4119355000</v>
      </c>
      <c r="I53" s="14">
        <v>183208425</v>
      </c>
      <c r="J53" s="14">
        <v>1528110794</v>
      </c>
      <c r="K53" s="13">
        <f t="shared" si="3"/>
        <v>0.37095875300866277</v>
      </c>
      <c r="L53" s="14">
        <v>3035633654</v>
      </c>
      <c r="M53" s="14">
        <v>183208425</v>
      </c>
      <c r="N53" s="14">
        <v>1528110794</v>
      </c>
      <c r="O53" s="13">
        <f t="shared" si="4"/>
        <v>0.37095875300866277</v>
      </c>
      <c r="P53" s="13">
        <f t="shared" si="5"/>
        <v>0.50339104390493095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123799908</v>
      </c>
      <c r="J54" s="11">
        <v>942241675</v>
      </c>
      <c r="K54" s="10">
        <f t="shared" si="3"/>
        <v>0.38887735923423189</v>
      </c>
      <c r="L54" s="11">
        <v>1817232867</v>
      </c>
      <c r="M54" s="11">
        <v>123799908</v>
      </c>
      <c r="N54" s="11">
        <v>942241675</v>
      </c>
      <c r="O54" s="10">
        <f t="shared" si="4"/>
        <v>0.38887735923423189</v>
      </c>
      <c r="P54" s="10">
        <f t="shared" si="5"/>
        <v>0.51850354025101397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10000000</v>
      </c>
      <c r="F55" s="11">
        <v>418312000</v>
      </c>
      <c r="G55" s="11">
        <v>0</v>
      </c>
      <c r="H55" s="11">
        <v>418312000</v>
      </c>
      <c r="I55" s="11">
        <v>21134275</v>
      </c>
      <c r="J55" s="11">
        <v>163325234</v>
      </c>
      <c r="K55" s="10">
        <f t="shared" si="3"/>
        <v>0.39043879687888466</v>
      </c>
      <c r="L55" s="11">
        <v>339947841</v>
      </c>
      <c r="M55" s="11">
        <v>21134275</v>
      </c>
      <c r="N55" s="11">
        <v>163325234</v>
      </c>
      <c r="O55" s="10">
        <f t="shared" si="4"/>
        <v>0.39043879687888466</v>
      </c>
      <c r="P55" s="10">
        <f t="shared" si="5"/>
        <v>0.48044203934214719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13097830</v>
      </c>
      <c r="J56" s="11">
        <v>97679698</v>
      </c>
      <c r="K56" s="10">
        <f t="shared" si="3"/>
        <v>0.4025671483090314</v>
      </c>
      <c r="L56" s="11">
        <v>184406798</v>
      </c>
      <c r="M56" s="11">
        <v>13097830</v>
      </c>
      <c r="N56" s="11">
        <v>97679698</v>
      </c>
      <c r="O56" s="10">
        <f t="shared" si="4"/>
        <v>0.4025671483090314</v>
      </c>
      <c r="P56" s="10">
        <f t="shared" si="5"/>
        <v>0.52969683905036946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2875560</v>
      </c>
      <c r="J57" s="11">
        <v>29697345</v>
      </c>
      <c r="K57" s="10">
        <f t="shared" si="3"/>
        <v>0.47026674584323042</v>
      </c>
      <c r="L57" s="11">
        <v>47993088</v>
      </c>
      <c r="M57" s="11">
        <v>2875560</v>
      </c>
      <c r="N57" s="11">
        <v>29697345</v>
      </c>
      <c r="O57" s="10">
        <f t="shared" si="4"/>
        <v>0.47026674584323042</v>
      </c>
      <c r="P57" s="10">
        <f t="shared" si="5"/>
        <v>0.6187837923661007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3"/>
        <v>0.56257763681494033</v>
      </c>
      <c r="L58" s="11">
        <v>304569323</v>
      </c>
      <c r="M58" s="11">
        <v>0</v>
      </c>
      <c r="N58" s="11">
        <v>171345396</v>
      </c>
      <c r="O58" s="10">
        <f t="shared" si="4"/>
        <v>0.56257763681494033</v>
      </c>
      <c r="P58" s="10">
        <f t="shared" si="5"/>
        <v>0.56258258156879448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22300852</v>
      </c>
      <c r="J59" s="14">
        <v>123821446</v>
      </c>
      <c r="K59" s="13">
        <f t="shared" si="3"/>
        <v>0.18544472966901304</v>
      </c>
      <c r="L59" s="14">
        <v>341483737</v>
      </c>
      <c r="M59" s="14">
        <v>22300852</v>
      </c>
      <c r="N59" s="14">
        <v>123821446</v>
      </c>
      <c r="O59" s="13">
        <f t="shared" si="4"/>
        <v>0.18544472966901304</v>
      </c>
      <c r="P59" s="13">
        <f t="shared" si="5"/>
        <v>0.36259836877678309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3"/>
        <v>1.0476487413832686E-3</v>
      </c>
      <c r="L60" s="11">
        <v>79010249</v>
      </c>
      <c r="M60" s="11">
        <v>0</v>
      </c>
      <c r="N60" s="11">
        <v>337697</v>
      </c>
      <c r="O60" s="10">
        <f t="shared" si="4"/>
        <v>1.0476487413832686E-3</v>
      </c>
      <c r="P60" s="10">
        <f t="shared" si="5"/>
        <v>4.2740910739314337E-3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22300852</v>
      </c>
      <c r="J61" s="11">
        <v>123483749</v>
      </c>
      <c r="K61" s="10">
        <f t="shared" si="3"/>
        <v>0.35754874305800871</v>
      </c>
      <c r="L61" s="11">
        <v>262473488</v>
      </c>
      <c r="M61" s="11">
        <v>22300852</v>
      </c>
      <c r="N61" s="11">
        <v>123483749</v>
      </c>
      <c r="O61" s="10">
        <f t="shared" si="4"/>
        <v>0.35754874305800871</v>
      </c>
      <c r="P61" s="10">
        <f t="shared" si="5"/>
        <v>0.47046179765020685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30225539</v>
      </c>
      <c r="J62" s="14">
        <v>292600819</v>
      </c>
      <c r="K62" s="13">
        <f t="shared" si="3"/>
        <v>0.2559905819176318</v>
      </c>
      <c r="L62" s="14">
        <v>1010311081</v>
      </c>
      <c r="M62" s="14">
        <v>36278832</v>
      </c>
      <c r="N62" s="14">
        <v>262375280</v>
      </c>
      <c r="O62" s="13">
        <f t="shared" si="4"/>
        <v>0.2295468646928209</v>
      </c>
      <c r="P62" s="13">
        <f t="shared" si="5"/>
        <v>0.2596975178578686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18374296</v>
      </c>
      <c r="J63" s="11">
        <v>151873384</v>
      </c>
      <c r="K63" s="10">
        <f t="shared" si="3"/>
        <v>0.4128901503411902</v>
      </c>
      <c r="L63" s="11">
        <v>279549431</v>
      </c>
      <c r="M63" s="11">
        <v>19115273</v>
      </c>
      <c r="N63" s="11">
        <v>133499088</v>
      </c>
      <c r="O63" s="10">
        <f t="shared" si="4"/>
        <v>0.36293692194763888</v>
      </c>
      <c r="P63" s="10">
        <f t="shared" si="5"/>
        <v>0.47755092014478112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1404543</v>
      </c>
      <c r="J64" s="11">
        <v>17443647</v>
      </c>
      <c r="K64" s="10">
        <f t="shared" si="3"/>
        <v>0.12829418384007768</v>
      </c>
      <c r="L64" s="11">
        <v>104473549</v>
      </c>
      <c r="M64" s="11">
        <v>1989759</v>
      </c>
      <c r="N64" s="11">
        <v>16039104</v>
      </c>
      <c r="O64" s="10">
        <f t="shared" si="4"/>
        <v>0.11796407925510789</v>
      </c>
      <c r="P64" s="10">
        <f t="shared" si="5"/>
        <v>0.15352310851429007</v>
      </c>
    </row>
    <row r="65" spans="1:16" ht="11.25" x14ac:dyDescent="0.2">
      <c r="A65" s="12" t="s">
        <v>221</v>
      </c>
      <c r="B65" s="12" t="s">
        <v>463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3"/>
        <v>0</v>
      </c>
      <c r="L65" s="11">
        <v>295729236</v>
      </c>
      <c r="M65" s="11">
        <v>0</v>
      </c>
      <c r="N65" s="11">
        <v>0</v>
      </c>
      <c r="O65" s="10">
        <f t="shared" si="4"/>
        <v>0</v>
      </c>
      <c r="P65" s="10">
        <f t="shared" si="5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7361500</v>
      </c>
      <c r="J66" s="11">
        <v>79313849</v>
      </c>
      <c r="K66" s="10">
        <f t="shared" si="3"/>
        <v>0.47670588836331507</v>
      </c>
      <c r="L66" s="11">
        <v>166376400</v>
      </c>
      <c r="M66" s="11">
        <v>11942900</v>
      </c>
      <c r="N66" s="11">
        <v>71952349</v>
      </c>
      <c r="O66" s="10">
        <f t="shared" si="4"/>
        <v>0.43246052085900266</v>
      </c>
      <c r="P66" s="10">
        <f t="shared" si="5"/>
        <v>0.43246727901312926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773600</v>
      </c>
      <c r="J67" s="11">
        <v>5922639</v>
      </c>
      <c r="K67" s="10">
        <f t="shared" si="3"/>
        <v>0.11461323657474601</v>
      </c>
      <c r="L67" s="11">
        <v>38755413</v>
      </c>
      <c r="M67" s="11">
        <v>658700</v>
      </c>
      <c r="N67" s="11">
        <v>5149039</v>
      </c>
      <c r="O67" s="10">
        <f t="shared" si="4"/>
        <v>9.964274794388002E-2</v>
      </c>
      <c r="P67" s="10">
        <f t="shared" si="5"/>
        <v>0.13285986656883259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1387000</v>
      </c>
      <c r="J68" s="11">
        <v>22828100</v>
      </c>
      <c r="K68" s="10">
        <f t="shared" si="3"/>
        <v>0.34765545284254451</v>
      </c>
      <c r="L68" s="11">
        <v>65660636</v>
      </c>
      <c r="M68" s="11">
        <v>1543300</v>
      </c>
      <c r="N68" s="11">
        <v>21441100</v>
      </c>
      <c r="O68" s="10">
        <f t="shared" si="4"/>
        <v>0.32653244597414066</v>
      </c>
      <c r="P68" s="10">
        <f t="shared" si="5"/>
        <v>0.32654420222186092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924600</v>
      </c>
      <c r="J69" s="11">
        <v>15219200</v>
      </c>
      <c r="K69" s="10">
        <f t="shared" si="3"/>
        <v>0.25462941274887069</v>
      </c>
      <c r="L69" s="11">
        <v>59766416</v>
      </c>
      <c r="M69" s="11">
        <v>1028900</v>
      </c>
      <c r="N69" s="11">
        <v>14294600</v>
      </c>
      <c r="O69" s="10">
        <f t="shared" si="4"/>
        <v>0.23916011376944957</v>
      </c>
      <c r="P69" s="10">
        <f t="shared" si="5"/>
        <v>0.23917445543329885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13986777</v>
      </c>
      <c r="J70" s="14">
        <v>110052254</v>
      </c>
      <c r="K70" s="13">
        <f t="shared" si="3"/>
        <v>0.30556603326795445</v>
      </c>
      <c r="L70" s="14">
        <v>337264504</v>
      </c>
      <c r="M70" s="14">
        <v>13986777</v>
      </c>
      <c r="N70" s="14">
        <v>110052254</v>
      </c>
      <c r="O70" s="13">
        <f t="shared" si="4"/>
        <v>0.30556603326795445</v>
      </c>
      <c r="P70" s="13">
        <f t="shared" si="5"/>
        <v>0.32630843950301985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13886709</v>
      </c>
      <c r="J71" s="14">
        <v>72528730</v>
      </c>
      <c r="K71" s="13">
        <f t="shared" si="3"/>
        <v>0.36888019119527832</v>
      </c>
      <c r="L71" s="14">
        <v>196615597</v>
      </c>
      <c r="M71" s="14">
        <v>13886709</v>
      </c>
      <c r="N71" s="14">
        <v>72528730</v>
      </c>
      <c r="O71" s="13">
        <f t="shared" si="4"/>
        <v>0.36888019119527832</v>
      </c>
      <c r="P71" s="13">
        <f t="shared" si="5"/>
        <v>0.36888594346866593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13886709</v>
      </c>
      <c r="J72" s="11">
        <v>72528730</v>
      </c>
      <c r="K72" s="10">
        <f t="shared" si="3"/>
        <v>0.38182862948865759</v>
      </c>
      <c r="L72" s="11">
        <v>189947934</v>
      </c>
      <c r="M72" s="11">
        <v>13886709</v>
      </c>
      <c r="N72" s="11">
        <v>72528730</v>
      </c>
      <c r="O72" s="10">
        <f t="shared" si="4"/>
        <v>0.38182862948865759</v>
      </c>
      <c r="P72" s="10">
        <f t="shared" si="5"/>
        <v>0.38183479268587361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3"/>
        <v>0</v>
      </c>
      <c r="L73" s="11">
        <v>6667663</v>
      </c>
      <c r="M73" s="11">
        <v>0</v>
      </c>
      <c r="N73" s="11">
        <v>0</v>
      </c>
      <c r="O73" s="10">
        <f t="shared" si="4"/>
        <v>0</v>
      </c>
      <c r="P73" s="10">
        <f t="shared" si="5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891484</v>
      </c>
      <c r="K74" s="10">
        <f t="shared" si="3"/>
        <v>0.36807762180016518</v>
      </c>
      <c r="L74" s="11">
        <v>1816200</v>
      </c>
      <c r="M74" s="11">
        <v>100068</v>
      </c>
      <c r="N74" s="11">
        <v>891484</v>
      </c>
      <c r="O74" s="10">
        <f t="shared" si="4"/>
        <v>0.36807762180016518</v>
      </c>
      <c r="P74" s="10">
        <f t="shared" si="5"/>
        <v>0.49085122783834378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6">IF(J75=0,0,J75/H75)</f>
        <v>0.64911714972969115</v>
      </c>
      <c r="L75" s="11">
        <v>41988240</v>
      </c>
      <c r="M75" s="11">
        <v>0</v>
      </c>
      <c r="N75" s="11">
        <v>27255780</v>
      </c>
      <c r="O75" s="10">
        <f t="shared" ref="O75:O138" si="7">IF(N75=0,0,N75/H75)</f>
        <v>0.64911714972969115</v>
      </c>
      <c r="P75" s="10">
        <f t="shared" ref="P75:P138" si="8">IF(N75=0,0,N75/L75)</f>
        <v>0.64912889894884851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6"/>
        <v>0</v>
      </c>
      <c r="L76" s="11">
        <v>66844467</v>
      </c>
      <c r="M76" s="11">
        <v>0</v>
      </c>
      <c r="N76" s="11">
        <v>0</v>
      </c>
      <c r="O76" s="10">
        <f t="shared" si="7"/>
        <v>0</v>
      </c>
      <c r="P76" s="10">
        <f t="shared" si="8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6"/>
        <v>0.31254199999999999</v>
      </c>
      <c r="L77" s="11">
        <v>30000000</v>
      </c>
      <c r="M77" s="11">
        <v>0</v>
      </c>
      <c r="N77" s="11">
        <v>9376260</v>
      </c>
      <c r="O77" s="10">
        <f t="shared" si="7"/>
        <v>0.31254199999999999</v>
      </c>
      <c r="P77" s="10">
        <f t="shared" si="8"/>
        <v>0.31254199999999999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-218383324</v>
      </c>
      <c r="E78" s="14">
        <v>23285113009</v>
      </c>
      <c r="F78" s="14">
        <v>402195057276</v>
      </c>
      <c r="G78" s="14">
        <v>0</v>
      </c>
      <c r="H78" s="14">
        <v>402195057276</v>
      </c>
      <c r="I78" s="14">
        <v>3762419874</v>
      </c>
      <c r="J78" s="14">
        <v>285317752617</v>
      </c>
      <c r="K78" s="13">
        <f t="shared" si="6"/>
        <v>0.70940143956370205</v>
      </c>
      <c r="L78" s="14">
        <v>245659074567</v>
      </c>
      <c r="M78" s="14">
        <v>13653684157</v>
      </c>
      <c r="N78" s="14">
        <v>136009801446</v>
      </c>
      <c r="O78" s="13">
        <f t="shared" si="7"/>
        <v>0.33816875415419495</v>
      </c>
      <c r="P78" s="13">
        <f t="shared" si="8"/>
        <v>0.55365266553141423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-218383324</v>
      </c>
      <c r="E79" s="14">
        <v>23285113009</v>
      </c>
      <c r="F79" s="14">
        <v>402195057276</v>
      </c>
      <c r="G79" s="14">
        <v>0</v>
      </c>
      <c r="H79" s="14">
        <v>402195057276</v>
      </c>
      <c r="I79" s="14">
        <v>3762419874</v>
      </c>
      <c r="J79" s="14">
        <v>285317752617</v>
      </c>
      <c r="K79" s="13">
        <f t="shared" si="6"/>
        <v>0.70940143956370205</v>
      </c>
      <c r="L79" s="14">
        <v>245659074567</v>
      </c>
      <c r="M79" s="14">
        <v>13653684157</v>
      </c>
      <c r="N79" s="14">
        <v>136009801446</v>
      </c>
      <c r="O79" s="13">
        <f t="shared" si="7"/>
        <v>0.33816875415419495</v>
      </c>
      <c r="P79" s="13">
        <f t="shared" si="8"/>
        <v>0.55365266553141423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-10041484</v>
      </c>
      <c r="E80" s="14">
        <v>934614996</v>
      </c>
      <c r="F80" s="14">
        <v>55557352551</v>
      </c>
      <c r="G80" s="14">
        <v>0</v>
      </c>
      <c r="H80" s="14">
        <v>55557352551</v>
      </c>
      <c r="I80" s="14">
        <v>936603606</v>
      </c>
      <c r="J80" s="14">
        <v>20967981429</v>
      </c>
      <c r="K80" s="13">
        <f t="shared" si="6"/>
        <v>0.37741145800192721</v>
      </c>
      <c r="L80" s="14">
        <v>31641213418</v>
      </c>
      <c r="M80" s="14">
        <v>2645521371</v>
      </c>
      <c r="N80" s="14">
        <v>12803973109</v>
      </c>
      <c r="O80" s="13">
        <f t="shared" si="7"/>
        <v>0.23046406139036832</v>
      </c>
      <c r="P80" s="13">
        <f t="shared" si="8"/>
        <v>0.40466125429045957</v>
      </c>
    </row>
    <row r="81" spans="1:16" ht="22.5" x14ac:dyDescent="0.2">
      <c r="A81" s="12" t="s">
        <v>191</v>
      </c>
      <c r="B81" s="12" t="s">
        <v>464</v>
      </c>
      <c r="C81" s="11">
        <v>2705811784</v>
      </c>
      <c r="D81" s="11">
        <v>0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644933991</v>
      </c>
      <c r="J81" s="11">
        <v>2107801494</v>
      </c>
      <c r="K81" s="10">
        <f t="shared" si="6"/>
        <v>0.6527210559454999</v>
      </c>
      <c r="L81" s="11">
        <v>1496968175</v>
      </c>
      <c r="M81" s="11">
        <v>71294094</v>
      </c>
      <c r="N81" s="11">
        <v>903063231</v>
      </c>
      <c r="O81" s="10">
        <f t="shared" si="7"/>
        <v>0.27965080554396593</v>
      </c>
      <c r="P81" s="10">
        <f t="shared" si="8"/>
        <v>0.60326147614995218</v>
      </c>
    </row>
    <row r="82" spans="1:16" ht="22.5" x14ac:dyDescent="0.2">
      <c r="A82" s="12" t="s">
        <v>190</v>
      </c>
      <c r="B82" s="12" t="s">
        <v>465</v>
      </c>
      <c r="C82" s="11">
        <v>20427489663</v>
      </c>
      <c r="D82" s="11">
        <v>-6732419</v>
      </c>
      <c r="E82" s="11">
        <v>2055978830</v>
      </c>
      <c r="F82" s="11">
        <v>22483468493</v>
      </c>
      <c r="G82" s="11">
        <v>0</v>
      </c>
      <c r="H82" s="11">
        <v>22483468493</v>
      </c>
      <c r="I82" s="11">
        <v>287221582</v>
      </c>
      <c r="J82" s="11">
        <v>8485711207</v>
      </c>
      <c r="K82" s="10">
        <f t="shared" si="6"/>
        <v>0.37742002350046394</v>
      </c>
      <c r="L82" s="11">
        <v>9802382471</v>
      </c>
      <c r="M82" s="11">
        <v>970155020</v>
      </c>
      <c r="N82" s="11">
        <v>5323941502</v>
      </c>
      <c r="O82" s="10">
        <f t="shared" si="7"/>
        <v>0.23679360253768475</v>
      </c>
      <c r="P82" s="10">
        <f t="shared" si="8"/>
        <v>0.54312729764939205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-3309065</v>
      </c>
      <c r="E83" s="11">
        <v>-1644805151</v>
      </c>
      <c r="F83" s="11">
        <v>29844630957</v>
      </c>
      <c r="G83" s="11">
        <v>0</v>
      </c>
      <c r="H83" s="11">
        <v>29844630957</v>
      </c>
      <c r="I83" s="11">
        <v>4448033</v>
      </c>
      <c r="J83" s="11">
        <v>10374468728</v>
      </c>
      <c r="K83" s="10">
        <f t="shared" si="6"/>
        <v>0.34761591600671776</v>
      </c>
      <c r="L83" s="11">
        <v>20341862772</v>
      </c>
      <c r="M83" s="11">
        <v>1604072257</v>
      </c>
      <c r="N83" s="11">
        <v>6576968376</v>
      </c>
      <c r="O83" s="10">
        <f t="shared" si="7"/>
        <v>0.22037358697703666</v>
      </c>
      <c r="P83" s="10">
        <f t="shared" si="8"/>
        <v>0.32332183388106478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-208341840</v>
      </c>
      <c r="E84" s="14">
        <v>22350498013</v>
      </c>
      <c r="F84" s="14">
        <v>346637704725</v>
      </c>
      <c r="G84" s="14">
        <v>0</v>
      </c>
      <c r="H84" s="14">
        <v>346637704725</v>
      </c>
      <c r="I84" s="14">
        <v>2825816268</v>
      </c>
      <c r="J84" s="14">
        <v>264349771188</v>
      </c>
      <c r="K84" s="13">
        <f t="shared" si="6"/>
        <v>0.76261112852024582</v>
      </c>
      <c r="L84" s="14">
        <v>214017861149</v>
      </c>
      <c r="M84" s="14">
        <v>11008162786</v>
      </c>
      <c r="N84" s="14">
        <v>123205828337</v>
      </c>
      <c r="O84" s="13">
        <f t="shared" si="7"/>
        <v>0.35543112205506772</v>
      </c>
      <c r="P84" s="13">
        <f t="shared" si="8"/>
        <v>0.57568012162883764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582614625</v>
      </c>
      <c r="K85" s="10">
        <f t="shared" si="6"/>
        <v>9.3782226675113212E-2</v>
      </c>
      <c r="L85" s="11">
        <v>1226454176</v>
      </c>
      <c r="M85" s="11">
        <v>0</v>
      </c>
      <c r="N85" s="11">
        <v>368622947</v>
      </c>
      <c r="O85" s="10">
        <f t="shared" si="7"/>
        <v>5.9336445207159437E-2</v>
      </c>
      <c r="P85" s="10">
        <f t="shared" si="8"/>
        <v>0.30055990204398797</v>
      </c>
    </row>
    <row r="86" spans="1:16" ht="33.75" x14ac:dyDescent="0.2">
      <c r="A86" s="12" t="s">
        <v>185</v>
      </c>
      <c r="B86" s="12" t="s">
        <v>337</v>
      </c>
      <c r="C86" s="11">
        <v>19177114380</v>
      </c>
      <c r="D86" s="11">
        <v>148200000</v>
      </c>
      <c r="E86" s="11">
        <v>2816904861</v>
      </c>
      <c r="F86" s="11">
        <v>21994019241</v>
      </c>
      <c r="G86" s="11">
        <v>0</v>
      </c>
      <c r="H86" s="11">
        <v>21994019241</v>
      </c>
      <c r="I86" s="11">
        <v>14004997</v>
      </c>
      <c r="J86" s="11">
        <v>15334882150</v>
      </c>
      <c r="K86" s="10">
        <f t="shared" si="6"/>
        <v>0.69722964147515087</v>
      </c>
      <c r="L86" s="11">
        <v>12458752902</v>
      </c>
      <c r="M86" s="11">
        <v>1056678010</v>
      </c>
      <c r="N86" s="11">
        <v>7239386920</v>
      </c>
      <c r="O86" s="10">
        <f t="shared" si="7"/>
        <v>0.32915252281423607</v>
      </c>
      <c r="P86" s="10">
        <f t="shared" si="8"/>
        <v>0.58106834423514919</v>
      </c>
    </row>
    <row r="87" spans="1:16" ht="22.5" x14ac:dyDescent="0.2">
      <c r="A87" s="12" t="s">
        <v>184</v>
      </c>
      <c r="B87" s="12" t="s">
        <v>338</v>
      </c>
      <c r="C87" s="11">
        <v>69124959560</v>
      </c>
      <c r="D87" s="11">
        <v>-81719075</v>
      </c>
      <c r="E87" s="11">
        <v>4279068302</v>
      </c>
      <c r="F87" s="11">
        <v>73404027862</v>
      </c>
      <c r="G87" s="11">
        <v>0</v>
      </c>
      <c r="H87" s="11">
        <v>73404027862</v>
      </c>
      <c r="I87" s="11">
        <v>34537087</v>
      </c>
      <c r="J87" s="11">
        <v>65425452194</v>
      </c>
      <c r="K87" s="10">
        <f t="shared" si="6"/>
        <v>0.89130602365581668</v>
      </c>
      <c r="L87" s="11">
        <v>52435774532</v>
      </c>
      <c r="M87" s="11">
        <v>1009392821</v>
      </c>
      <c r="N87" s="11">
        <v>40692542284</v>
      </c>
      <c r="O87" s="10">
        <f t="shared" si="7"/>
        <v>0.55436388804851711</v>
      </c>
      <c r="P87" s="10">
        <f t="shared" si="8"/>
        <v>0.77604541264412041</v>
      </c>
    </row>
    <row r="88" spans="1:16" ht="11.25" x14ac:dyDescent="0.2">
      <c r="A88" s="12" t="s">
        <v>183</v>
      </c>
      <c r="B88" s="12" t="s">
        <v>466</v>
      </c>
      <c r="C88" s="11">
        <v>202640245324</v>
      </c>
      <c r="D88" s="11">
        <v>8670717</v>
      </c>
      <c r="E88" s="11">
        <v>16646084586</v>
      </c>
      <c r="F88" s="11">
        <v>219286329910</v>
      </c>
      <c r="G88" s="11">
        <v>0</v>
      </c>
      <c r="H88" s="11">
        <v>219286329910</v>
      </c>
      <c r="I88" s="11">
        <v>2630808336</v>
      </c>
      <c r="J88" s="11">
        <v>169351964437</v>
      </c>
      <c r="K88" s="10">
        <f t="shared" si="6"/>
        <v>0.77228692051395009</v>
      </c>
      <c r="L88" s="11">
        <v>132156042101</v>
      </c>
      <c r="M88" s="11">
        <v>7966649802</v>
      </c>
      <c r="N88" s="11">
        <v>68567284811</v>
      </c>
      <c r="O88" s="10">
        <f t="shared" si="7"/>
        <v>0.31268380860376266</v>
      </c>
      <c r="P88" s="10">
        <f t="shared" si="8"/>
        <v>0.51883579230223609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-283493482</v>
      </c>
      <c r="E89" s="11">
        <v>-686777401</v>
      </c>
      <c r="F89" s="11">
        <v>25493737239</v>
      </c>
      <c r="G89" s="11">
        <v>0</v>
      </c>
      <c r="H89" s="11">
        <v>25493737239</v>
      </c>
      <c r="I89" s="11">
        <v>146465848</v>
      </c>
      <c r="J89" s="11">
        <v>13650551370</v>
      </c>
      <c r="K89" s="10">
        <f t="shared" si="6"/>
        <v>0.53544724502445873</v>
      </c>
      <c r="L89" s="11">
        <v>15493667438</v>
      </c>
      <c r="M89" s="11">
        <v>975442153</v>
      </c>
      <c r="N89" s="11">
        <v>6333684963</v>
      </c>
      <c r="O89" s="10">
        <f t="shared" si="7"/>
        <v>0.2484408191558046</v>
      </c>
      <c r="P89" s="10">
        <f t="shared" si="8"/>
        <v>0.40879184920840045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0</v>
      </c>
      <c r="J90" s="11">
        <v>4306412</v>
      </c>
      <c r="K90" s="10">
        <f t="shared" si="6"/>
        <v>1.7422874944370271E-2</v>
      </c>
      <c r="L90" s="11">
        <v>247170000</v>
      </c>
      <c r="M90" s="11">
        <v>0</v>
      </c>
      <c r="N90" s="11">
        <v>4306412</v>
      </c>
      <c r="O90" s="10">
        <f t="shared" si="7"/>
        <v>1.7422874944370271E-2</v>
      </c>
      <c r="P90" s="10">
        <f t="shared" si="8"/>
        <v>1.7422874944370271E-2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-80412710</v>
      </c>
      <c r="E91" s="14">
        <v>-2378410043</v>
      </c>
      <c r="F91" s="14">
        <v>449604978464</v>
      </c>
      <c r="G91" s="14">
        <v>0</v>
      </c>
      <c r="H91" s="14">
        <v>449604978464</v>
      </c>
      <c r="I91" s="14">
        <v>56868040074</v>
      </c>
      <c r="J91" s="14">
        <v>287497362164</v>
      </c>
      <c r="K91" s="13">
        <f t="shared" si="6"/>
        <v>0.63944434767200875</v>
      </c>
      <c r="L91" s="14">
        <v>330120666127</v>
      </c>
      <c r="M91" s="14">
        <v>61896292498</v>
      </c>
      <c r="N91" s="14">
        <v>271137299907</v>
      </c>
      <c r="O91" s="13">
        <f t="shared" si="7"/>
        <v>0.60305671176795039</v>
      </c>
      <c r="P91" s="13">
        <f t="shared" si="8"/>
        <v>0.82132785895534144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41638000000</v>
      </c>
      <c r="J92" s="14">
        <v>121638000000</v>
      </c>
      <c r="K92" s="13">
        <f t="shared" si="6"/>
        <v>0.74498294518955088</v>
      </c>
      <c r="L92" s="14">
        <v>121638221000</v>
      </c>
      <c r="M92" s="14">
        <v>41638000000</v>
      </c>
      <c r="N92" s="14">
        <v>121638000000</v>
      </c>
      <c r="O92" s="13">
        <f t="shared" si="7"/>
        <v>0.74498294518955088</v>
      </c>
      <c r="P92" s="13">
        <f t="shared" si="8"/>
        <v>0.99999818313686129</v>
      </c>
    </row>
    <row r="93" spans="1:16" ht="22.5" x14ac:dyDescent="0.2">
      <c r="A93" s="15" t="s">
        <v>174</v>
      </c>
      <c r="B93" s="15" t="s">
        <v>467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41638000000</v>
      </c>
      <c r="J93" s="14">
        <v>121638000000</v>
      </c>
      <c r="K93" s="13">
        <f t="shared" si="6"/>
        <v>0.74498294518955088</v>
      </c>
      <c r="L93" s="14">
        <v>121638221000</v>
      </c>
      <c r="M93" s="14">
        <v>41638000000</v>
      </c>
      <c r="N93" s="14">
        <v>121638000000</v>
      </c>
      <c r="O93" s="13">
        <f t="shared" si="7"/>
        <v>0.74498294518955088</v>
      </c>
      <c r="P93" s="13">
        <f t="shared" si="8"/>
        <v>0.99999818313686129</v>
      </c>
    </row>
    <row r="94" spans="1:16" ht="11.25" x14ac:dyDescent="0.2">
      <c r="A94" s="12" t="s">
        <v>173</v>
      </c>
      <c r="B94" s="12" t="s">
        <v>468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41638000000</v>
      </c>
      <c r="J94" s="11">
        <v>121638000000</v>
      </c>
      <c r="K94" s="10">
        <f t="shared" si="6"/>
        <v>0.74498294518955088</v>
      </c>
      <c r="L94" s="11">
        <v>121638221000</v>
      </c>
      <c r="M94" s="11">
        <v>41638000000</v>
      </c>
      <c r="N94" s="11">
        <v>121638000000</v>
      </c>
      <c r="O94" s="10">
        <f t="shared" si="7"/>
        <v>0.74498294518955088</v>
      </c>
      <c r="P94" s="10">
        <f t="shared" si="8"/>
        <v>0.99999818313686129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-80412710</v>
      </c>
      <c r="E95" s="14">
        <v>-2408410043</v>
      </c>
      <c r="F95" s="14">
        <v>285248757464</v>
      </c>
      <c r="G95" s="14">
        <v>0</v>
      </c>
      <c r="H95" s="14">
        <v>285248757464</v>
      </c>
      <c r="I95" s="14">
        <v>15228691293</v>
      </c>
      <c r="J95" s="14">
        <v>165665448014</v>
      </c>
      <c r="K95" s="13">
        <f t="shared" si="6"/>
        <v>0.58077535371879019</v>
      </c>
      <c r="L95" s="14">
        <v>207402445127</v>
      </c>
      <c r="M95" s="14">
        <v>20256943717</v>
      </c>
      <c r="N95" s="14">
        <v>149305385757</v>
      </c>
      <c r="O95" s="13">
        <f t="shared" si="7"/>
        <v>0.52342168668637645</v>
      </c>
      <c r="P95" s="13">
        <f t="shared" si="8"/>
        <v>0.71988247614715883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-80412710</v>
      </c>
      <c r="E96" s="14">
        <v>-2408410043</v>
      </c>
      <c r="F96" s="14">
        <v>285248757464</v>
      </c>
      <c r="G96" s="14">
        <v>0</v>
      </c>
      <c r="H96" s="14">
        <v>285248757464</v>
      </c>
      <c r="I96" s="14">
        <v>15228691293</v>
      </c>
      <c r="J96" s="14">
        <v>165665448014</v>
      </c>
      <c r="K96" s="13">
        <f t="shared" si="6"/>
        <v>0.58077535371879019</v>
      </c>
      <c r="L96" s="14">
        <v>207402445127</v>
      </c>
      <c r="M96" s="14">
        <v>20256943717</v>
      </c>
      <c r="N96" s="14">
        <v>149305385757</v>
      </c>
      <c r="O96" s="13">
        <f t="shared" si="7"/>
        <v>0.52342168668637645</v>
      </c>
      <c r="P96" s="13">
        <f t="shared" si="8"/>
        <v>0.71988247614715883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13715270575</v>
      </c>
      <c r="J97" s="14">
        <v>109199616206</v>
      </c>
      <c r="K97" s="13">
        <f t="shared" si="6"/>
        <v>0.55719457796744254</v>
      </c>
      <c r="L97" s="14">
        <v>146383406028</v>
      </c>
      <c r="M97" s="14">
        <v>13778511184</v>
      </c>
      <c r="N97" s="14">
        <v>108924727084</v>
      </c>
      <c r="O97" s="13">
        <f t="shared" si="7"/>
        <v>0.55579194732053905</v>
      </c>
      <c r="P97" s="13">
        <f t="shared" si="8"/>
        <v>0.74410570186599589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13715270575</v>
      </c>
      <c r="J98" s="11">
        <v>109199616206</v>
      </c>
      <c r="K98" s="10">
        <f t="shared" si="6"/>
        <v>0.55719457796744254</v>
      </c>
      <c r="L98" s="11">
        <v>146383406028</v>
      </c>
      <c r="M98" s="11">
        <v>13778511184</v>
      </c>
      <c r="N98" s="11">
        <v>108924727084</v>
      </c>
      <c r="O98" s="10">
        <f t="shared" si="7"/>
        <v>0.55579194732053905</v>
      </c>
      <c r="P98" s="10">
        <f t="shared" si="8"/>
        <v>0.74410570186599589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794745611</v>
      </c>
      <c r="J99" s="14">
        <v>2082781317</v>
      </c>
      <c r="K99" s="13">
        <f t="shared" si="6"/>
        <v>0.57828355222770822</v>
      </c>
      <c r="L99" s="14">
        <v>2845311725</v>
      </c>
      <c r="M99" s="14">
        <v>794745611</v>
      </c>
      <c r="N99" s="14">
        <v>2082781317</v>
      </c>
      <c r="O99" s="13">
        <f t="shared" si="7"/>
        <v>0.57828355222770822</v>
      </c>
      <c r="P99" s="13">
        <f t="shared" si="8"/>
        <v>0.73200461611987344</v>
      </c>
    </row>
    <row r="100" spans="1:16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794745611</v>
      </c>
      <c r="J100" s="11">
        <v>2082781317</v>
      </c>
      <c r="K100" s="10">
        <f t="shared" si="6"/>
        <v>0.57828355222770822</v>
      </c>
      <c r="L100" s="11">
        <v>2845311725</v>
      </c>
      <c r="M100" s="11">
        <v>794745611</v>
      </c>
      <c r="N100" s="11">
        <v>2082781317</v>
      </c>
      <c r="O100" s="10">
        <f t="shared" si="7"/>
        <v>0.57828355222770822</v>
      </c>
      <c r="P100" s="10">
        <f t="shared" si="8"/>
        <v>0.73200461611987344</v>
      </c>
    </row>
    <row r="101" spans="1:16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155993288</v>
      </c>
      <c r="J101" s="14">
        <v>751915718</v>
      </c>
      <c r="K101" s="13">
        <f t="shared" si="6"/>
        <v>0.33726557213515279</v>
      </c>
      <c r="L101" s="14">
        <v>1857872650</v>
      </c>
      <c r="M101" s="14">
        <v>155993288</v>
      </c>
      <c r="N101" s="14">
        <v>751915718</v>
      </c>
      <c r="O101" s="13">
        <f t="shared" si="7"/>
        <v>0.33726557213515279</v>
      </c>
      <c r="P101" s="13">
        <f t="shared" si="8"/>
        <v>0.40471865388620687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114587521</v>
      </c>
      <c r="J102" s="11">
        <v>579922252</v>
      </c>
      <c r="K102" s="10">
        <f t="shared" si="6"/>
        <v>0.28376665250049005</v>
      </c>
      <c r="L102" s="11">
        <v>1672084575</v>
      </c>
      <c r="M102" s="11">
        <v>114587521</v>
      </c>
      <c r="N102" s="11">
        <v>579922252</v>
      </c>
      <c r="O102" s="10">
        <f t="shared" si="7"/>
        <v>0.28376665250049005</v>
      </c>
      <c r="P102" s="10">
        <f t="shared" si="8"/>
        <v>0.34682590861171003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41405767</v>
      </c>
      <c r="J103" s="11">
        <v>171993466</v>
      </c>
      <c r="K103" s="10">
        <f t="shared" si="6"/>
        <v>0.92575083734518482</v>
      </c>
      <c r="L103" s="11">
        <v>185788075</v>
      </c>
      <c r="M103" s="11">
        <v>41405767</v>
      </c>
      <c r="N103" s="11">
        <v>171993466</v>
      </c>
      <c r="O103" s="10">
        <f t="shared" si="7"/>
        <v>0.92575083734518482</v>
      </c>
      <c r="P103" s="10">
        <f t="shared" si="8"/>
        <v>0.92575083734518482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550000000</v>
      </c>
      <c r="F104" s="14">
        <v>1453767000</v>
      </c>
      <c r="G104" s="14">
        <v>0</v>
      </c>
      <c r="H104" s="14">
        <v>1453767000</v>
      </c>
      <c r="I104" s="14">
        <v>47089737</v>
      </c>
      <c r="J104" s="14">
        <v>591513209</v>
      </c>
      <c r="K104" s="13">
        <f t="shared" si="6"/>
        <v>0.40688308993119254</v>
      </c>
      <c r="L104" s="14">
        <v>1389524600</v>
      </c>
      <c r="M104" s="14">
        <v>46936122</v>
      </c>
      <c r="N104" s="14">
        <v>586970579</v>
      </c>
      <c r="O104" s="13">
        <f t="shared" si="7"/>
        <v>0.40375835948951927</v>
      </c>
      <c r="P104" s="13">
        <f t="shared" si="8"/>
        <v>0.42242546767433986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550000000</v>
      </c>
      <c r="F105" s="11">
        <v>1453767000</v>
      </c>
      <c r="G105" s="11">
        <v>0</v>
      </c>
      <c r="H105" s="11">
        <v>1453767000</v>
      </c>
      <c r="I105" s="11">
        <v>47089737</v>
      </c>
      <c r="J105" s="11">
        <v>591513209</v>
      </c>
      <c r="K105" s="10">
        <f t="shared" si="6"/>
        <v>0.40688308993119254</v>
      </c>
      <c r="L105" s="11">
        <v>1389524600</v>
      </c>
      <c r="M105" s="11">
        <v>46936122</v>
      </c>
      <c r="N105" s="11">
        <v>586970579</v>
      </c>
      <c r="O105" s="10">
        <f t="shared" si="7"/>
        <v>0.40375835948951927</v>
      </c>
      <c r="P105" s="10">
        <f t="shared" si="8"/>
        <v>0.42242546767433986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-80412710</v>
      </c>
      <c r="E106" s="11">
        <v>-4153231404</v>
      </c>
      <c r="F106" s="11">
        <v>76325213524</v>
      </c>
      <c r="G106" s="11">
        <v>0</v>
      </c>
      <c r="H106" s="11">
        <v>76325213524</v>
      </c>
      <c r="I106" s="11">
        <v>79318600</v>
      </c>
      <c r="J106" s="11">
        <v>50291918501</v>
      </c>
      <c r="K106" s="10">
        <f t="shared" si="6"/>
        <v>0.65891618482254244</v>
      </c>
      <c r="L106" s="11">
        <v>50468194420</v>
      </c>
      <c r="M106" s="11">
        <v>5044484030</v>
      </c>
      <c r="N106" s="11">
        <v>34211287996</v>
      </c>
      <c r="O106" s="10">
        <f t="shared" si="7"/>
        <v>0.44823049181830937</v>
      </c>
      <c r="P106" s="10">
        <f t="shared" si="8"/>
        <v>0.67787818425385227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6"/>
        <v>0</v>
      </c>
      <c r="L107" s="11">
        <v>202500000</v>
      </c>
      <c r="M107" s="11">
        <v>0</v>
      </c>
      <c r="N107" s="11">
        <v>0</v>
      </c>
      <c r="O107" s="10">
        <f t="shared" si="7"/>
        <v>0</v>
      </c>
      <c r="P107" s="10">
        <f t="shared" si="8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6"/>
        <v>0.40709201991465149</v>
      </c>
      <c r="L108" s="11">
        <v>524385690</v>
      </c>
      <c r="M108" s="11">
        <v>0</v>
      </c>
      <c r="N108" s="11">
        <v>286185690</v>
      </c>
      <c r="O108" s="10">
        <f t="shared" si="7"/>
        <v>0.40709201991465149</v>
      </c>
      <c r="P108" s="10">
        <f t="shared" si="8"/>
        <v>0.54575419477980036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190700673</v>
      </c>
      <c r="F109" s="11">
        <v>305009673</v>
      </c>
      <c r="G109" s="11">
        <v>0</v>
      </c>
      <c r="H109" s="11">
        <v>305009673</v>
      </c>
      <c r="I109" s="11">
        <v>60471780</v>
      </c>
      <c r="J109" s="11">
        <v>180808113</v>
      </c>
      <c r="K109" s="10">
        <f t="shared" si="6"/>
        <v>0.59279468490823894</v>
      </c>
      <c r="L109" s="11">
        <v>285908604</v>
      </c>
      <c r="M109" s="11">
        <v>60471780</v>
      </c>
      <c r="N109" s="11">
        <v>180808113</v>
      </c>
      <c r="O109" s="10">
        <f t="shared" si="7"/>
        <v>0.59279468490823894</v>
      </c>
      <c r="P109" s="10">
        <f t="shared" si="8"/>
        <v>0.63239829256764868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1335348496</v>
      </c>
      <c r="F110" s="11">
        <v>4379541496</v>
      </c>
      <c r="G110" s="11">
        <v>0</v>
      </c>
      <c r="H110" s="11">
        <v>4379541496</v>
      </c>
      <c r="I110" s="11">
        <v>375801702</v>
      </c>
      <c r="J110" s="11">
        <v>2280709260</v>
      </c>
      <c r="K110" s="10">
        <f t="shared" si="6"/>
        <v>0.52076439099459559</v>
      </c>
      <c r="L110" s="11">
        <v>3445341410</v>
      </c>
      <c r="M110" s="11">
        <v>375801702</v>
      </c>
      <c r="N110" s="11">
        <v>2280709260</v>
      </c>
      <c r="O110" s="10">
        <f t="shared" si="7"/>
        <v>0.52076439099459559</v>
      </c>
      <c r="P110" s="10">
        <f t="shared" si="8"/>
        <v>0.66196901514036022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1348781</v>
      </c>
      <c r="J111" s="14">
        <v>193914150</v>
      </c>
      <c r="K111" s="13">
        <f t="shared" si="6"/>
        <v>0.17955013888888888</v>
      </c>
      <c r="L111" s="14">
        <v>1080000000</v>
      </c>
      <c r="M111" s="14">
        <v>1348781</v>
      </c>
      <c r="N111" s="14">
        <v>193914150</v>
      </c>
      <c r="O111" s="13">
        <f t="shared" si="7"/>
        <v>0.17955013888888888</v>
      </c>
      <c r="P111" s="13">
        <f t="shared" si="8"/>
        <v>0.17955013888888888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1348781</v>
      </c>
      <c r="J112" s="14">
        <v>193914150</v>
      </c>
      <c r="K112" s="13">
        <f t="shared" si="6"/>
        <v>0.17955013888888888</v>
      </c>
      <c r="L112" s="14">
        <v>1080000000</v>
      </c>
      <c r="M112" s="14">
        <v>1348781</v>
      </c>
      <c r="N112" s="14">
        <v>193914150</v>
      </c>
      <c r="O112" s="13">
        <f t="shared" si="7"/>
        <v>0.17955013888888888</v>
      </c>
      <c r="P112" s="13">
        <f t="shared" si="8"/>
        <v>0.17955013888888888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1348781</v>
      </c>
      <c r="J113" s="11">
        <v>193914150</v>
      </c>
      <c r="K113" s="10">
        <f t="shared" si="6"/>
        <v>0.17955013888888888</v>
      </c>
      <c r="L113" s="11">
        <v>1080000000</v>
      </c>
      <c r="M113" s="11">
        <v>1348781</v>
      </c>
      <c r="N113" s="11">
        <v>193914150</v>
      </c>
      <c r="O113" s="10">
        <f t="shared" si="7"/>
        <v>0.17955013888888888</v>
      </c>
      <c r="P113" s="10">
        <f t="shared" si="8"/>
        <v>0.17955013888888888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41484</v>
      </c>
      <c r="E114" s="14">
        <v>-1429051889</v>
      </c>
      <c r="F114" s="14">
        <v>275918783982</v>
      </c>
      <c r="G114" s="14">
        <v>0</v>
      </c>
      <c r="H114" s="14">
        <v>275918783982</v>
      </c>
      <c r="I114" s="14">
        <v>25519282597</v>
      </c>
      <c r="J114" s="14">
        <v>178729332170</v>
      </c>
      <c r="K114" s="13">
        <f t="shared" si="6"/>
        <v>0.64776065474998501</v>
      </c>
      <c r="L114" s="14">
        <v>157208116893</v>
      </c>
      <c r="M114" s="14">
        <v>13675056348</v>
      </c>
      <c r="N114" s="14">
        <v>83589736595</v>
      </c>
      <c r="O114" s="13">
        <f t="shared" si="7"/>
        <v>0.3029505109751901</v>
      </c>
      <c r="P114" s="13">
        <f t="shared" si="8"/>
        <v>0.53171387233073586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41484</v>
      </c>
      <c r="E115" s="14">
        <v>5967650736</v>
      </c>
      <c r="F115" s="14">
        <v>49584138159</v>
      </c>
      <c r="G115" s="14">
        <v>0</v>
      </c>
      <c r="H115" s="14">
        <v>49584138159</v>
      </c>
      <c r="I115" s="14">
        <v>4400205878</v>
      </c>
      <c r="J115" s="14">
        <v>28718158980</v>
      </c>
      <c r="K115" s="13">
        <f t="shared" si="6"/>
        <v>0.57918035981406635</v>
      </c>
      <c r="L115" s="14">
        <v>27453553261</v>
      </c>
      <c r="M115" s="14">
        <v>2308353762</v>
      </c>
      <c r="N115" s="14">
        <v>15244298629</v>
      </c>
      <c r="O115" s="13">
        <f t="shared" si="7"/>
        <v>0.30744304922910137</v>
      </c>
      <c r="P115" s="13">
        <f t="shared" si="8"/>
        <v>0.55527597772401149</v>
      </c>
    </row>
    <row r="116" spans="1:16" ht="22.5" x14ac:dyDescent="0.2">
      <c r="A116" s="12" t="s">
        <v>132</v>
      </c>
      <c r="B116" s="12" t="s">
        <v>465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4398953405</v>
      </c>
      <c r="J116" s="11">
        <v>20852333372</v>
      </c>
      <c r="K116" s="10">
        <f t="shared" si="6"/>
        <v>0.57681069939457974</v>
      </c>
      <c r="L116" s="11">
        <v>20866446354</v>
      </c>
      <c r="M116" s="11">
        <v>2161923472</v>
      </c>
      <c r="N116" s="11">
        <v>12753208856</v>
      </c>
      <c r="O116" s="10">
        <f t="shared" si="7"/>
        <v>0.35277525965665862</v>
      </c>
      <c r="P116" s="10">
        <f t="shared" si="8"/>
        <v>0.61118259619493231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41484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1252473</v>
      </c>
      <c r="J117" s="11">
        <v>7865825608</v>
      </c>
      <c r="K117" s="10">
        <f t="shared" si="6"/>
        <v>0.58555760001361301</v>
      </c>
      <c r="L117" s="11">
        <v>6587106907</v>
      </c>
      <c r="M117" s="11">
        <v>146430290</v>
      </c>
      <c r="N117" s="11">
        <v>2491089773</v>
      </c>
      <c r="O117" s="10">
        <f t="shared" si="7"/>
        <v>0.18544481171979932</v>
      </c>
      <c r="P117" s="10">
        <f t="shared" si="8"/>
        <v>0.37817661200439356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0</v>
      </c>
      <c r="E118" s="14">
        <v>-7396702625</v>
      </c>
      <c r="F118" s="14">
        <v>226334645823</v>
      </c>
      <c r="G118" s="14">
        <v>0</v>
      </c>
      <c r="H118" s="14">
        <v>226334645823</v>
      </c>
      <c r="I118" s="14">
        <v>21119076719</v>
      </c>
      <c r="J118" s="14">
        <v>150011173190</v>
      </c>
      <c r="K118" s="13">
        <f t="shared" si="6"/>
        <v>0.66278484517705216</v>
      </c>
      <c r="L118" s="14">
        <v>129754563632</v>
      </c>
      <c r="M118" s="14">
        <v>11366702586</v>
      </c>
      <c r="N118" s="14">
        <v>68345437966</v>
      </c>
      <c r="O118" s="13">
        <f t="shared" si="7"/>
        <v>0.30196631062593943</v>
      </c>
      <c r="P118" s="13">
        <f t="shared" si="8"/>
        <v>0.52672858705637604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0</v>
      </c>
      <c r="E119" s="11">
        <v>1563476947</v>
      </c>
      <c r="F119" s="11">
        <v>127896920326</v>
      </c>
      <c r="G119" s="11">
        <v>0</v>
      </c>
      <c r="H119" s="11">
        <v>127896920326</v>
      </c>
      <c r="I119" s="11">
        <v>20951310223</v>
      </c>
      <c r="J119" s="11">
        <v>59162248707</v>
      </c>
      <c r="K119" s="10">
        <f t="shared" si="6"/>
        <v>0.46257758635782398</v>
      </c>
      <c r="L119" s="11">
        <v>64265418615</v>
      </c>
      <c r="M119" s="11">
        <v>4725939200</v>
      </c>
      <c r="N119" s="11">
        <v>26781617318</v>
      </c>
      <c r="O119" s="10">
        <f t="shared" si="7"/>
        <v>0.20940001721492271</v>
      </c>
      <c r="P119" s="10">
        <f t="shared" si="8"/>
        <v>0.41673450348845908</v>
      </c>
    </row>
    <row r="120" spans="1:16" ht="33.75" x14ac:dyDescent="0.2">
      <c r="A120" s="12" t="s">
        <v>125</v>
      </c>
      <c r="B120" s="12" t="s">
        <v>337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0</v>
      </c>
      <c r="J120" s="11">
        <v>71071143182</v>
      </c>
      <c r="K120" s="10">
        <f t="shared" si="6"/>
        <v>0.95734743508971154</v>
      </c>
      <c r="L120" s="11">
        <v>51870350751</v>
      </c>
      <c r="M120" s="11">
        <v>5476281186</v>
      </c>
      <c r="N120" s="11">
        <v>34243804882</v>
      </c>
      <c r="O120" s="10">
        <f t="shared" si="7"/>
        <v>0.46127327215693581</v>
      </c>
      <c r="P120" s="10">
        <f t="shared" si="8"/>
        <v>0.66018070798065343</v>
      </c>
    </row>
    <row r="121" spans="1:16" ht="11.25" x14ac:dyDescent="0.2">
      <c r="A121" s="12" t="s">
        <v>124</v>
      </c>
      <c r="B121" s="12" t="s">
        <v>466</v>
      </c>
      <c r="C121" s="11">
        <v>21619687279</v>
      </c>
      <c r="D121" s="11">
        <v>0</v>
      </c>
      <c r="E121" s="11">
        <v>2580472443</v>
      </c>
      <c r="F121" s="11">
        <v>24200159722</v>
      </c>
      <c r="G121" s="11">
        <v>0</v>
      </c>
      <c r="H121" s="11">
        <v>24200159722</v>
      </c>
      <c r="I121" s="11">
        <v>167766496</v>
      </c>
      <c r="J121" s="11">
        <v>19777781301</v>
      </c>
      <c r="K121" s="10">
        <f t="shared" si="6"/>
        <v>0.81725829615167034</v>
      </c>
      <c r="L121" s="11">
        <v>13618794266</v>
      </c>
      <c r="M121" s="11">
        <v>1164482200</v>
      </c>
      <c r="N121" s="11">
        <v>7320015766</v>
      </c>
      <c r="O121" s="10">
        <f t="shared" si="7"/>
        <v>0.30247799395082026</v>
      </c>
      <c r="P121" s="10">
        <f t="shared" si="8"/>
        <v>0.53749367403800097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-1215537040</v>
      </c>
      <c r="J122" s="14">
        <v>22652283922</v>
      </c>
      <c r="K122" s="13">
        <f t="shared" si="6"/>
        <v>0.61939736025869618</v>
      </c>
      <c r="L122" s="14">
        <v>17124557520</v>
      </c>
      <c r="M122" s="14">
        <v>1664211229</v>
      </c>
      <c r="N122" s="14">
        <v>6946634396</v>
      </c>
      <c r="O122" s="13">
        <f t="shared" si="7"/>
        <v>0.18994671894368384</v>
      </c>
      <c r="P122" s="13">
        <f t="shared" si="8"/>
        <v>0.4056533658102951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-1215537040</v>
      </c>
      <c r="J123" s="14">
        <v>22652283922</v>
      </c>
      <c r="K123" s="13">
        <f t="shared" si="6"/>
        <v>0.61939736025869618</v>
      </c>
      <c r="L123" s="14">
        <v>17124557520</v>
      </c>
      <c r="M123" s="14">
        <v>1664211229</v>
      </c>
      <c r="N123" s="14">
        <v>6946634396</v>
      </c>
      <c r="O123" s="13">
        <f t="shared" si="7"/>
        <v>0.18994671894368384</v>
      </c>
      <c r="P123" s="13">
        <f t="shared" si="8"/>
        <v>0.4056533658102951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-1215537040</v>
      </c>
      <c r="J124" s="14">
        <v>22652283922</v>
      </c>
      <c r="K124" s="13">
        <f t="shared" si="6"/>
        <v>0.61939736025869618</v>
      </c>
      <c r="L124" s="14">
        <v>17124557520</v>
      </c>
      <c r="M124" s="14">
        <v>1664211229</v>
      </c>
      <c r="N124" s="14">
        <v>6946634396</v>
      </c>
      <c r="O124" s="13">
        <f t="shared" si="7"/>
        <v>0.18994671894368384</v>
      </c>
      <c r="P124" s="13">
        <f t="shared" si="8"/>
        <v>0.4056533658102951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-1268696537</v>
      </c>
      <c r="J125" s="11">
        <v>22540772600</v>
      </c>
      <c r="K125" s="10">
        <f t="shared" si="6"/>
        <v>0.63129204494766289</v>
      </c>
      <c r="L125" s="11">
        <v>16674557520</v>
      </c>
      <c r="M125" s="11">
        <v>1611051732</v>
      </c>
      <c r="N125" s="11">
        <v>6835123074</v>
      </c>
      <c r="O125" s="10">
        <f t="shared" si="7"/>
        <v>0.19142905611205249</v>
      </c>
      <c r="P125" s="10">
        <f t="shared" si="8"/>
        <v>0.40991331049125196</v>
      </c>
    </row>
    <row r="126" spans="1:16" ht="11.25" x14ac:dyDescent="0.2">
      <c r="A126" s="12" t="s">
        <v>114</v>
      </c>
      <c r="B126" s="12" t="s">
        <v>471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53159497</v>
      </c>
      <c r="J126" s="11">
        <v>111511322</v>
      </c>
      <c r="K126" s="10">
        <f t="shared" si="6"/>
        <v>0.12880866661286439</v>
      </c>
      <c r="L126" s="11">
        <v>450000000</v>
      </c>
      <c r="M126" s="11">
        <v>53159497</v>
      </c>
      <c r="N126" s="11">
        <v>111511322</v>
      </c>
      <c r="O126" s="10">
        <f t="shared" si="7"/>
        <v>0.12880866661286439</v>
      </c>
      <c r="P126" s="10">
        <f t="shared" si="8"/>
        <v>0.24780293777777779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1154415923</v>
      </c>
      <c r="J127" s="14">
        <v>12403746395</v>
      </c>
      <c r="K127" s="13">
        <f t="shared" si="6"/>
        <v>0.51673261814699245</v>
      </c>
      <c r="L127" s="14">
        <v>18033560958</v>
      </c>
      <c r="M127" s="14">
        <v>1154415923</v>
      </c>
      <c r="N127" s="14">
        <v>12403746395</v>
      </c>
      <c r="O127" s="13">
        <f t="shared" si="7"/>
        <v>0.51673261814699245</v>
      </c>
      <c r="P127" s="13">
        <f t="shared" si="8"/>
        <v>0.68781459324024874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1154415923</v>
      </c>
      <c r="J128" s="14">
        <v>12403746395</v>
      </c>
      <c r="K128" s="13">
        <f t="shared" si="6"/>
        <v>0.51673261814699245</v>
      </c>
      <c r="L128" s="14">
        <v>18033560958</v>
      </c>
      <c r="M128" s="14">
        <v>1154415923</v>
      </c>
      <c r="N128" s="14">
        <v>12403746395</v>
      </c>
      <c r="O128" s="13">
        <f t="shared" si="7"/>
        <v>0.51673261814699245</v>
      </c>
      <c r="P128" s="13">
        <f t="shared" si="8"/>
        <v>0.68781459324024874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1154415923</v>
      </c>
      <c r="J129" s="11">
        <v>12403746395</v>
      </c>
      <c r="K129" s="10">
        <f t="shared" si="6"/>
        <v>0.51673261814699245</v>
      </c>
      <c r="L129" s="11">
        <v>18033560958</v>
      </c>
      <c r="M129" s="11">
        <v>1154415923</v>
      </c>
      <c r="N129" s="11">
        <v>12403746395</v>
      </c>
      <c r="O129" s="10">
        <f t="shared" si="7"/>
        <v>0.51673261814699245</v>
      </c>
      <c r="P129" s="10">
        <f t="shared" si="8"/>
        <v>0.68781459324024874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298754550</v>
      </c>
      <c r="E130" s="14">
        <v>57093711823</v>
      </c>
      <c r="F130" s="14">
        <v>372414479823</v>
      </c>
      <c r="G130" s="14">
        <v>0</v>
      </c>
      <c r="H130" s="14">
        <v>372414479823</v>
      </c>
      <c r="I130" s="14">
        <v>11912346831</v>
      </c>
      <c r="J130" s="14">
        <v>304388255965</v>
      </c>
      <c r="K130" s="13">
        <f t="shared" si="6"/>
        <v>0.81733732831674188</v>
      </c>
      <c r="L130" s="14">
        <v>355701906675</v>
      </c>
      <c r="M130" s="14">
        <v>10856880048</v>
      </c>
      <c r="N130" s="14">
        <v>251485385497</v>
      </c>
      <c r="O130" s="13">
        <f t="shared" si="7"/>
        <v>0.67528358622501783</v>
      </c>
      <c r="P130" s="13">
        <f t="shared" si="8"/>
        <v>0.70701163186841942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9662935944</v>
      </c>
      <c r="J131" s="14">
        <v>231368118480</v>
      </c>
      <c r="K131" s="13">
        <f t="shared" si="6"/>
        <v>0.90214752936311293</v>
      </c>
      <c r="L131" s="14">
        <v>241240467629</v>
      </c>
      <c r="M131" s="14">
        <v>10787658487</v>
      </c>
      <c r="N131" s="14">
        <v>223495415926</v>
      </c>
      <c r="O131" s="13">
        <f t="shared" si="7"/>
        <v>0.87145039094507415</v>
      </c>
      <c r="P131" s="13">
        <f t="shared" si="8"/>
        <v>0.92644247510625022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8949376251</v>
      </c>
      <c r="E132" s="11">
        <v>8942597251</v>
      </c>
      <c r="F132" s="11">
        <v>210009232251</v>
      </c>
      <c r="G132" s="11">
        <v>0</v>
      </c>
      <c r="H132" s="11">
        <v>210009232251</v>
      </c>
      <c r="I132" s="11">
        <v>6552879000</v>
      </c>
      <c r="J132" s="11">
        <v>200861542580</v>
      </c>
      <c r="K132" s="10">
        <f t="shared" si="6"/>
        <v>0.95644148796245865</v>
      </c>
      <c r="L132" s="11">
        <v>210009232251</v>
      </c>
      <c r="M132" s="11">
        <v>6552878409</v>
      </c>
      <c r="N132" s="11">
        <v>200861541989</v>
      </c>
      <c r="O132" s="10">
        <f t="shared" si="7"/>
        <v>0.95644148514829663</v>
      </c>
      <c r="P132" s="10">
        <f t="shared" si="8"/>
        <v>0.95644148514829663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244000</v>
      </c>
      <c r="J133" s="11">
        <v>36905000</v>
      </c>
      <c r="K133" s="10">
        <f t="shared" si="6"/>
        <v>0.72362745098039216</v>
      </c>
      <c r="L133" s="11">
        <v>51000000</v>
      </c>
      <c r="M133" s="11">
        <v>35075000</v>
      </c>
      <c r="N133" s="11">
        <v>36905000</v>
      </c>
      <c r="O133" s="10">
        <f t="shared" si="7"/>
        <v>0.72362745098039216</v>
      </c>
      <c r="P133" s="10">
        <f t="shared" si="8"/>
        <v>0.72362745098039216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-2000000000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1225998</v>
      </c>
      <c r="J134" s="11">
        <v>7853389155</v>
      </c>
      <c r="K134" s="10">
        <f t="shared" si="6"/>
        <v>0.78930755372225403</v>
      </c>
      <c r="L134" s="11">
        <v>8824769505</v>
      </c>
      <c r="M134" s="11">
        <v>10243000</v>
      </c>
      <c r="N134" s="11">
        <v>7835012505</v>
      </c>
      <c r="O134" s="10">
        <f t="shared" si="7"/>
        <v>0.78746060225062398</v>
      </c>
      <c r="P134" s="10">
        <f t="shared" si="8"/>
        <v>0.887843302939616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11544600</v>
      </c>
      <c r="J135" s="11">
        <v>49507203</v>
      </c>
      <c r="K135" s="10">
        <f t="shared" si="6"/>
        <v>0.22142551792614856</v>
      </c>
      <c r="L135" s="11">
        <v>161852000</v>
      </c>
      <c r="M135" s="11">
        <v>11544600</v>
      </c>
      <c r="N135" s="11">
        <v>49507203</v>
      </c>
      <c r="O135" s="10">
        <f t="shared" si="7"/>
        <v>0.22142551792614856</v>
      </c>
      <c r="P135" s="10">
        <f t="shared" si="8"/>
        <v>0.3058794639547241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-4300000000</v>
      </c>
      <c r="E136" s="11">
        <v>-4270907120</v>
      </c>
      <c r="F136" s="11">
        <v>23314007880</v>
      </c>
      <c r="G136" s="11">
        <v>0</v>
      </c>
      <c r="H136" s="11">
        <v>23314007880</v>
      </c>
      <c r="I136" s="11">
        <v>2777971000</v>
      </c>
      <c r="J136" s="11">
        <v>12246692120</v>
      </c>
      <c r="K136" s="10">
        <f t="shared" si="6"/>
        <v>0.52529329933468305</v>
      </c>
      <c r="L136" s="11">
        <v>14462460400</v>
      </c>
      <c r="M136" s="11">
        <v>3126266000</v>
      </c>
      <c r="N136" s="11">
        <v>9450419030</v>
      </c>
      <c r="O136" s="10">
        <f t="shared" si="7"/>
        <v>0.40535368601754113</v>
      </c>
      <c r="P136" s="10">
        <f t="shared" si="8"/>
        <v>0.65344476448834388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500000000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319071346</v>
      </c>
      <c r="J137" s="11">
        <v>320082422</v>
      </c>
      <c r="K137" s="10">
        <f t="shared" si="6"/>
        <v>0.63746200509838291</v>
      </c>
      <c r="L137" s="11">
        <v>502120000</v>
      </c>
      <c r="M137" s="11">
        <v>319071346</v>
      </c>
      <c r="N137" s="11">
        <v>320082422</v>
      </c>
      <c r="O137" s="10">
        <f t="shared" si="7"/>
        <v>0.63746200509838291</v>
      </c>
      <c r="P137" s="10">
        <f t="shared" si="8"/>
        <v>0.63746200509838291</v>
      </c>
    </row>
    <row r="138" spans="1:16" ht="11.25" x14ac:dyDescent="0.2">
      <c r="A138" s="29" t="s">
        <v>443</v>
      </c>
      <c r="B138" s="12" t="s">
        <v>451</v>
      </c>
      <c r="C138" s="11">
        <v>15563440000</v>
      </c>
      <c r="D138" s="11">
        <v>-3149376251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6"/>
        <v>0.80553799321398989</v>
      </c>
      <c r="L138" s="11">
        <v>7229033473</v>
      </c>
      <c r="M138" s="11">
        <v>732580132</v>
      </c>
      <c r="N138" s="11">
        <v>4941947777</v>
      </c>
      <c r="O138" s="10">
        <f t="shared" si="7"/>
        <v>0.39809266948529187</v>
      </c>
      <c r="P138" s="10">
        <f t="shared" si="8"/>
        <v>0.68362496804833928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325000000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2248533084</v>
      </c>
      <c r="J139" s="14">
        <v>54146218809</v>
      </c>
      <c r="K139" s="13">
        <f t="shared" ref="K139:K202" si="9">IF(J139=0,0,J139/H139)</f>
        <v>0.63709550946191917</v>
      </c>
      <c r="L139" s="14">
        <v>84054182781</v>
      </c>
      <c r="M139" s="14">
        <v>67124758</v>
      </c>
      <c r="N139" s="14">
        <v>22765466895</v>
      </c>
      <c r="O139" s="13">
        <f t="shared" ref="O139:O202" si="10">IF(N139=0,0,N139/H139)</f>
        <v>0.26786314997858562</v>
      </c>
      <c r="P139" s="13">
        <f t="shared" ref="P139:P202" si="11">IF(N139=0,0,N139/L139)</f>
        <v>0.27084276048836931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3997400</v>
      </c>
      <c r="J140" s="11">
        <v>20535200</v>
      </c>
      <c r="K140" s="10">
        <f t="shared" si="9"/>
        <v>0.43650122223403126</v>
      </c>
      <c r="L140" s="11">
        <v>34850000</v>
      </c>
      <c r="M140" s="11">
        <v>3997400</v>
      </c>
      <c r="N140" s="11">
        <v>20535200</v>
      </c>
      <c r="O140" s="10">
        <f t="shared" si="10"/>
        <v>0.43650122223403126</v>
      </c>
      <c r="P140" s="10">
        <f t="shared" si="11"/>
        <v>0.58924533715925398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9"/>
        <v>0.61917191192406273</v>
      </c>
      <c r="L141" s="11">
        <v>74458069391</v>
      </c>
      <c r="M141" s="11">
        <v>0</v>
      </c>
      <c r="N141" s="11">
        <v>16903428920</v>
      </c>
      <c r="O141" s="10">
        <f t="shared" si="10"/>
        <v>0.22701943601620128</v>
      </c>
      <c r="P141" s="10">
        <f t="shared" si="11"/>
        <v>0.22701943601620128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2177549220</v>
      </c>
      <c r="J142" s="11">
        <v>7948812610</v>
      </c>
      <c r="K142" s="10">
        <f t="shared" si="9"/>
        <v>0.84480447454027274</v>
      </c>
      <c r="L142" s="11">
        <v>8771263390</v>
      </c>
      <c r="M142" s="11">
        <v>0</v>
      </c>
      <c r="N142" s="11">
        <v>5771263390</v>
      </c>
      <c r="O142" s="10">
        <f t="shared" si="10"/>
        <v>0.61337326401288295</v>
      </c>
      <c r="P142" s="10">
        <f t="shared" si="11"/>
        <v>0.6579740150751533</v>
      </c>
    </row>
    <row r="143" spans="1:16" ht="11.25" x14ac:dyDescent="0.2">
      <c r="A143" s="12" t="s">
        <v>493</v>
      </c>
      <c r="B143" s="12" t="s">
        <v>494</v>
      </c>
      <c r="C143" s="11">
        <v>0</v>
      </c>
      <c r="D143" s="11">
        <v>200000000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36510741</v>
      </c>
      <c r="J143" s="11">
        <v>36802126</v>
      </c>
      <c r="K143" s="10">
        <f t="shared" si="9"/>
        <v>9.8139002666666669E-2</v>
      </c>
      <c r="L143" s="11">
        <v>235000000</v>
      </c>
      <c r="M143" s="11">
        <v>32224310</v>
      </c>
      <c r="N143" s="11">
        <v>32515695</v>
      </c>
      <c r="O143" s="10">
        <f t="shared" si="10"/>
        <v>8.6708519999999997E-2</v>
      </c>
      <c r="P143" s="10">
        <f t="shared" si="11"/>
        <v>0.13836465957446809</v>
      </c>
    </row>
    <row r="144" spans="1:16" ht="11.25" x14ac:dyDescent="0.2">
      <c r="A144" s="12" t="s">
        <v>495</v>
      </c>
      <c r="B144" s="12" t="s">
        <v>496</v>
      </c>
      <c r="C144" s="11">
        <v>0</v>
      </c>
      <c r="D144" s="11">
        <v>125000000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151560</v>
      </c>
      <c r="J144" s="11">
        <v>2288267</v>
      </c>
      <c r="K144" s="10">
        <f t="shared" si="9"/>
        <v>7.6275566666666669E-3</v>
      </c>
      <c r="L144" s="11">
        <v>155000000</v>
      </c>
      <c r="M144" s="11">
        <v>151560</v>
      </c>
      <c r="N144" s="11">
        <v>2288267</v>
      </c>
      <c r="O144" s="10">
        <f t="shared" si="10"/>
        <v>7.6275566666666669E-3</v>
      </c>
      <c r="P144" s="10">
        <f t="shared" si="11"/>
        <v>1.4763012903225806E-2</v>
      </c>
    </row>
    <row r="145" spans="1:16" ht="11.25" x14ac:dyDescent="0.2">
      <c r="A145" s="12" t="s">
        <v>497</v>
      </c>
      <c r="B145" s="12" t="s">
        <v>498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30324163</v>
      </c>
      <c r="J145" s="11">
        <v>35435423</v>
      </c>
      <c r="K145" s="10">
        <f t="shared" si="9"/>
        <v>8.8588557499999998E-2</v>
      </c>
      <c r="L145" s="11">
        <v>400000000</v>
      </c>
      <c r="M145" s="11">
        <v>30751488</v>
      </c>
      <c r="N145" s="11">
        <v>35435423</v>
      </c>
      <c r="O145" s="10">
        <f t="shared" si="10"/>
        <v>8.8588557499999998E-2</v>
      </c>
      <c r="P145" s="10">
        <f t="shared" si="11"/>
        <v>8.8588557499999998E-2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-26245450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0</v>
      </c>
      <c r="J146" s="14">
        <v>18668474255</v>
      </c>
      <c r="K146" s="13">
        <f t="shared" si="9"/>
        <v>0.61195310352869769</v>
      </c>
      <c r="L146" s="14">
        <v>30134323056</v>
      </c>
      <c r="M146" s="14">
        <v>0</v>
      </c>
      <c r="N146" s="14">
        <v>5211207255</v>
      </c>
      <c r="O146" s="13">
        <f t="shared" si="10"/>
        <v>0.17082351826231315</v>
      </c>
      <c r="P146" s="13">
        <f t="shared" si="11"/>
        <v>0.17293261392717446</v>
      </c>
    </row>
    <row r="147" spans="1:16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9"/>
        <v>0.63249896287519281</v>
      </c>
      <c r="L147" s="11">
        <v>26520434000</v>
      </c>
      <c r="M147" s="11">
        <v>0</v>
      </c>
      <c r="N147" s="11">
        <v>3316880000</v>
      </c>
      <c r="O147" s="10">
        <f t="shared" si="10"/>
        <v>0.12506884314185809</v>
      </c>
      <c r="P147" s="10">
        <f t="shared" si="11"/>
        <v>0.12506884314185809</v>
      </c>
    </row>
    <row r="148" spans="1:16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9"/>
        <v>0.52900958969414968</v>
      </c>
      <c r="L148" s="11">
        <v>3012191454</v>
      </c>
      <c r="M148" s="11">
        <v>0</v>
      </c>
      <c r="N148" s="11">
        <v>1593478454</v>
      </c>
      <c r="O148" s="10">
        <f t="shared" si="10"/>
        <v>0.52900958969414968</v>
      </c>
      <c r="P148" s="10">
        <f t="shared" si="11"/>
        <v>0.52900968558421524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-26245450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300848801</v>
      </c>
      <c r="K149" s="10">
        <f t="shared" si="9"/>
        <v>0.30895753041667429</v>
      </c>
      <c r="L149" s="11">
        <v>601697602</v>
      </c>
      <c r="M149" s="11">
        <v>0</v>
      </c>
      <c r="N149" s="11">
        <v>300848801</v>
      </c>
      <c r="O149" s="10">
        <f t="shared" si="10"/>
        <v>0.30895753041667429</v>
      </c>
      <c r="P149" s="10">
        <f t="shared" si="11"/>
        <v>0.5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877803</v>
      </c>
      <c r="J150" s="14">
        <v>205444421</v>
      </c>
      <c r="K150" s="13">
        <f t="shared" si="9"/>
        <v>0.45132682265636498</v>
      </c>
      <c r="L150" s="14">
        <v>272933209</v>
      </c>
      <c r="M150" s="14">
        <v>2096803</v>
      </c>
      <c r="N150" s="14">
        <v>13295421</v>
      </c>
      <c r="O150" s="13">
        <f t="shared" si="10"/>
        <v>2.9207802706936056E-2</v>
      </c>
      <c r="P150" s="13">
        <f t="shared" si="11"/>
        <v>4.8713093759140173E-2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877803</v>
      </c>
      <c r="J151" s="14">
        <v>69800421</v>
      </c>
      <c r="K151" s="13">
        <f t="shared" si="9"/>
        <v>0.23818035740487345</v>
      </c>
      <c r="L151" s="14">
        <v>131289209</v>
      </c>
      <c r="M151" s="14">
        <v>1585803</v>
      </c>
      <c r="N151" s="14">
        <v>12048421</v>
      </c>
      <c r="O151" s="13">
        <f t="shared" si="10"/>
        <v>4.1112892713704163E-2</v>
      </c>
      <c r="P151" s="13">
        <f t="shared" si="11"/>
        <v>9.1770078377119327E-2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877803</v>
      </c>
      <c r="J152" s="11">
        <v>7022421</v>
      </c>
      <c r="K152" s="10">
        <f t="shared" si="9"/>
        <v>3.1210760000000001E-2</v>
      </c>
      <c r="L152" s="11">
        <v>68511209</v>
      </c>
      <c r="M152" s="11">
        <v>877803</v>
      </c>
      <c r="N152" s="11">
        <v>7022421</v>
      </c>
      <c r="O152" s="10">
        <f t="shared" si="10"/>
        <v>3.1210760000000001E-2</v>
      </c>
      <c r="P152" s="10">
        <f t="shared" si="11"/>
        <v>0.10250032224653925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9"/>
        <v>0.92243266673523661</v>
      </c>
      <c r="L153" s="11">
        <v>62778000</v>
      </c>
      <c r="M153" s="11">
        <v>708000</v>
      </c>
      <c r="N153" s="11">
        <v>5026000</v>
      </c>
      <c r="O153" s="10">
        <f t="shared" si="10"/>
        <v>7.3849861145804246E-2</v>
      </c>
      <c r="P153" s="10">
        <f t="shared" si="11"/>
        <v>8.0059893593297016E-2</v>
      </c>
    </row>
    <row r="154" spans="1:16" ht="11.25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9"/>
        <v>0.83656502861653836</v>
      </c>
      <c r="L154" s="24">
        <v>141644000</v>
      </c>
      <c r="M154" s="24">
        <v>511000</v>
      </c>
      <c r="N154" s="24">
        <v>1247000</v>
      </c>
      <c r="O154" s="25">
        <f t="shared" si="10"/>
        <v>7.6906946911387405E-3</v>
      </c>
      <c r="P154" s="25">
        <f t="shared" si="11"/>
        <v>8.8037615430233539E-3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0</v>
      </c>
      <c r="J155" s="14">
        <v>15981805537</v>
      </c>
      <c r="K155" s="13">
        <f t="shared" si="9"/>
        <v>0.27418333541034912</v>
      </c>
      <c r="L155" s="14">
        <v>20409741662</v>
      </c>
      <c r="M155" s="14">
        <v>146229634</v>
      </c>
      <c r="N155" s="14">
        <v>13670382337</v>
      </c>
      <c r="O155" s="13">
        <f t="shared" si="10"/>
        <v>0.23452863425323403</v>
      </c>
      <c r="P155" s="13">
        <f t="shared" si="11"/>
        <v>0.66979693145515329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0</v>
      </c>
      <c r="J156" s="14">
        <v>15981805537</v>
      </c>
      <c r="K156" s="13">
        <f t="shared" si="9"/>
        <v>0.27418333541034912</v>
      </c>
      <c r="L156" s="14">
        <v>20409741662</v>
      </c>
      <c r="M156" s="14">
        <v>146229634</v>
      </c>
      <c r="N156" s="14">
        <v>13670382337</v>
      </c>
      <c r="O156" s="13">
        <f t="shared" si="10"/>
        <v>0.23452863425323403</v>
      </c>
      <c r="P156" s="13">
        <f t="shared" si="11"/>
        <v>0.66979693145515329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9"/>
        <v>0.83497360833717205</v>
      </c>
      <c r="L157" s="14">
        <v>9766266692</v>
      </c>
      <c r="M157" s="14">
        <v>146229634</v>
      </c>
      <c r="N157" s="14">
        <v>9473807424</v>
      </c>
      <c r="O157" s="13">
        <f t="shared" si="10"/>
        <v>0.77515076833452112</v>
      </c>
      <c r="P157" s="13">
        <f t="shared" si="11"/>
        <v>0.97005413867721157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9"/>
        <v>0.83497360833717205</v>
      </c>
      <c r="L158" s="14">
        <v>9766266692</v>
      </c>
      <c r="M158" s="14">
        <v>146229634</v>
      </c>
      <c r="N158" s="14">
        <v>9473807424</v>
      </c>
      <c r="O158" s="13">
        <f t="shared" si="10"/>
        <v>0.77515076833452112</v>
      </c>
      <c r="P158" s="13">
        <f t="shared" si="11"/>
        <v>0.97005413867721157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9"/>
        <v>0.83497360833717205</v>
      </c>
      <c r="L159" s="14">
        <v>9766266692</v>
      </c>
      <c r="M159" s="14">
        <v>146229634</v>
      </c>
      <c r="N159" s="14">
        <v>9473807424</v>
      </c>
      <c r="O159" s="13">
        <f t="shared" si="10"/>
        <v>0.77515076833452112</v>
      </c>
      <c r="P159" s="13">
        <f t="shared" si="11"/>
        <v>0.97005413867721157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9"/>
        <v>0.83497360833717205</v>
      </c>
      <c r="L160" s="14">
        <v>9766266692</v>
      </c>
      <c r="M160" s="14">
        <v>146229634</v>
      </c>
      <c r="N160" s="14">
        <v>9473807424</v>
      </c>
      <c r="O160" s="13">
        <f t="shared" si="10"/>
        <v>0.77515076833452112</v>
      </c>
      <c r="P160" s="13">
        <f t="shared" si="11"/>
        <v>0.97005413867721157</v>
      </c>
    </row>
    <row r="161" spans="1:16" ht="11.25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9"/>
        <v>0.83497360833717205</v>
      </c>
      <c r="L161" s="11">
        <v>9766266692</v>
      </c>
      <c r="M161" s="11">
        <v>146229634</v>
      </c>
      <c r="N161" s="11">
        <v>9473807424</v>
      </c>
      <c r="O161" s="10">
        <f t="shared" si="10"/>
        <v>0.77515076833452112</v>
      </c>
      <c r="P161" s="10">
        <f t="shared" si="11"/>
        <v>0.97005413867721157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9"/>
        <v>0.17153519285096314</v>
      </c>
      <c r="L162" s="14">
        <v>2613724970</v>
      </c>
      <c r="M162" s="14">
        <v>0</v>
      </c>
      <c r="N162" s="14">
        <v>1513724970</v>
      </c>
      <c r="O162" s="13">
        <f t="shared" si="10"/>
        <v>8.3922787541133928E-2</v>
      </c>
      <c r="P162" s="13">
        <f t="shared" si="11"/>
        <v>0.5791447024359262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9"/>
        <v>0.17153519285096314</v>
      </c>
      <c r="L163" s="14">
        <v>2613724970</v>
      </c>
      <c r="M163" s="14">
        <v>0</v>
      </c>
      <c r="N163" s="14">
        <v>1513724970</v>
      </c>
      <c r="O163" s="13">
        <f t="shared" si="10"/>
        <v>8.3922787541133928E-2</v>
      </c>
      <c r="P163" s="13">
        <f t="shared" si="11"/>
        <v>0.5791447024359262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3094000000</v>
      </c>
      <c r="K164" s="13">
        <f t="shared" si="9"/>
        <v>0.17153519285096314</v>
      </c>
      <c r="L164" s="14">
        <v>2613724970</v>
      </c>
      <c r="M164" s="14">
        <v>0</v>
      </c>
      <c r="N164" s="14">
        <v>1513724970</v>
      </c>
      <c r="O164" s="13">
        <f t="shared" si="10"/>
        <v>8.3922787541133928E-2</v>
      </c>
      <c r="P164" s="13">
        <f t="shared" si="11"/>
        <v>0.5791447024359262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3094000000</v>
      </c>
      <c r="K165" s="13">
        <f t="shared" si="9"/>
        <v>0.17153519285096314</v>
      </c>
      <c r="L165" s="14">
        <v>2613724970</v>
      </c>
      <c r="M165" s="14">
        <v>0</v>
      </c>
      <c r="N165" s="14">
        <v>1513724970</v>
      </c>
      <c r="O165" s="13">
        <f t="shared" si="10"/>
        <v>8.3922787541133928E-2</v>
      </c>
      <c r="P165" s="13">
        <f t="shared" si="11"/>
        <v>0.5791447024359262</v>
      </c>
    </row>
    <row r="166" spans="1:16" ht="11.25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3094000000</v>
      </c>
      <c r="K166" s="10">
        <f t="shared" si="9"/>
        <v>0.17153519285096314</v>
      </c>
      <c r="L166" s="11">
        <v>2613724970</v>
      </c>
      <c r="M166" s="11">
        <v>0</v>
      </c>
      <c r="N166" s="11">
        <v>1513724970</v>
      </c>
      <c r="O166" s="10">
        <f t="shared" si="10"/>
        <v>8.3922787541133928E-2</v>
      </c>
      <c r="P166" s="10">
        <f t="shared" si="11"/>
        <v>0.5791447024359262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9"/>
        <v>0</v>
      </c>
      <c r="L167" s="14">
        <v>29750000</v>
      </c>
      <c r="M167" s="14">
        <v>0</v>
      </c>
      <c r="N167" s="14">
        <v>0</v>
      </c>
      <c r="O167" s="13">
        <f t="shared" si="10"/>
        <v>0</v>
      </c>
      <c r="P167" s="13">
        <f t="shared" si="11"/>
        <v>0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-29750000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9"/>
        <v>0</v>
      </c>
      <c r="L168" s="14">
        <v>0</v>
      </c>
      <c r="M168" s="14">
        <v>0</v>
      </c>
      <c r="N168" s="14">
        <v>0</v>
      </c>
      <c r="O168" s="13">
        <f t="shared" si="10"/>
        <v>0</v>
      </c>
      <c r="P168" s="13">
        <f t="shared" si="11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-29750000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9"/>
        <v>0</v>
      </c>
      <c r="L169" s="14">
        <v>0</v>
      </c>
      <c r="M169" s="14">
        <v>0</v>
      </c>
      <c r="N169" s="14">
        <v>0</v>
      </c>
      <c r="O169" s="13">
        <f t="shared" si="10"/>
        <v>0</v>
      </c>
      <c r="P169" s="13">
        <f t="shared" si="11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-29750000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9"/>
        <v>0</v>
      </c>
      <c r="L170" s="11">
        <v>0</v>
      </c>
      <c r="M170" s="11">
        <v>0</v>
      </c>
      <c r="N170" s="11">
        <v>0</v>
      </c>
      <c r="O170" s="10">
        <f t="shared" si="10"/>
        <v>0</v>
      </c>
      <c r="P170" s="10">
        <f t="shared" si="11"/>
        <v>0</v>
      </c>
    </row>
    <row r="171" spans="1:16" ht="11.25" x14ac:dyDescent="0.2">
      <c r="A171" s="15" t="s">
        <v>504</v>
      </c>
      <c r="B171" s="15" t="s">
        <v>505</v>
      </c>
      <c r="C171" s="14">
        <v>0</v>
      </c>
      <c r="D171" s="14">
        <v>29750000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0</v>
      </c>
      <c r="K171" s="13">
        <f t="shared" si="9"/>
        <v>0</v>
      </c>
      <c r="L171" s="14">
        <v>29750000</v>
      </c>
      <c r="M171" s="14">
        <v>0</v>
      </c>
      <c r="N171" s="14">
        <v>0</v>
      </c>
      <c r="O171" s="13">
        <f t="shared" si="10"/>
        <v>0</v>
      </c>
      <c r="P171" s="13">
        <f t="shared" si="11"/>
        <v>0</v>
      </c>
    </row>
    <row r="172" spans="1:16" ht="11.25" x14ac:dyDescent="0.2">
      <c r="A172" s="15" t="s">
        <v>506</v>
      </c>
      <c r="B172" s="15" t="s">
        <v>52</v>
      </c>
      <c r="C172" s="14">
        <v>0</v>
      </c>
      <c r="D172" s="14">
        <v>29750000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0</v>
      </c>
      <c r="K172" s="13">
        <f t="shared" si="9"/>
        <v>0</v>
      </c>
      <c r="L172" s="14">
        <v>29750000</v>
      </c>
      <c r="M172" s="14">
        <v>0</v>
      </c>
      <c r="N172" s="14">
        <v>0</v>
      </c>
      <c r="O172" s="13">
        <f t="shared" si="10"/>
        <v>0</v>
      </c>
      <c r="P172" s="13">
        <f t="shared" si="11"/>
        <v>0</v>
      </c>
    </row>
    <row r="173" spans="1:16" ht="11.25" x14ac:dyDescent="0.2">
      <c r="A173" s="12" t="s">
        <v>507</v>
      </c>
      <c r="B173" s="12" t="s">
        <v>50</v>
      </c>
      <c r="C173" s="11">
        <v>0</v>
      </c>
      <c r="D173" s="11">
        <v>29750000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0</v>
      </c>
      <c r="K173" s="10">
        <f t="shared" si="9"/>
        <v>0</v>
      </c>
      <c r="L173" s="11">
        <v>29750000</v>
      </c>
      <c r="M173" s="11">
        <v>0</v>
      </c>
      <c r="N173" s="11">
        <v>0</v>
      </c>
      <c r="O173" s="10">
        <f t="shared" si="10"/>
        <v>0</v>
      </c>
      <c r="P173" s="10">
        <f t="shared" si="11"/>
        <v>0</v>
      </c>
    </row>
    <row r="174" spans="1:16" ht="11.25" x14ac:dyDescent="0.2">
      <c r="A174" s="29" t="s">
        <v>39</v>
      </c>
      <c r="B174" s="51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9"/>
        <v>0</v>
      </c>
      <c r="L174" s="11">
        <v>0</v>
      </c>
      <c r="M174" s="11">
        <v>0</v>
      </c>
      <c r="N174" s="11">
        <v>0</v>
      </c>
      <c r="O174" s="10">
        <f t="shared" si="10"/>
        <v>0</v>
      </c>
      <c r="P174" s="10">
        <f t="shared" si="11"/>
        <v>0</v>
      </c>
    </row>
    <row r="175" spans="1:16" ht="11.25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0</v>
      </c>
      <c r="J175" s="14">
        <v>2682849943</v>
      </c>
      <c r="K175" s="13">
        <f t="shared" si="9"/>
        <v>0.33535620095547486</v>
      </c>
      <c r="L175" s="14">
        <v>8000000000</v>
      </c>
      <c r="M175" s="14">
        <v>0</v>
      </c>
      <c r="N175" s="14">
        <v>2682849943</v>
      </c>
      <c r="O175" s="13">
        <f t="shared" si="10"/>
        <v>0.33535620095547486</v>
      </c>
      <c r="P175" s="13">
        <f t="shared" si="11"/>
        <v>0.33535624287499999</v>
      </c>
    </row>
    <row r="176" spans="1:16" ht="11.25" x14ac:dyDescent="0.2">
      <c r="A176" s="29" t="s">
        <v>35</v>
      </c>
      <c r="B176" s="51" t="s">
        <v>339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0</v>
      </c>
      <c r="J176" s="11">
        <v>343171000</v>
      </c>
      <c r="K176" s="10">
        <f t="shared" si="9"/>
        <v>0.10724092409488449</v>
      </c>
      <c r="L176" s="11">
        <v>3199999400</v>
      </c>
      <c r="M176" s="11">
        <v>0</v>
      </c>
      <c r="N176" s="11">
        <v>343171000</v>
      </c>
      <c r="O176" s="10">
        <f t="shared" si="10"/>
        <v>0.10724092409488449</v>
      </c>
      <c r="P176" s="10">
        <f t="shared" si="11"/>
        <v>0.10724095760767956</v>
      </c>
    </row>
    <row r="177" spans="1:16" ht="11.25" x14ac:dyDescent="0.2">
      <c r="A177" s="29" t="s">
        <v>444</v>
      </c>
      <c r="B177" s="51" t="s">
        <v>445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0</v>
      </c>
      <c r="J177" s="11">
        <v>2339678943</v>
      </c>
      <c r="K177" s="10">
        <f t="shared" si="9"/>
        <v>0.48743305219586847</v>
      </c>
      <c r="L177" s="11">
        <v>4800000600</v>
      </c>
      <c r="M177" s="11">
        <v>0</v>
      </c>
      <c r="N177" s="11">
        <v>2339678943</v>
      </c>
      <c r="O177" s="10">
        <f t="shared" si="10"/>
        <v>0.48743305219586847</v>
      </c>
      <c r="P177" s="10">
        <f t="shared" si="11"/>
        <v>0.48743305219586847</v>
      </c>
    </row>
    <row r="178" spans="1:16" ht="11.25" x14ac:dyDescent="0.2">
      <c r="A178" s="15" t="s">
        <v>34</v>
      </c>
      <c r="B178" s="15" t="s">
        <v>340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52106002936</v>
      </c>
      <c r="J178" s="14">
        <v>1959228238213</v>
      </c>
      <c r="K178" s="13">
        <f t="shared" si="9"/>
        <v>0.67166540497417804</v>
      </c>
      <c r="L178" s="14">
        <v>846450464731</v>
      </c>
      <c r="M178" s="14">
        <v>69235217440</v>
      </c>
      <c r="N178" s="14">
        <v>341909318981</v>
      </c>
      <c r="O178" s="13">
        <f t="shared" si="10"/>
        <v>0.11721383793818729</v>
      </c>
      <c r="P178" s="13">
        <f t="shared" si="11"/>
        <v>0.40393305128570989</v>
      </c>
    </row>
    <row r="179" spans="1:16" ht="11.25" x14ac:dyDescent="0.2">
      <c r="A179" s="15" t="s">
        <v>33</v>
      </c>
      <c r="B179" s="15" t="s">
        <v>341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52230163905</v>
      </c>
      <c r="J179" s="14">
        <v>605908661861</v>
      </c>
      <c r="K179" s="13">
        <f t="shared" si="9"/>
        <v>0.52291168247984299</v>
      </c>
      <c r="L179" s="14">
        <v>170552823400</v>
      </c>
      <c r="M179" s="14">
        <v>9500859954</v>
      </c>
      <c r="N179" s="14">
        <v>22380976666</v>
      </c>
      <c r="O179" s="13">
        <f t="shared" si="10"/>
        <v>1.9315244855576907E-2</v>
      </c>
      <c r="P179" s="13">
        <f t="shared" si="11"/>
        <v>0.13122606955329946</v>
      </c>
    </row>
    <row r="180" spans="1:16" ht="22.5" x14ac:dyDescent="0.2">
      <c r="A180" s="15" t="s">
        <v>32</v>
      </c>
      <c r="B180" s="15" t="s">
        <v>474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52230163905</v>
      </c>
      <c r="J180" s="14">
        <v>605908661861</v>
      </c>
      <c r="K180" s="13">
        <f t="shared" si="9"/>
        <v>0.52291168247984299</v>
      </c>
      <c r="L180" s="14">
        <v>170552823400</v>
      </c>
      <c r="M180" s="14">
        <v>9500859954</v>
      </c>
      <c r="N180" s="14">
        <v>22380976666</v>
      </c>
      <c r="O180" s="13">
        <f t="shared" si="10"/>
        <v>1.9315244855576907E-2</v>
      </c>
      <c r="P180" s="13">
        <f t="shared" si="11"/>
        <v>0.13122606955329946</v>
      </c>
    </row>
    <row r="181" spans="1:16" ht="33.75" x14ac:dyDescent="0.2">
      <c r="A181" s="15" t="s">
        <v>31</v>
      </c>
      <c r="B181" s="15" t="s">
        <v>343</v>
      </c>
      <c r="C181" s="14">
        <v>1045833323000</v>
      </c>
      <c r="D181" s="14">
        <v>235000000</v>
      </c>
      <c r="E181" s="14">
        <v>19002030809</v>
      </c>
      <c r="F181" s="14">
        <v>1064835353809</v>
      </c>
      <c r="G181" s="14">
        <v>0</v>
      </c>
      <c r="H181" s="14">
        <v>1064835353809</v>
      </c>
      <c r="I181" s="14">
        <v>51030976760</v>
      </c>
      <c r="J181" s="14">
        <v>575112944386</v>
      </c>
      <c r="K181" s="13">
        <f t="shared" si="9"/>
        <v>0.54009565171627305</v>
      </c>
      <c r="L181" s="14">
        <v>146635130621</v>
      </c>
      <c r="M181" s="14">
        <v>5870181991</v>
      </c>
      <c r="N181" s="14">
        <v>15776194606</v>
      </c>
      <c r="O181" s="13">
        <f t="shared" si="10"/>
        <v>1.4815618724122286E-2</v>
      </c>
      <c r="P181" s="13">
        <f t="shared" si="11"/>
        <v>0.10758809665315393</v>
      </c>
    </row>
    <row r="182" spans="1:16" ht="22.5" x14ac:dyDescent="0.2">
      <c r="A182" s="15" t="s">
        <v>30</v>
      </c>
      <c r="B182" s="15" t="s">
        <v>344</v>
      </c>
      <c r="C182" s="14">
        <v>28303911000</v>
      </c>
      <c r="D182" s="14">
        <v>397746164</v>
      </c>
      <c r="E182" s="14">
        <v>21622894556</v>
      </c>
      <c r="F182" s="14">
        <v>49926805556</v>
      </c>
      <c r="G182" s="14">
        <v>0</v>
      </c>
      <c r="H182" s="14">
        <v>49926805556</v>
      </c>
      <c r="I182" s="14">
        <v>421466770</v>
      </c>
      <c r="J182" s="14">
        <v>11901257852</v>
      </c>
      <c r="K182" s="13">
        <f t="shared" si="9"/>
        <v>0.2383741102492738</v>
      </c>
      <c r="L182" s="14">
        <v>21193690692</v>
      </c>
      <c r="M182" s="14">
        <v>234935326</v>
      </c>
      <c r="N182" s="14">
        <v>907019511</v>
      </c>
      <c r="O182" s="13">
        <f t="shared" si="10"/>
        <v>1.8166984666836913E-2</v>
      </c>
      <c r="P182" s="13">
        <f t="shared" si="11"/>
        <v>4.2796675868369327E-2</v>
      </c>
    </row>
    <row r="183" spans="1:16" ht="11.25" x14ac:dyDescent="0.2">
      <c r="A183" s="12" t="s">
        <v>29</v>
      </c>
      <c r="B183" s="12" t="s">
        <v>475</v>
      </c>
      <c r="C183" s="11">
        <v>696939000</v>
      </c>
      <c r="D183" s="11">
        <v>150865067</v>
      </c>
      <c r="E183" s="11">
        <v>3658351616</v>
      </c>
      <c r="F183" s="11">
        <v>4355290616</v>
      </c>
      <c r="G183" s="11">
        <v>0</v>
      </c>
      <c r="H183" s="11">
        <v>4355290616</v>
      </c>
      <c r="I183" s="11">
        <v>118143067</v>
      </c>
      <c r="J183" s="11">
        <v>4077899170</v>
      </c>
      <c r="K183" s="10">
        <f t="shared" si="9"/>
        <v>0.93630931424393382</v>
      </c>
      <c r="L183" s="11">
        <v>1384052381</v>
      </c>
      <c r="M183" s="11">
        <v>85640379</v>
      </c>
      <c r="N183" s="11">
        <v>366560514</v>
      </c>
      <c r="O183" s="10">
        <f t="shared" si="10"/>
        <v>8.4164421233652989E-2</v>
      </c>
      <c r="P183" s="10">
        <f t="shared" si="11"/>
        <v>0.2648458389523915</v>
      </c>
    </row>
    <row r="184" spans="1:16" ht="22.5" x14ac:dyDescent="0.2">
      <c r="A184" s="12" t="s">
        <v>28</v>
      </c>
      <c r="B184" s="12" t="s">
        <v>476</v>
      </c>
      <c r="C184" s="11">
        <v>27606972000</v>
      </c>
      <c r="D184" s="11">
        <v>246881097</v>
      </c>
      <c r="E184" s="11">
        <v>17964542940</v>
      </c>
      <c r="F184" s="11">
        <v>45571514940</v>
      </c>
      <c r="G184" s="11">
        <v>0</v>
      </c>
      <c r="H184" s="11">
        <v>45571514940</v>
      </c>
      <c r="I184" s="11">
        <v>303323703</v>
      </c>
      <c r="J184" s="11">
        <v>7823358682</v>
      </c>
      <c r="K184" s="10">
        <f t="shared" si="9"/>
        <v>0.17167212220836475</v>
      </c>
      <c r="L184" s="11">
        <v>19809638311</v>
      </c>
      <c r="M184" s="11">
        <v>149294947</v>
      </c>
      <c r="N184" s="11">
        <v>540458997</v>
      </c>
      <c r="O184" s="10">
        <f t="shared" si="10"/>
        <v>1.1859579338355873E-2</v>
      </c>
      <c r="P184" s="10">
        <f t="shared" si="11"/>
        <v>2.7282628209314205E-2</v>
      </c>
    </row>
    <row r="185" spans="1:16" ht="22.5" x14ac:dyDescent="0.2">
      <c r="A185" s="15" t="s">
        <v>27</v>
      </c>
      <c r="B185" s="15" t="s">
        <v>346</v>
      </c>
      <c r="C185" s="14">
        <v>305688881000</v>
      </c>
      <c r="D185" s="14">
        <v>4303228174</v>
      </c>
      <c r="E185" s="14">
        <v>117403575</v>
      </c>
      <c r="F185" s="14">
        <v>305806284575</v>
      </c>
      <c r="G185" s="14">
        <v>0</v>
      </c>
      <c r="H185" s="14">
        <v>305806284575</v>
      </c>
      <c r="I185" s="14">
        <v>24611115514</v>
      </c>
      <c r="J185" s="14">
        <v>127833908801</v>
      </c>
      <c r="K185" s="13">
        <f t="shared" si="9"/>
        <v>0.41802250394775098</v>
      </c>
      <c r="L185" s="14">
        <v>58405581888</v>
      </c>
      <c r="M185" s="14">
        <v>1831098030</v>
      </c>
      <c r="N185" s="14">
        <v>2849936425</v>
      </c>
      <c r="O185" s="13">
        <f t="shared" si="10"/>
        <v>9.3194174506935085E-3</v>
      </c>
      <c r="P185" s="13">
        <f t="shared" si="11"/>
        <v>4.8795617351524878E-2</v>
      </c>
    </row>
    <row r="186" spans="1:16" ht="22.5" x14ac:dyDescent="0.2">
      <c r="A186" s="12" t="s">
        <v>26</v>
      </c>
      <c r="B186" s="12" t="s">
        <v>477</v>
      </c>
      <c r="C186" s="11">
        <v>159997891000</v>
      </c>
      <c r="D186" s="11">
        <v>970558680</v>
      </c>
      <c r="E186" s="11">
        <v>-1417418821</v>
      </c>
      <c r="F186" s="11">
        <v>158580472179</v>
      </c>
      <c r="G186" s="11">
        <v>0</v>
      </c>
      <c r="H186" s="11">
        <v>158580472179</v>
      </c>
      <c r="I186" s="11">
        <v>12494641594</v>
      </c>
      <c r="J186" s="11">
        <v>71402687382</v>
      </c>
      <c r="K186" s="10">
        <f t="shared" si="9"/>
        <v>0.45026153851656581</v>
      </c>
      <c r="L186" s="11">
        <v>34187868244</v>
      </c>
      <c r="M186" s="11">
        <v>1193274022</v>
      </c>
      <c r="N186" s="11">
        <v>1904393805</v>
      </c>
      <c r="O186" s="10">
        <f t="shared" si="10"/>
        <v>1.2009005767433887E-2</v>
      </c>
      <c r="P186" s="10">
        <f t="shared" si="11"/>
        <v>5.5703789174811238E-2</v>
      </c>
    </row>
    <row r="187" spans="1:16" ht="22.5" x14ac:dyDescent="0.2">
      <c r="A187" s="12" t="s">
        <v>25</v>
      </c>
      <c r="B187" s="12" t="s">
        <v>478</v>
      </c>
      <c r="C187" s="11">
        <v>66755083000</v>
      </c>
      <c r="D187" s="11">
        <v>963099231</v>
      </c>
      <c r="E187" s="11">
        <v>-1932860774</v>
      </c>
      <c r="F187" s="11">
        <v>64822222226</v>
      </c>
      <c r="G187" s="11">
        <v>0</v>
      </c>
      <c r="H187" s="11">
        <v>64822222226</v>
      </c>
      <c r="I187" s="11">
        <v>7913139038</v>
      </c>
      <c r="J187" s="11">
        <v>33588663118</v>
      </c>
      <c r="K187" s="10">
        <f t="shared" si="9"/>
        <v>0.51816586911961326</v>
      </c>
      <c r="L187" s="11">
        <v>7298594563</v>
      </c>
      <c r="M187" s="11">
        <v>605725452</v>
      </c>
      <c r="N187" s="11">
        <v>899172769</v>
      </c>
      <c r="O187" s="10">
        <f t="shared" si="10"/>
        <v>1.3871365993363685E-2</v>
      </c>
      <c r="P187" s="10">
        <f t="shared" si="11"/>
        <v>0.1231980707023142</v>
      </c>
    </row>
    <row r="188" spans="1:16" ht="22.5" x14ac:dyDescent="0.2">
      <c r="A188" s="12" t="s">
        <v>24</v>
      </c>
      <c r="B188" s="12" t="s">
        <v>479</v>
      </c>
      <c r="C188" s="11">
        <v>18303720000</v>
      </c>
      <c r="D188" s="11">
        <v>0</v>
      </c>
      <c r="E188" s="11">
        <v>0</v>
      </c>
      <c r="F188" s="11">
        <v>18303720000</v>
      </c>
      <c r="G188" s="11">
        <v>0</v>
      </c>
      <c r="H188" s="11">
        <v>18303720000</v>
      </c>
      <c r="I188" s="11">
        <v>3081769</v>
      </c>
      <c r="J188" s="11">
        <v>57419949</v>
      </c>
      <c r="K188" s="10">
        <f t="shared" si="9"/>
        <v>3.1370644328038233E-3</v>
      </c>
      <c r="L188" s="11">
        <v>33654518</v>
      </c>
      <c r="M188" s="11">
        <v>8515587</v>
      </c>
      <c r="N188" s="11">
        <v>22786882</v>
      </c>
      <c r="O188" s="10">
        <f t="shared" si="10"/>
        <v>1.2449317406516272E-3</v>
      </c>
      <c r="P188" s="10">
        <f t="shared" si="11"/>
        <v>0.67708240539947717</v>
      </c>
    </row>
    <row r="189" spans="1:16" ht="22.5" x14ac:dyDescent="0.2">
      <c r="A189" s="12" t="s">
        <v>23</v>
      </c>
      <c r="B189" s="12" t="s">
        <v>480</v>
      </c>
      <c r="C189" s="11">
        <v>60632187000</v>
      </c>
      <c r="D189" s="11">
        <v>2369570263</v>
      </c>
      <c r="E189" s="11">
        <v>3467683170</v>
      </c>
      <c r="F189" s="11">
        <v>64099870170</v>
      </c>
      <c r="G189" s="11">
        <v>0</v>
      </c>
      <c r="H189" s="11">
        <v>64099870170</v>
      </c>
      <c r="I189" s="11">
        <v>4200253113</v>
      </c>
      <c r="J189" s="11">
        <v>22785138352</v>
      </c>
      <c r="K189" s="10">
        <f t="shared" si="9"/>
        <v>0.35546309675154214</v>
      </c>
      <c r="L189" s="11">
        <v>16885464563</v>
      </c>
      <c r="M189" s="11">
        <v>23582969</v>
      </c>
      <c r="N189" s="11">
        <v>23582969</v>
      </c>
      <c r="O189" s="10">
        <f t="shared" si="10"/>
        <v>3.6790977793645037E-4</v>
      </c>
      <c r="P189" s="10">
        <f t="shared" si="11"/>
        <v>1.3966431845574329E-3</v>
      </c>
    </row>
    <row r="190" spans="1:16" ht="22.5" x14ac:dyDescent="0.2">
      <c r="A190" s="15" t="s">
        <v>22</v>
      </c>
      <c r="B190" s="15" t="s">
        <v>350</v>
      </c>
      <c r="C190" s="14">
        <v>711840531000</v>
      </c>
      <c r="D190" s="14">
        <v>-4465974338</v>
      </c>
      <c r="E190" s="14">
        <v>-2738267322</v>
      </c>
      <c r="F190" s="14">
        <v>709102263678</v>
      </c>
      <c r="G190" s="14">
        <v>0</v>
      </c>
      <c r="H190" s="14">
        <v>709102263678</v>
      </c>
      <c r="I190" s="14">
        <v>25998394476</v>
      </c>
      <c r="J190" s="14">
        <v>435377777733</v>
      </c>
      <c r="K190" s="13">
        <f t="shared" si="9"/>
        <v>0.61398447027198177</v>
      </c>
      <c r="L190" s="14">
        <v>67035858041</v>
      </c>
      <c r="M190" s="14">
        <v>3804148635</v>
      </c>
      <c r="N190" s="14">
        <v>12019238670</v>
      </c>
      <c r="O190" s="13">
        <f t="shared" si="10"/>
        <v>1.6949936963475666E-2</v>
      </c>
      <c r="P190" s="13">
        <f t="shared" si="11"/>
        <v>0.17929566386170337</v>
      </c>
    </row>
    <row r="191" spans="1:16" ht="22.5" x14ac:dyDescent="0.2">
      <c r="A191" s="12" t="s">
        <v>21</v>
      </c>
      <c r="B191" s="12" t="s">
        <v>481</v>
      </c>
      <c r="C191" s="11">
        <v>38134474000</v>
      </c>
      <c r="D191" s="11">
        <v>-2700000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13639246199</v>
      </c>
      <c r="K191" s="10">
        <f t="shared" si="9"/>
        <v>0.36694948691306684</v>
      </c>
      <c r="L191" s="11">
        <v>11121695640</v>
      </c>
      <c r="M191" s="11">
        <v>3320667</v>
      </c>
      <c r="N191" s="11">
        <v>4386537599</v>
      </c>
      <c r="O191" s="10">
        <f t="shared" si="10"/>
        <v>0.1180151525819617</v>
      </c>
      <c r="P191" s="10">
        <f t="shared" si="11"/>
        <v>0.39441266340930003</v>
      </c>
    </row>
    <row r="192" spans="1:16" ht="22.5" x14ac:dyDescent="0.2">
      <c r="A192" s="12" t="s">
        <v>20</v>
      </c>
      <c r="B192" s="12" t="s">
        <v>482</v>
      </c>
      <c r="C192" s="11">
        <v>27996191000</v>
      </c>
      <c r="D192" s="11">
        <v>-9334359</v>
      </c>
      <c r="E192" s="11">
        <v>-1763812956</v>
      </c>
      <c r="F192" s="11">
        <v>26232378044</v>
      </c>
      <c r="G192" s="11">
        <v>0</v>
      </c>
      <c r="H192" s="11">
        <v>26232378044</v>
      </c>
      <c r="I192" s="11">
        <v>212712</v>
      </c>
      <c r="J192" s="11">
        <v>15308818321</v>
      </c>
      <c r="K192" s="10">
        <f t="shared" si="9"/>
        <v>0.58358484676159617</v>
      </c>
      <c r="L192" s="11">
        <v>8319336403</v>
      </c>
      <c r="M192" s="11">
        <v>1609500301</v>
      </c>
      <c r="N192" s="11">
        <v>3912395517</v>
      </c>
      <c r="O192" s="10">
        <f t="shared" si="10"/>
        <v>0.14914376083013423</v>
      </c>
      <c r="P192" s="10">
        <f t="shared" si="11"/>
        <v>0.47027735476463817</v>
      </c>
    </row>
    <row r="193" spans="1:16" ht="22.5" x14ac:dyDescent="0.2">
      <c r="A193" s="12" t="s">
        <v>19</v>
      </c>
      <c r="B193" s="12" t="s">
        <v>483</v>
      </c>
      <c r="C193" s="11">
        <v>2438771000</v>
      </c>
      <c r="D193" s="11">
        <v>3000000</v>
      </c>
      <c r="E193" s="11">
        <v>2673155012</v>
      </c>
      <c r="F193" s="11">
        <v>5111926012</v>
      </c>
      <c r="G193" s="11">
        <v>0</v>
      </c>
      <c r="H193" s="11">
        <v>5111926012</v>
      </c>
      <c r="I193" s="11">
        <v>2362278771</v>
      </c>
      <c r="J193" s="11">
        <v>2670155012</v>
      </c>
      <c r="K193" s="10">
        <f t="shared" si="9"/>
        <v>0.52233835265454542</v>
      </c>
      <c r="L193" s="11">
        <v>310876241</v>
      </c>
      <c r="M193" s="11">
        <v>307876241</v>
      </c>
      <c r="N193" s="11">
        <v>307876241</v>
      </c>
      <c r="O193" s="10">
        <f t="shared" si="10"/>
        <v>6.0227053419254377E-2</v>
      </c>
      <c r="P193" s="10">
        <f t="shared" si="11"/>
        <v>0.99034985758207239</v>
      </c>
    </row>
    <row r="194" spans="1:16" ht="22.5" x14ac:dyDescent="0.2">
      <c r="A194" s="12" t="s">
        <v>18</v>
      </c>
      <c r="B194" s="12" t="s">
        <v>484</v>
      </c>
      <c r="C194" s="11">
        <v>338616000</v>
      </c>
      <c r="D194" s="11">
        <v>0</v>
      </c>
      <c r="E194" s="11">
        <v>494688393</v>
      </c>
      <c r="F194" s="11">
        <v>833304393</v>
      </c>
      <c r="G194" s="11">
        <v>0</v>
      </c>
      <c r="H194" s="11">
        <v>833304393</v>
      </c>
      <c r="I194" s="11">
        <v>-2</v>
      </c>
      <c r="J194" s="11">
        <v>494688391</v>
      </c>
      <c r="K194" s="10">
        <f t="shared" si="9"/>
        <v>0.59364668559955613</v>
      </c>
      <c r="L194" s="11">
        <v>494688393</v>
      </c>
      <c r="M194" s="11">
        <v>22063038</v>
      </c>
      <c r="N194" s="11">
        <v>494688391</v>
      </c>
      <c r="O194" s="10">
        <f t="shared" si="10"/>
        <v>0.59364668559955613</v>
      </c>
      <c r="P194" s="10">
        <f t="shared" si="11"/>
        <v>0.99999999595705091</v>
      </c>
    </row>
    <row r="195" spans="1:16" ht="22.5" x14ac:dyDescent="0.2">
      <c r="A195" s="12" t="s">
        <v>17</v>
      </c>
      <c r="B195" s="12" t="s">
        <v>485</v>
      </c>
      <c r="C195" s="11">
        <v>431421539000</v>
      </c>
      <c r="D195" s="11">
        <v>-4699945837</v>
      </c>
      <c r="E195" s="11">
        <v>-4609363016</v>
      </c>
      <c r="F195" s="11">
        <v>426812175984</v>
      </c>
      <c r="G195" s="11">
        <v>0</v>
      </c>
      <c r="H195" s="11">
        <v>426812175984</v>
      </c>
      <c r="I195" s="11">
        <v>15795895899</v>
      </c>
      <c r="J195" s="11">
        <v>278570732117</v>
      </c>
      <c r="K195" s="10">
        <f t="shared" si="9"/>
        <v>0.65267756589831416</v>
      </c>
      <c r="L195" s="11">
        <v>32119958287</v>
      </c>
      <c r="M195" s="11">
        <v>58391913</v>
      </c>
      <c r="N195" s="11">
        <v>662585715</v>
      </c>
      <c r="O195" s="10">
        <f t="shared" si="10"/>
        <v>1.5524058409824711E-3</v>
      </c>
      <c r="P195" s="10">
        <f t="shared" si="11"/>
        <v>2.0628473707208085E-2</v>
      </c>
    </row>
    <row r="196" spans="1:16" ht="22.5" x14ac:dyDescent="0.2">
      <c r="A196" s="12" t="s">
        <v>16</v>
      </c>
      <c r="B196" s="12" t="s">
        <v>486</v>
      </c>
      <c r="C196" s="11">
        <v>90236773000</v>
      </c>
      <c r="D196" s="11">
        <v>27980216</v>
      </c>
      <c r="E196" s="11">
        <v>283664688</v>
      </c>
      <c r="F196" s="11">
        <v>90520437688</v>
      </c>
      <c r="G196" s="11">
        <v>0</v>
      </c>
      <c r="H196" s="11">
        <v>90520437688</v>
      </c>
      <c r="I196" s="11">
        <v>196121840</v>
      </c>
      <c r="J196" s="11">
        <v>68465770490</v>
      </c>
      <c r="K196" s="10">
        <f t="shared" si="9"/>
        <v>0.75635704199733766</v>
      </c>
      <c r="L196" s="11">
        <v>1872026633</v>
      </c>
      <c r="M196" s="11">
        <v>259180406</v>
      </c>
      <c r="N196" s="11">
        <v>259180406</v>
      </c>
      <c r="O196" s="10">
        <f t="shared" si="10"/>
        <v>2.8632252850270819E-3</v>
      </c>
      <c r="P196" s="10">
        <f t="shared" si="11"/>
        <v>0.13844910186168274</v>
      </c>
    </row>
    <row r="197" spans="1:16" ht="22.5" x14ac:dyDescent="0.2">
      <c r="A197" s="12" t="s">
        <v>15</v>
      </c>
      <c r="B197" s="12" t="s">
        <v>487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4894629448</v>
      </c>
      <c r="J197" s="11">
        <v>31034411391</v>
      </c>
      <c r="K197" s="10">
        <f t="shared" si="9"/>
        <v>0.62072245186137576</v>
      </c>
      <c r="L197" s="11">
        <v>1876640827</v>
      </c>
      <c r="M197" s="11">
        <v>1440655769</v>
      </c>
      <c r="N197" s="11">
        <v>1641367267</v>
      </c>
      <c r="O197" s="10">
        <f t="shared" si="10"/>
        <v>3.2829155402403019E-2</v>
      </c>
      <c r="P197" s="10">
        <f t="shared" si="11"/>
        <v>0.87463047983661923</v>
      </c>
    </row>
    <row r="198" spans="1:16" ht="22.5" x14ac:dyDescent="0.2">
      <c r="A198" s="12" t="s">
        <v>14</v>
      </c>
      <c r="B198" s="12" t="s">
        <v>488</v>
      </c>
      <c r="C198" s="11">
        <v>53413463000</v>
      </c>
      <c r="D198" s="11">
        <v>218025642</v>
      </c>
      <c r="E198" s="11">
        <v>788897885</v>
      </c>
      <c r="F198" s="11">
        <v>54202360885</v>
      </c>
      <c r="G198" s="11">
        <v>0</v>
      </c>
      <c r="H198" s="11">
        <v>54202360885</v>
      </c>
      <c r="I198" s="11">
        <v>558355686</v>
      </c>
      <c r="J198" s="11">
        <v>18702290053</v>
      </c>
      <c r="K198" s="10">
        <f t="shared" si="9"/>
        <v>0.34504567232191696</v>
      </c>
      <c r="L198" s="11">
        <v>4173958527</v>
      </c>
      <c r="M198" s="11">
        <v>99839634</v>
      </c>
      <c r="N198" s="11">
        <v>291670745</v>
      </c>
      <c r="O198" s="10">
        <f t="shared" si="10"/>
        <v>5.3811446630310372E-3</v>
      </c>
      <c r="P198" s="10">
        <f t="shared" si="11"/>
        <v>6.9878687848304061E-2</v>
      </c>
    </row>
    <row r="199" spans="1:16" ht="22.5" x14ac:dyDescent="0.2">
      <c r="A199" s="12" t="s">
        <v>13</v>
      </c>
      <c r="B199" s="12" t="s">
        <v>489</v>
      </c>
      <c r="C199" s="11">
        <v>19179625000</v>
      </c>
      <c r="D199" s="11">
        <v>-3000000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2190900122</v>
      </c>
      <c r="J199" s="11">
        <v>6491665759</v>
      </c>
      <c r="K199" s="10">
        <f t="shared" si="9"/>
        <v>0.35623155896150988</v>
      </c>
      <c r="L199" s="11">
        <v>6746677090</v>
      </c>
      <c r="M199" s="11">
        <v>3320666</v>
      </c>
      <c r="N199" s="11">
        <v>62936789</v>
      </c>
      <c r="O199" s="10">
        <f t="shared" si="10"/>
        <v>3.4536698736250516E-3</v>
      </c>
      <c r="P199" s="10">
        <f t="shared" si="11"/>
        <v>9.3285610324059538E-3</v>
      </c>
    </row>
    <row r="200" spans="1:16" ht="22.5" x14ac:dyDescent="0.2">
      <c r="A200" s="15" t="s">
        <v>12</v>
      </c>
      <c r="B200" s="15" t="s">
        <v>490</v>
      </c>
      <c r="C200" s="14">
        <v>96635912000</v>
      </c>
      <c r="D200" s="14">
        <v>-235000000</v>
      </c>
      <c r="E200" s="14">
        <v>-2750429840</v>
      </c>
      <c r="F200" s="14">
        <v>93885482160</v>
      </c>
      <c r="G200" s="14">
        <v>0</v>
      </c>
      <c r="H200" s="14">
        <v>93885482160</v>
      </c>
      <c r="I200" s="14">
        <v>1199187145</v>
      </c>
      <c r="J200" s="14">
        <v>30795717475</v>
      </c>
      <c r="K200" s="13">
        <f t="shared" si="9"/>
        <v>0.32801362645736665</v>
      </c>
      <c r="L200" s="14">
        <v>23917692779</v>
      </c>
      <c r="M200" s="14">
        <v>3630677963</v>
      </c>
      <c r="N200" s="14">
        <v>6604782060</v>
      </c>
      <c r="O200" s="13">
        <f t="shared" si="10"/>
        <v>7.0349343775474305E-2</v>
      </c>
      <c r="P200" s="13">
        <f t="shared" si="11"/>
        <v>0.27614628722880297</v>
      </c>
    </row>
    <row r="201" spans="1:16" ht="22.5" x14ac:dyDescent="0.2">
      <c r="A201" s="15" t="s">
        <v>11</v>
      </c>
      <c r="B201" s="15" t="s">
        <v>357</v>
      </c>
      <c r="C201" s="14">
        <v>96635912000</v>
      </c>
      <c r="D201" s="14">
        <v>-235000000</v>
      </c>
      <c r="E201" s="14">
        <v>-2750429840</v>
      </c>
      <c r="F201" s="14">
        <v>93885482160</v>
      </c>
      <c r="G201" s="14">
        <v>0</v>
      </c>
      <c r="H201" s="14">
        <v>93885482160</v>
      </c>
      <c r="I201" s="14">
        <v>1199187145</v>
      </c>
      <c r="J201" s="14">
        <v>30795717475</v>
      </c>
      <c r="K201" s="13">
        <f t="shared" si="9"/>
        <v>0.32801362645736665</v>
      </c>
      <c r="L201" s="14">
        <v>23917692779</v>
      </c>
      <c r="M201" s="14">
        <v>3630677963</v>
      </c>
      <c r="N201" s="14">
        <v>6604782060</v>
      </c>
      <c r="O201" s="13">
        <f t="shared" si="10"/>
        <v>7.0349343775474305E-2</v>
      </c>
      <c r="P201" s="13">
        <f t="shared" si="11"/>
        <v>0.27614628722880297</v>
      </c>
    </row>
    <row r="202" spans="1:16" ht="22.5" x14ac:dyDescent="0.2">
      <c r="A202" s="12" t="s">
        <v>10</v>
      </c>
      <c r="B202" s="12" t="s">
        <v>491</v>
      </c>
      <c r="C202" s="11">
        <v>96635912000</v>
      </c>
      <c r="D202" s="11">
        <v>-235000000</v>
      </c>
      <c r="E202" s="11">
        <v>-2750429840</v>
      </c>
      <c r="F202" s="11">
        <v>93885482160</v>
      </c>
      <c r="G202" s="11">
        <v>0</v>
      </c>
      <c r="H202" s="11">
        <v>93885482160</v>
      </c>
      <c r="I202" s="11">
        <v>1199187145</v>
      </c>
      <c r="J202" s="11">
        <v>30795717475</v>
      </c>
      <c r="K202" s="10">
        <f t="shared" si="9"/>
        <v>0.32801362645736665</v>
      </c>
      <c r="L202" s="11">
        <v>23917692779</v>
      </c>
      <c r="M202" s="11">
        <v>3630677963</v>
      </c>
      <c r="N202" s="11">
        <v>6604782060</v>
      </c>
      <c r="O202" s="10">
        <f t="shared" si="10"/>
        <v>7.0349343775474305E-2</v>
      </c>
      <c r="P202" s="10">
        <f t="shared" si="11"/>
        <v>0.27614628722880297</v>
      </c>
    </row>
    <row r="203" spans="1:16" ht="11.25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 t="shared" ref="K203:K206" si="12">IF(J203=0,0,J203/H203)</f>
        <v>5.842250998726399E-2</v>
      </c>
      <c r="L203" s="14">
        <v>24782308412</v>
      </c>
      <c r="M203" s="14">
        <v>19052025449</v>
      </c>
      <c r="N203" s="14">
        <v>24206725449</v>
      </c>
      <c r="O203" s="13">
        <f t="shared" ref="O203:O206" si="13">IF(N203=0,0,N203/H203)</f>
        <v>5.842250998726399E-2</v>
      </c>
      <c r="P203" s="13">
        <f t="shared" ref="P203:P206" si="14">IF(N203=0,0,N203/L203)</f>
        <v>0.97677444112828116</v>
      </c>
    </row>
    <row r="204" spans="1:16" ht="11.25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 t="shared" si="12"/>
        <v>5.842250998726399E-2</v>
      </c>
      <c r="L204" s="11">
        <v>24782308412</v>
      </c>
      <c r="M204" s="11">
        <v>19052025449</v>
      </c>
      <c r="N204" s="11">
        <v>24206725449</v>
      </c>
      <c r="O204" s="10">
        <f t="shared" si="13"/>
        <v>5.842250998726399E-2</v>
      </c>
      <c r="P204" s="10">
        <f t="shared" si="14"/>
        <v>0.97677444112828116</v>
      </c>
    </row>
    <row r="205" spans="1:16" ht="11.25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-124160969</v>
      </c>
      <c r="J205" s="11">
        <v>1329112850903</v>
      </c>
      <c r="K205" s="10">
        <f t="shared" si="12"/>
        <v>0.98898893176925651</v>
      </c>
      <c r="L205" s="11">
        <v>651115332919</v>
      </c>
      <c r="M205" s="11">
        <v>40682332037</v>
      </c>
      <c r="N205" s="11">
        <v>295321616866</v>
      </c>
      <c r="O205" s="10">
        <f t="shared" si="13"/>
        <v>0.21974793953293176</v>
      </c>
      <c r="P205" s="10">
        <f t="shared" si="14"/>
        <v>0.4535626822702063</v>
      </c>
    </row>
    <row r="206" spans="1:16" ht="11.25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 t="shared" si="12"/>
        <v>0</v>
      </c>
      <c r="L206" s="14">
        <v>0</v>
      </c>
      <c r="M206" s="14">
        <v>0</v>
      </c>
      <c r="N206" s="14">
        <v>0</v>
      </c>
      <c r="O206" s="13">
        <f t="shared" si="13"/>
        <v>0</v>
      </c>
      <c r="P206" s="13">
        <f t="shared" si="14"/>
        <v>0</v>
      </c>
    </row>
    <row r="207" spans="1:16" ht="11.25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</sheetData>
  <autoFilter ref="A9:O203" xr:uid="{00000000-0009-0000-0000-000003000000}"/>
  <printOptions horizontalCentered="1" verticalCentered="1"/>
  <pageMargins left="7.874015748031496E-2" right="7.874015748031496E-2" top="7.874015748031496E-2" bottom="7.874015748031496E-2" header="0.31496062992125984" footer="0.31496062992125984"/>
  <pageSetup scale="57" orientation="landscape" verticalDpi="0" r:id="rId1"/>
  <rowBreaks count="3" manualBreakCount="3">
    <brk id="69" max="15" man="1"/>
    <brk id="121" max="15" man="1"/>
    <brk id="1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Ingresos</vt:lpstr>
      <vt:lpstr>Gastos</vt:lpstr>
      <vt:lpstr>Vig_Futuras 2022-2024</vt:lpstr>
      <vt:lpstr>Gastos_P</vt:lpstr>
      <vt:lpstr>Gastos!Área_de_impresión</vt:lpstr>
      <vt:lpstr>Gastos_P!Área_de_impresión</vt:lpstr>
      <vt:lpstr>Gastos!Títulos_a_imprimir</vt:lpstr>
      <vt:lpstr>Gastos_P!Títulos_a_imprimir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2021-08-09T13:17:22Z</cp:lastPrinted>
  <dcterms:created xsi:type="dcterms:W3CDTF">2021-02-08T16:25:10Z</dcterms:created>
  <dcterms:modified xsi:type="dcterms:W3CDTF">2021-08-09T13:18:22Z</dcterms:modified>
</cp:coreProperties>
</file>