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imenezu\Desktop\Ejecuciones 2021\4. Abril\"/>
    </mc:Choice>
  </mc:AlternateContent>
  <xr:revisionPtr revIDLastSave="0" documentId="8_{923064CD-EEEB-4397-88A5-9338C9C3E6CD}" xr6:coauthVersionLast="36" xr6:coauthVersionMax="36" xr10:uidLastSave="{00000000-0000-0000-0000-000000000000}"/>
  <bookViews>
    <workbookView xWindow="0" yWindow="0" windowWidth="24000" windowHeight="9525" activeTab="3" xr2:uid="{00000000-000D-0000-FFFF-FFFF00000000}"/>
  </bookViews>
  <sheets>
    <sheet name="Ingresos" sheetId="7" r:id="rId1"/>
    <sheet name="Gastos" sheetId="1" r:id="rId2"/>
    <sheet name="Vig_Futuras 2022-2024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Gastos!#REF!</definedName>
    <definedName name="_xlnm._FilterDatabase" localSheetId="3" hidden="1">Gastos_P!$A$9:$O$201</definedName>
    <definedName name="_xlnm._FilterDatabase" localSheetId="0" hidden="1">Ingresos!$A$9:$J$55</definedName>
    <definedName name="_xlnm._FilterDatabase" localSheetId="2" hidden="1">'Vig_Futuras 2022-2024'!$A$9:$AA$40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Gastos!$A$1:$N$210</definedName>
    <definedName name="_xlnm.Print_Area" localSheetId="3">Gastos_P!$A$1:$P$202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8" l="1"/>
  <c r="L10" i="1"/>
  <c r="M10" i="1"/>
  <c r="J10" i="8" l="1"/>
  <c r="I10" i="8"/>
  <c r="H10" i="8"/>
  <c r="G10" i="8"/>
  <c r="F10" i="8"/>
  <c r="E10" i="8"/>
  <c r="D10" i="8"/>
  <c r="C10" i="8"/>
  <c r="J7" i="9" l="1"/>
  <c r="S7" i="9" s="1"/>
  <c r="AB7" i="9" s="1"/>
  <c r="N10" i="8" l="1"/>
  <c r="P10" i="8" s="1"/>
  <c r="M10" i="8"/>
  <c r="K10" i="8"/>
  <c r="J10" i="1"/>
  <c r="I10" i="1"/>
  <c r="H10" i="1"/>
  <c r="G10" i="1"/>
  <c r="F10" i="1"/>
  <c r="E10" i="1"/>
  <c r="D10" i="1"/>
  <c r="C10" i="1"/>
  <c r="P11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O201" i="8"/>
  <c r="K201" i="8"/>
  <c r="O200" i="8"/>
  <c r="K200" i="8"/>
  <c r="O199" i="8"/>
  <c r="K199" i="8"/>
  <c r="O198" i="8"/>
  <c r="K198" i="8"/>
  <c r="O197" i="8"/>
  <c r="K197" i="8"/>
  <c r="O196" i="8"/>
  <c r="K196" i="8"/>
  <c r="O195" i="8"/>
  <c r="K195" i="8"/>
  <c r="O194" i="8"/>
  <c r="K194" i="8"/>
  <c r="O193" i="8"/>
  <c r="K193" i="8"/>
  <c r="O192" i="8"/>
  <c r="K192" i="8"/>
  <c r="O191" i="8"/>
  <c r="K191" i="8"/>
  <c r="O190" i="8"/>
  <c r="K190" i="8"/>
  <c r="O189" i="8"/>
  <c r="K189" i="8"/>
  <c r="O188" i="8"/>
  <c r="K188" i="8"/>
  <c r="O187" i="8"/>
  <c r="K187" i="8"/>
  <c r="O186" i="8"/>
  <c r="K186" i="8"/>
  <c r="O185" i="8"/>
  <c r="K185" i="8"/>
  <c r="O184" i="8"/>
  <c r="K184" i="8"/>
  <c r="O183" i="8"/>
  <c r="K183" i="8"/>
  <c r="O182" i="8"/>
  <c r="K182" i="8"/>
  <c r="O181" i="8"/>
  <c r="K181" i="8"/>
  <c r="O180" i="8"/>
  <c r="K180" i="8"/>
  <c r="O179" i="8"/>
  <c r="K179" i="8"/>
  <c r="O178" i="8"/>
  <c r="K178" i="8"/>
  <c r="O177" i="8"/>
  <c r="K177" i="8"/>
  <c r="O176" i="8"/>
  <c r="K176" i="8"/>
  <c r="O175" i="8"/>
  <c r="K175" i="8"/>
  <c r="O174" i="8"/>
  <c r="K174" i="8"/>
  <c r="O173" i="8"/>
  <c r="K173" i="8"/>
  <c r="O172" i="8"/>
  <c r="K172" i="8"/>
  <c r="O171" i="8"/>
  <c r="K171" i="8"/>
  <c r="O170" i="8"/>
  <c r="K170" i="8"/>
  <c r="O169" i="8"/>
  <c r="K169" i="8"/>
  <c r="O168" i="8"/>
  <c r="K168" i="8"/>
  <c r="O167" i="8"/>
  <c r="K167" i="8"/>
  <c r="O166" i="8"/>
  <c r="K166" i="8"/>
  <c r="O165" i="8"/>
  <c r="K165" i="8"/>
  <c r="O164" i="8"/>
  <c r="K164" i="8"/>
  <c r="O163" i="8"/>
  <c r="K163" i="8"/>
  <c r="O162" i="8"/>
  <c r="K162" i="8"/>
  <c r="O161" i="8"/>
  <c r="K161" i="8"/>
  <c r="O160" i="8"/>
  <c r="K160" i="8"/>
  <c r="O159" i="8"/>
  <c r="K159" i="8"/>
  <c r="O158" i="8"/>
  <c r="K158" i="8"/>
  <c r="O157" i="8"/>
  <c r="K157" i="8"/>
  <c r="O156" i="8"/>
  <c r="K156" i="8"/>
  <c r="O155" i="8"/>
  <c r="K155" i="8"/>
  <c r="O154" i="8"/>
  <c r="K154" i="8"/>
  <c r="O153" i="8"/>
  <c r="K153" i="8"/>
  <c r="O152" i="8"/>
  <c r="K152" i="8"/>
  <c r="O151" i="8"/>
  <c r="K151" i="8"/>
  <c r="O150" i="8"/>
  <c r="K150" i="8"/>
  <c r="O149" i="8"/>
  <c r="K149" i="8"/>
  <c r="O148" i="8"/>
  <c r="K148" i="8"/>
  <c r="O147" i="8"/>
  <c r="K147" i="8"/>
  <c r="O146" i="8"/>
  <c r="K146" i="8"/>
  <c r="O145" i="8"/>
  <c r="K145" i="8"/>
  <c r="O144" i="8"/>
  <c r="K144" i="8"/>
  <c r="O143" i="8"/>
  <c r="K143" i="8"/>
  <c r="O142" i="8"/>
  <c r="K142" i="8"/>
  <c r="O141" i="8"/>
  <c r="K141" i="8"/>
  <c r="O140" i="8"/>
  <c r="K140" i="8"/>
  <c r="O139" i="8"/>
  <c r="K139" i="8"/>
  <c r="O138" i="8"/>
  <c r="K138" i="8"/>
  <c r="O137" i="8"/>
  <c r="K137" i="8"/>
  <c r="O136" i="8"/>
  <c r="K136" i="8"/>
  <c r="O135" i="8"/>
  <c r="K135" i="8"/>
  <c r="O134" i="8"/>
  <c r="K134" i="8"/>
  <c r="O133" i="8"/>
  <c r="K133" i="8"/>
  <c r="O132" i="8"/>
  <c r="K132" i="8"/>
  <c r="O131" i="8"/>
  <c r="K131" i="8"/>
  <c r="O130" i="8"/>
  <c r="K130" i="8"/>
  <c r="O129" i="8"/>
  <c r="K129" i="8"/>
  <c r="O128" i="8"/>
  <c r="K128" i="8"/>
  <c r="O127" i="8"/>
  <c r="K127" i="8"/>
  <c r="O126" i="8"/>
  <c r="K126" i="8"/>
  <c r="O125" i="8"/>
  <c r="K125" i="8"/>
  <c r="O124" i="8"/>
  <c r="K124" i="8"/>
  <c r="O123" i="8"/>
  <c r="K123" i="8"/>
  <c r="O122" i="8"/>
  <c r="K122" i="8"/>
  <c r="O121" i="8"/>
  <c r="K121" i="8"/>
  <c r="O120" i="8"/>
  <c r="K120" i="8"/>
  <c r="O119" i="8"/>
  <c r="K119" i="8"/>
  <c r="O118" i="8"/>
  <c r="K118" i="8"/>
  <c r="O117" i="8"/>
  <c r="K117" i="8"/>
  <c r="O116" i="8"/>
  <c r="K116" i="8"/>
  <c r="O115" i="8"/>
  <c r="K115" i="8"/>
  <c r="O114" i="8"/>
  <c r="K114" i="8"/>
  <c r="O113" i="8"/>
  <c r="K113" i="8"/>
  <c r="O112" i="8"/>
  <c r="K112" i="8"/>
  <c r="O111" i="8"/>
  <c r="K111" i="8"/>
  <c r="O110" i="8"/>
  <c r="K110" i="8"/>
  <c r="O109" i="8"/>
  <c r="K109" i="8"/>
  <c r="O108" i="8"/>
  <c r="K108" i="8"/>
  <c r="O107" i="8"/>
  <c r="K107" i="8"/>
  <c r="O106" i="8"/>
  <c r="K106" i="8"/>
  <c r="O105" i="8"/>
  <c r="K105" i="8"/>
  <c r="O104" i="8"/>
  <c r="K104" i="8"/>
  <c r="O103" i="8"/>
  <c r="K103" i="8"/>
  <c r="O102" i="8"/>
  <c r="K102" i="8"/>
  <c r="O101" i="8"/>
  <c r="K101" i="8"/>
  <c r="O100" i="8"/>
  <c r="K100" i="8"/>
  <c r="O99" i="8"/>
  <c r="K99" i="8"/>
  <c r="O98" i="8"/>
  <c r="K98" i="8"/>
  <c r="O97" i="8"/>
  <c r="K97" i="8"/>
  <c r="O96" i="8"/>
  <c r="K96" i="8"/>
  <c r="O95" i="8"/>
  <c r="K95" i="8"/>
  <c r="O94" i="8"/>
  <c r="K94" i="8"/>
  <c r="O93" i="8"/>
  <c r="K93" i="8"/>
  <c r="O92" i="8"/>
  <c r="K92" i="8"/>
  <c r="O91" i="8"/>
  <c r="K91" i="8"/>
  <c r="O90" i="8"/>
  <c r="K90" i="8"/>
  <c r="O89" i="8"/>
  <c r="K89" i="8"/>
  <c r="O88" i="8"/>
  <c r="K88" i="8"/>
  <c r="O87" i="8"/>
  <c r="K87" i="8"/>
  <c r="O86" i="8"/>
  <c r="K86" i="8"/>
  <c r="O85" i="8"/>
  <c r="K85" i="8"/>
  <c r="O84" i="8"/>
  <c r="K84" i="8"/>
  <c r="O83" i="8"/>
  <c r="K83" i="8"/>
  <c r="O82" i="8"/>
  <c r="K82" i="8"/>
  <c r="O81" i="8"/>
  <c r="K81" i="8"/>
  <c r="O80" i="8"/>
  <c r="K80" i="8"/>
  <c r="O79" i="8"/>
  <c r="K79" i="8"/>
  <c r="O78" i="8"/>
  <c r="K78" i="8"/>
  <c r="O77" i="8"/>
  <c r="K77" i="8"/>
  <c r="O76" i="8"/>
  <c r="K76" i="8"/>
  <c r="O75" i="8"/>
  <c r="K75" i="8"/>
  <c r="O74" i="8"/>
  <c r="K74" i="8"/>
  <c r="O73" i="8"/>
  <c r="K73" i="8"/>
  <c r="O72" i="8"/>
  <c r="K72" i="8"/>
  <c r="O71" i="8"/>
  <c r="K71" i="8"/>
  <c r="O70" i="8"/>
  <c r="K70" i="8"/>
  <c r="O69" i="8"/>
  <c r="K69" i="8"/>
  <c r="O68" i="8"/>
  <c r="K68" i="8"/>
  <c r="O67" i="8"/>
  <c r="K67" i="8"/>
  <c r="O66" i="8"/>
  <c r="K66" i="8"/>
  <c r="O65" i="8"/>
  <c r="K65" i="8"/>
  <c r="O64" i="8"/>
  <c r="K64" i="8"/>
  <c r="O63" i="8"/>
  <c r="K63" i="8"/>
  <c r="O62" i="8"/>
  <c r="K62" i="8"/>
  <c r="O61" i="8"/>
  <c r="K61" i="8"/>
  <c r="O60" i="8"/>
  <c r="K60" i="8"/>
  <c r="O59" i="8"/>
  <c r="K59" i="8"/>
  <c r="O58" i="8"/>
  <c r="K58" i="8"/>
  <c r="O57" i="8"/>
  <c r="K57" i="8"/>
  <c r="O56" i="8"/>
  <c r="K56" i="8"/>
  <c r="O55" i="8"/>
  <c r="K55" i="8"/>
  <c r="O54" i="8"/>
  <c r="K54" i="8"/>
  <c r="O53" i="8"/>
  <c r="K53" i="8"/>
  <c r="O52" i="8"/>
  <c r="K52" i="8"/>
  <c r="O51" i="8"/>
  <c r="K51" i="8"/>
  <c r="O50" i="8"/>
  <c r="K50" i="8"/>
  <c r="O49" i="8"/>
  <c r="K49" i="8"/>
  <c r="O48" i="8"/>
  <c r="K48" i="8"/>
  <c r="O47" i="8"/>
  <c r="K47" i="8"/>
  <c r="O46" i="8"/>
  <c r="K46" i="8"/>
  <c r="O45" i="8"/>
  <c r="K45" i="8"/>
  <c r="O44" i="8"/>
  <c r="K44" i="8"/>
  <c r="O43" i="8"/>
  <c r="K43" i="8"/>
  <c r="O42" i="8"/>
  <c r="K42" i="8"/>
  <c r="O41" i="8"/>
  <c r="K41" i="8"/>
  <c r="O40" i="8"/>
  <c r="K40" i="8"/>
  <c r="O39" i="8"/>
  <c r="K39" i="8"/>
  <c r="O38" i="8"/>
  <c r="K38" i="8"/>
  <c r="O37" i="8"/>
  <c r="K37" i="8"/>
  <c r="O36" i="8"/>
  <c r="K36" i="8"/>
  <c r="O35" i="8"/>
  <c r="K35" i="8"/>
  <c r="O34" i="8"/>
  <c r="K34" i="8"/>
  <c r="O33" i="8"/>
  <c r="K33" i="8"/>
  <c r="O32" i="8"/>
  <c r="K32" i="8"/>
  <c r="O31" i="8"/>
  <c r="K31" i="8"/>
  <c r="O30" i="8"/>
  <c r="K30" i="8"/>
  <c r="O29" i="8"/>
  <c r="K29" i="8"/>
  <c r="O28" i="8"/>
  <c r="K28" i="8"/>
  <c r="O27" i="8"/>
  <c r="K27" i="8"/>
  <c r="O26" i="8"/>
  <c r="K26" i="8"/>
  <c r="O25" i="8"/>
  <c r="K25" i="8"/>
  <c r="O24" i="8"/>
  <c r="K24" i="8"/>
  <c r="O23" i="8"/>
  <c r="K23" i="8"/>
  <c r="O22" i="8"/>
  <c r="K22" i="8"/>
  <c r="O21" i="8"/>
  <c r="K21" i="8"/>
  <c r="O20" i="8"/>
  <c r="K20" i="8"/>
  <c r="O19" i="8"/>
  <c r="K19" i="8"/>
  <c r="O18" i="8"/>
  <c r="K18" i="8"/>
  <c r="O17" i="8"/>
  <c r="K17" i="8"/>
  <c r="O16" i="8"/>
  <c r="K16" i="8"/>
  <c r="O15" i="8"/>
  <c r="K15" i="8"/>
  <c r="O14" i="8"/>
  <c r="K14" i="8"/>
  <c r="O13" i="8"/>
  <c r="K13" i="8"/>
  <c r="O12" i="8"/>
  <c r="K12" i="8"/>
  <c r="O11" i="8"/>
  <c r="K11" i="8"/>
  <c r="O10" i="8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 l="1"/>
  <c r="N10" i="1"/>
</calcChain>
</file>

<file path=xl/sharedStrings.xml><?xml version="1.0" encoding="utf-8"?>
<sst xmlns="http://schemas.openxmlformats.org/spreadsheetml/2006/main" count="1250" uniqueCount="498">
  <si>
    <t xml:space="preserve"> Gerente Corporativa Financiera</t>
  </si>
  <si>
    <t>Directora de Presupuesto</t>
  </si>
  <si>
    <t>DIANA GISELA PARRA CORREA</t>
  </si>
  <si>
    <t>JULIANA CASTRO BUITRAGO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</si>
  <si>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</si>
  <si>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</si>
  <si>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</si>
  <si>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</si>
  <si>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</si>
  <si>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</si>
  <si>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</si>
  <si>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</si>
  <si>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</si>
  <si>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</si>
  <si>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</si>
  <si>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</si>
  <si>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</si>
  <si>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</si>
  <si>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</si>
  <si>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</si>
  <si>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</si>
  <si>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</si>
  <si>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</si>
  <si>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</si>
  <si>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</si>
  <si>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</si>
  <si>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</si>
  <si>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</si>
  <si>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</si>
  <si>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</si>
  <si>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</si>
  <si>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</si>
  <si>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</si>
  <si>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</si>
  <si>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</si>
  <si>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</si>
  <si>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</si>
  <si>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</si>
  <si>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</si>
  <si>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</si>
  <si>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</si>
  <si>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</si>
  <si>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</si>
  <si>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</si>
  <si>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</si>
  <si>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</si>
  <si>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</si>
  <si>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</si>
  <si>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</si>
  <si>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</si>
  <si>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</si>
  <si>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</si>
  <si>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</si>
  <si>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</si>
  <si>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</si>
  <si>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</si>
  <si>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</si>
  <si>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</si>
  <si>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</si>
  <si>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</si>
  <si>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</si>
  <si>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</si>
  <si>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</si>
  <si>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</si>
  <si>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</si>
  <si>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</si>
  <si>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</si>
  <si>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</si>
  <si>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</si>
  <si>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</si>
  <si>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</si>
  <si>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</si>
  <si>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</si>
  <si>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</si>
  <si>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</si>
  <si>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</si>
  <si>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</si>
  <si>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</si>
  <si>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</si>
  <si>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</si>
  <si>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</si>
  <si>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</si>
  <si>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</si>
  <si>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</si>
  <si>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</si>
  <si>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</si>
  <si>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</si>
  <si>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</si>
  <si>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</si>
  <si>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</si>
  <si>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</si>
  <si>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</si>
  <si>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42180301</t>
  </si>
  <si>
    <t>Tasas y derechos administrativos</t>
  </si>
  <si>
    <t>421803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</si>
  <si>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</si>
  <si>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</si>
  <si>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</si>
  <si>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</si>
  <si>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</si>
  <si>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</si>
  <si>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</si>
  <si>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</si>
  <si>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</si>
  <si>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</si>
  <si>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</si>
  <si>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</si>
  <si>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</si>
  <si>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</si>
  <si>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</si>
  <si>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</si>
  <si>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</si>
  <si>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</si>
  <si>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</si>
  <si>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</si>
  <si>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</si>
  <si>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</si>
  <si>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</si>
  <si>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</si>
  <si>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</si>
  <si>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</si>
  <si>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</si>
  <si>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</si>
  <si>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</si>
  <si>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</si>
  <si>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</si>
  <si>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</si>
  <si>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</si>
  <si>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</si>
  <si>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</si>
  <si>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</si>
  <si>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</si>
  <si>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</si>
  <si>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</si>
  <si>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</si>
  <si>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</si>
  <si>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</si>
  <si>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</si>
  <si>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</si>
  <si>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</si>
  <si>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</si>
  <si>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</si>
  <si>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</si>
  <si>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</si>
  <si>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</si>
  <si>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</si>
  <si>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</si>
  <si>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</si>
  <si>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</si>
  <si>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</si>
  <si>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</si>
  <si>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</si>
  <si>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</si>
  <si>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</si>
  <si>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</si>
  <si>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</si>
  <si>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</si>
  <si>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</si>
  <si>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</si>
  <si>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</si>
  <si>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</si>
  <si>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</si>
  <si>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</si>
  <si>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</si>
  <si>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</si>
  <si>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</si>
  <si>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</si>
  <si>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</si>
  <si>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</si>
  <si>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</si>
  <si>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</si>
  <si>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</si>
  <si>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</si>
  <si>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</si>
  <si>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</si>
  <si>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</si>
  <si>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</si>
  <si>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</si>
  <si>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</si>
  <si>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</si>
  <si>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</si>
  <si>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</si>
  <si>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</si>
  <si>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</si>
  <si>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</si>
  <si>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</si>
  <si>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</si>
  <si>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</si>
  <si>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</si>
  <si>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</si>
  <si>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</si>
  <si>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</si>
  <si>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</si>
  <si>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</si>
  <si>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</si>
  <si>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</si>
  <si>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</si>
  <si>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</si>
  <si>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</si>
  <si>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</si>
  <si>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</si>
  <si>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</si>
  <si>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</si>
  <si>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</si>
  <si>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</si>
  <si>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</si>
  <si>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</si>
  <si>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</si>
  <si>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</si>
  <si>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</si>
  <si>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</si>
  <si>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</si>
  <si>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</si>
  <si>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</si>
  <si>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</si>
  <si>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</si>
  <si>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</si>
  <si>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</si>
  <si>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</si>
  <si>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</si>
  <si>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</si>
  <si>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</si>
  <si>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</si>
  <si>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</si>
  <si>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</si>
  <si>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</si>
  <si>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</si>
  <si>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</si>
  <si>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</si>
  <si>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</si>
  <si>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</si>
  <si>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</si>
  <si>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</si>
  <si>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</si>
  <si>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</si>
  <si>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</si>
  <si>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</si>
  <si>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</si>
  <si>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</si>
  <si>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</si>
  <si>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</si>
  <si>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</si>
  <si>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</si>
  <si>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</si>
  <si>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</si>
  <si>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</si>
  <si>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</si>
  <si>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</si>
  <si>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</si>
  <si>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</si>
  <si>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</si>
  <si>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</si>
  <si>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42110103095</t>
  </si>
  <si>
    <t>Incentivo Operadores Maq.</t>
  </si>
  <si>
    <t>42110103094</t>
  </si>
  <si>
    <t>42110103093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</si>
  <si>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</si>
  <si>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</si>
  <si>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</si>
  <si>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</si>
  <si>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</si>
  <si>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</si>
  <si>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</si>
  <si>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</si>
  <si>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</si>
  <si>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</si>
  <si>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</si>
  <si>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</si>
  <si>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</si>
  <si>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</si>
  <si>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</si>
  <si>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</si>
  <si>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</si>
  <si>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</si>
  <si>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</si>
  <si>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</si>
  <si>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</si>
  <si>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</si>
  <si>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</si>
  <si>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</si>
  <si>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</si>
  <si>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</si>
  <si>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</si>
  <si>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</si>
  <si>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</si>
  <si>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</si>
  <si>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</si>
  <si>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</si>
  <si>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</si>
  <si>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</si>
  <si>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</si>
  <si>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</si>
  <si>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</si>
  <si>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</si>
  <si>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</si>
  <si>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</si>
  <si>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</si>
  <si>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</si>
  <si>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</si>
  <si>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</si>
  <si>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</si>
  <si>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</si>
  <si>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</si>
  <si>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</si>
  <si>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</si>
  <si>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</si>
  <si>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</si>
  <si>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</si>
  <si>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</si>
  <si>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</si>
  <si>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</si>
  <si>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</si>
  <si>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</si>
  <si>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</si>
  <si>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</si>
  <si>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</si>
  <si>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</si>
  <si>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</si>
  <si>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</si>
  <si>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</si>
  <si>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</si>
  <si>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</si>
  <si>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</si>
  <si>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</si>
  <si>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</si>
  <si>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</si>
  <si>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</si>
  <si>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</si>
  <si>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</si>
  <si>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</si>
  <si>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</si>
  <si>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</si>
  <si>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</si>
  <si>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2 0 2 2   A   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</si>
  <si>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</si>
  <si>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</si>
  <si>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</si>
  <si>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</si>
  <si>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</si>
  <si>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</si>
  <si>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</si>
  <si>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</si>
  <si>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</si>
  <si>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</si>
  <si>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</si>
  <si>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</si>
  <si>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</si>
  <si>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</si>
  <si>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</si>
  <si>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</si>
  <si>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</si>
  <si>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</si>
  <si>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</si>
  <si>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</si>
  <si>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</si>
  <si>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</si>
  <si>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0050 - Renovación y/o reposición de los sistemas de abastecimiento, distribución matriz y red local de acueducto</t>
  </si>
  <si>
    <t>0054 - Desarrollo de acciones para el saneamiento del Río Bogotá</t>
  </si>
  <si>
    <t>7334 - Construcción y expansión del sistema de abastecimiento y matriz de acueducto</t>
  </si>
  <si>
    <t>7338 - Construcción de redes locales para el servicio de acueducto</t>
  </si>
  <si>
    <t>Programa general 52 Integración regional, distrital y local.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</si>
  <si>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</si>
  <si>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</si>
  <si>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</si>
  <si>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</si>
  <si>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</si>
  <si>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</si>
  <si>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</si>
  <si>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</si>
  <si>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</si>
  <si>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</si>
  <si>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</si>
  <si>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</si>
  <si>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</si>
  <si>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</si>
  <si>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</si>
  <si>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</si>
  <si>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</si>
  <si>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</si>
  <si>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</si>
  <si>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</si>
  <si>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</si>
  <si>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</si>
  <si>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</si>
  <si>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</si>
  <si>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</si>
  <si>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</si>
  <si>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</si>
  <si>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</si>
  <si>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</si>
  <si>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</si>
  <si>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</si>
  <si>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</si>
  <si>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</si>
  <si>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</si>
  <si>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</si>
  <si>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</si>
  <si>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</si>
  <si>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</si>
  <si>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</si>
  <si>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</si>
  <si>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</si>
  <si>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</si>
  <si>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</si>
  <si>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</si>
  <si>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</si>
  <si>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</si>
  <si>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</si>
  <si>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</si>
  <si>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</si>
  <si>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</si>
  <si>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</si>
  <si>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</si>
  <si>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</si>
  <si>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</si>
  <si>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</si>
  <si>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</si>
  <si>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</si>
  <si>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</si>
  <si>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</si>
  <si>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</si>
  <si>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</si>
  <si>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</si>
  <si>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</si>
  <si>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</si>
  <si>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</si>
  <si>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</si>
  <si>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</si>
  <si>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</si>
  <si>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</si>
  <si>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</si>
  <si>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</si>
  <si>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</si>
  <si>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</si>
  <si>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</si>
  <si>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</si>
  <si>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</si>
  <si>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</si>
  <si>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</si>
  <si>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</si>
  <si>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</si>
  <si>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</si>
  <si>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</si>
  <si>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</si>
  <si>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</si>
  <si>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</si>
  <si>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</si>
  <si>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</si>
  <si>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</si>
  <si>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</si>
  <si>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</si>
  <si>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</si>
  <si>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</si>
  <si>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</si>
  <si>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</si>
  <si>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</si>
  <si>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</si>
  <si>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</si>
  <si>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</si>
  <si>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411020600803</t>
  </si>
  <si>
    <t>41102060080302</t>
  </si>
  <si>
    <t>Transferencias para propositos de protección y ambientales</t>
  </si>
  <si>
    <t>4120803002</t>
  </si>
  <si>
    <t>4120803</t>
  </si>
  <si>
    <t>Compensaciones Daño de Terceros</t>
  </si>
  <si>
    <t>Reintegros</t>
  </si>
  <si>
    <t>A 30 DE ABRIL DE 2021</t>
  </si>
  <si>
    <t xml:space="preserve">Aportes de cesantías </t>
  </si>
  <si>
    <t>Productos alimenticios, bebidas y tabaco; textiles, prendas de vestir y productos de cuero</t>
  </si>
  <si>
    <t>Otros bienes transportables (excepto productos metálicos, maquinaria y equipo)</t>
  </si>
  <si>
    <t xml:space="preserve">Servicios prestados a las empresas y servicios de producción </t>
  </si>
  <si>
    <t xml:space="preserve">A entidades territoriales distintas de compensaciones y participaciones </t>
  </si>
  <si>
    <t>Tranf. Utilidades SDH</t>
  </si>
  <si>
    <t>Cuotas partes pensionales a cargo de la entidad (de pensiones)</t>
  </si>
  <si>
    <t>Incapacidades y licencias de maternidad y paternidad (no de pensiones)</t>
  </si>
  <si>
    <t xml:space="preserve">Préstamos por calamidad doméstica </t>
  </si>
  <si>
    <t>Contribución de vigilancia - Superintendencia Nacional de Salud</t>
  </si>
  <si>
    <t>Contribución - Superintendencia de Servicios Públicos Domiciliarios</t>
  </si>
  <si>
    <t>Contribución - Comisión de Regulación de Agua Potable y Saneamiento Básico (CRA)</t>
  </si>
  <si>
    <t xml:space="preserve">Un Nuevo Contrato Social Y Ambiental Para La Bogotá Del Siglo XXI </t>
  </si>
  <si>
    <t xml:space="preserve">0081 - Construcción de Corredores Ambientales </t>
  </si>
  <si>
    <t xml:space="preserve">7341 -Adecuación hidráulica y recuperación ambiental de humedales, quebradas, ríos y cuencas abastecedoras </t>
  </si>
  <si>
    <t xml:space="preserve">0051 - Renovación y/o reposición del sistema troncal, secundario y local de alcantarillado sanitario </t>
  </si>
  <si>
    <t xml:space="preserve">0052 - Renovación y/o reposición del sistema troncal, secundario y local de alcantarillado pluvial </t>
  </si>
  <si>
    <t xml:space="preserve">0053 - Renovación y/o reposición del sistema troncal, secundario y local de alcantarillado combinado </t>
  </si>
  <si>
    <t xml:space="preserve">0082 - Desarrollo del Plan de Saneamiento y Manejo de Vertimientos </t>
  </si>
  <si>
    <t xml:space="preserve">0019 - Construcción de redes locales para el servicio de alcantarillado pluvial </t>
  </si>
  <si>
    <t xml:space="preserve">0020 - Construcción de redes locales para el servicio de alcantarillado sanitario </t>
  </si>
  <si>
    <t xml:space="preserve">0021 -Construcción del sistema troncal y secundario de alcantarillado sanitario </t>
  </si>
  <si>
    <t xml:space="preserve">0022 - Construcción del sistema troncal y secundario de alcantarillado pluvial </t>
  </si>
  <si>
    <t xml:space="preserve">0050 - Renovación y/o reposición de los sistemas de abastecimiento, distribución matriz y red local de acueducto </t>
  </si>
  <si>
    <t xml:space="preserve">0054 - Desarrollo de acciones para el saneamiento del Río Bogotá </t>
  </si>
  <si>
    <t xml:space="preserve">0068 - Adecuación de las redes asociadas a la infraestructura vial </t>
  </si>
  <si>
    <t xml:space="preserve">7334 - Construcción y expansión del sistema de abastecimiento y matriz de acueducto </t>
  </si>
  <si>
    <t xml:space="preserve">7338 - Construcción de redes locales para el servicio de acueducto </t>
  </si>
  <si>
    <t>Propósito 5 Construir Bogotá - Región con gobierno abierto, transparente y ciudadanía consciente</t>
  </si>
  <si>
    <t xml:space="preserve">0055 -Desarrollo de acciones para el fortalecimiento administrativo y operativo empresarial </t>
  </si>
  <si>
    <t>Distribución de agua; evacuación y tratamiento de aguas residuales, gestión de desechos y actividades de saneamiento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</si>
</sst>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7" fillId="2" borderId="3" xfId="5" quotePrefix="1" applyFont="1" applyFill="1" applyBorder="1" applyAlignment="1">
      <alignment horizontal="lef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7" fillId="2" borderId="3" xfId="5" quotePrefix="1" applyFont="1" applyFill="1" applyBorder="1" applyAlignment="1">
      <alignment horizontal="left" vertical="center" wrapText="1"/>
    </xf>
    <xf numFmtId="0" fontId="7" fillId="2" borderId="3" xfId="7" quotePrefix="1" applyFont="1" applyFill="1" applyBorder="1" applyAlignment="1">
      <alignment horizontal="left" vertical="center" wrapText="1"/>
    </xf>
    <xf numFmtId="0" fontId="7" fillId="2" borderId="3" xfId="8" quotePrefix="1" applyFont="1" applyFill="1" applyBorder="1" applyAlignment="1">
      <alignment horizontal="left" vertical="center" wrapText="1"/>
    </xf>
    <xf numFmtId="0" fontId="7" fillId="2" borderId="3" xfId="9" quotePrefix="1" applyFont="1" applyFill="1" applyBorder="1" applyAlignment="1">
      <alignment horizontal="left" vertical="center" wrapText="1"/>
    </xf>
    <xf numFmtId="0" fontId="5" fillId="0" borderId="3" xfId="9" quotePrefix="1" applyFont="1" applyFill="1" applyBorder="1" applyAlignment="1">
      <alignment horizontal="left" vertical="center" wrapText="1"/>
    </xf>
    <xf numFmtId="0" fontId="5" fillId="0" borderId="0" xfId="10" applyFont="1"/>
    <xf numFmtId="165" fontId="5" fillId="0" borderId="0" xfId="1" applyNumberFormat="1" applyFont="1"/>
    <xf numFmtId="165" fontId="7" fillId="2" borderId="3" xfId="1" applyNumberFormat="1" applyFont="1" applyFill="1" applyBorder="1" applyAlignment="1">
      <alignment horizontal="righ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165" fontId="5" fillId="0" borderId="3" xfId="1" applyNumberFormat="1" applyFont="1" applyFill="1" applyBorder="1" applyAlignment="1">
      <alignment horizontal="right" vertical="center" wrapText="1"/>
    </xf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1" fillId="0" borderId="0" xfId="14" applyFont="1" applyAlignment="1"/>
    <xf numFmtId="0" fontId="10" fillId="2" borderId="3" xfId="0" applyFont="1" applyFill="1" applyBorder="1"/>
    <xf numFmtId="166" fontId="10" fillId="2" borderId="3" xfId="1" applyNumberFormat="1" applyFont="1" applyFill="1" applyBorder="1" applyAlignment="1">
      <alignment horizontal="right"/>
    </xf>
    <xf numFmtId="9" fontId="10" fillId="2" borderId="3" xfId="2" applyFont="1" applyFill="1" applyBorder="1" applyAlignment="1">
      <alignment horizontal="right"/>
    </xf>
    <xf numFmtId="0" fontId="11" fillId="0" borderId="3" xfId="0" applyFont="1" applyBorder="1"/>
    <xf numFmtId="166" fontId="11" fillId="0" borderId="3" xfId="1" applyNumberFormat="1" applyFont="1" applyBorder="1" applyAlignment="1">
      <alignment horizontal="right"/>
    </xf>
    <xf numFmtId="9" fontId="11" fillId="0" borderId="3" xfId="2" applyFont="1" applyBorder="1" applyAlignment="1">
      <alignment horizontal="right"/>
    </xf>
    <xf numFmtId="0" fontId="11" fillId="0" borderId="3" xfId="0" quotePrefix="1" applyFont="1" applyBorder="1"/>
    <xf numFmtId="0" fontId="10" fillId="2" borderId="3" xfId="0" applyFont="1" applyFill="1" applyBorder="1" applyAlignment="1">
      <alignment horizontal="left"/>
    </xf>
    <xf numFmtId="0" fontId="8" fillId="0" borderId="0" xfId="0" quotePrefix="1" applyFont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0" fontId="11" fillId="0" borderId="6" xfId="0" applyFont="1" applyBorder="1"/>
    <xf numFmtId="9" fontId="5" fillId="0" borderId="0" xfId="2" applyFont="1"/>
    <xf numFmtId="166" fontId="7" fillId="2" borderId="3" xfId="1" quotePrefix="1" applyNumberFormat="1" applyFont="1" applyFill="1" applyBorder="1" applyAlignment="1">
      <alignment horizontal="left" vertical="center" indent="1"/>
    </xf>
    <xf numFmtId="9" fontId="7" fillId="2" borderId="3" xfId="2" quotePrefix="1" applyFont="1" applyFill="1" applyBorder="1" applyAlignment="1">
      <alignment horizontal="right" vertical="center" indent="1"/>
    </xf>
    <xf numFmtId="166" fontId="5" fillId="0" borderId="3" xfId="1" quotePrefix="1" applyNumberFormat="1" applyFont="1" applyFill="1" applyBorder="1" applyAlignment="1">
      <alignment horizontal="left" vertical="center" indent="1"/>
    </xf>
    <xf numFmtId="9" fontId="5" fillId="0" borderId="3" xfId="2" quotePrefix="1" applyFont="1" applyFill="1" applyBorder="1" applyAlignment="1">
      <alignment horizontal="right" vertical="center" indent="1"/>
    </xf>
    <xf numFmtId="0" fontId="7" fillId="0" borderId="0" xfId="14" applyFont="1" applyAlignment="1"/>
    <xf numFmtId="0" fontId="9" fillId="0" borderId="0" xfId="10" applyFont="1"/>
    <xf numFmtId="165" fontId="9" fillId="0" borderId="0" xfId="1" applyNumberFormat="1" applyFont="1"/>
    <xf numFmtId="0" fontId="7" fillId="0" borderId="0" xfId="0" applyFont="1" applyAlignment="1"/>
    <xf numFmtId="0" fontId="7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0" borderId="5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0000000-0005-0000-0000-000001000000}"/>
    <cellStyle name="Millares 2" xfId="4" xr:uid="{00000000-0005-0000-0000-000002000000}"/>
    <cellStyle name="Millares 2 2" xfId="17" xr:uid="{00000000-0005-0000-0000-000003000000}"/>
    <cellStyle name="Millares 3" xfId="11" xr:uid="{00000000-0005-0000-0000-000004000000}"/>
    <cellStyle name="Millares 4" xfId="15" xr:uid="{00000000-0005-0000-0000-000005000000}"/>
    <cellStyle name="Normal" xfId="0" builtinId="0"/>
    <cellStyle name="Normal 2" xfId="3" xr:uid="{00000000-0005-0000-0000-000007000000}"/>
    <cellStyle name="Normal 2 2" xfId="16" xr:uid="{00000000-0005-0000-0000-000008000000}"/>
    <cellStyle name="Normal 3" xfId="10" xr:uid="{00000000-0005-0000-0000-000009000000}"/>
    <cellStyle name="Normal 4" xfId="14" xr:uid="{00000000-0005-0000-0000-00000A000000}"/>
    <cellStyle name="Porcentaje" xfId="2" builtinId="5"/>
    <cellStyle name="Porcentaje 2" xfId="6" xr:uid="{00000000-0005-0000-0000-00000C000000}"/>
    <cellStyle name="Porcentaje 2 2" xfId="18" xr:uid="{00000000-0005-0000-0000-00000D000000}"/>
    <cellStyle name="Porcentaje 3" xfId="12" xr:uid="{00000000-0005-0000-0000-00000E000000}"/>
    <cellStyle name="SAPBEXHLevel0" xfId="5" xr:uid="{00000000-0005-0000-0000-00000F000000}"/>
    <cellStyle name="SAPBEXHLevel1" xfId="7" xr:uid="{00000000-0005-0000-0000-000010000000}"/>
    <cellStyle name="SAPBEXHLevel2" xfId="8" xr:uid="{00000000-0005-0000-0000-000011000000}"/>
    <cellStyle name="SAPBEXHLevel3" xfId="9" xr:uid="{00000000-0005-0000-0000-00001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95250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104775</xdr:colOff>
      <xdr:row>208</xdr:row>
      <xdr:rowOff>57150</xdr:rowOff>
    </xdr:from>
    <xdr:to>
      <xdr:col>1</xdr:col>
      <xdr:colOff>514350</xdr:colOff>
      <xdr:row>209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35366325"/>
          <a:ext cx="409575" cy="228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0</xdr:row>
      <xdr:rowOff>66675</xdr:rowOff>
    </xdr:from>
    <xdr:to>
      <xdr:col>10</xdr:col>
      <xdr:colOff>1362076</xdr:colOff>
      <xdr:row>3</xdr:row>
      <xdr:rowOff>66675</xdr:rowOff>
    </xdr:to>
    <xdr:pic>
      <xdr:nvPicPr>
        <xdr:cNvPr id="3" name="Imagen 2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6667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38100</xdr:colOff>
      <xdr:row>0</xdr:row>
      <xdr:rowOff>76200</xdr:rowOff>
    </xdr:from>
    <xdr:to>
      <xdr:col>19</xdr:col>
      <xdr:colOff>1362076</xdr:colOff>
      <xdr:row>3</xdr:row>
      <xdr:rowOff>76200</xdr:rowOff>
    </xdr:to>
    <xdr:pic>
      <xdr:nvPicPr>
        <xdr:cNvPr id="4" name="Imagen 3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2150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0</xdr:row>
      <xdr:rowOff>85725</xdr:rowOff>
    </xdr:from>
    <xdr:to>
      <xdr:col>28</xdr:col>
      <xdr:colOff>1390651</xdr:colOff>
      <xdr:row>3</xdr:row>
      <xdr:rowOff>85725</xdr:rowOff>
    </xdr:to>
    <xdr:pic>
      <xdr:nvPicPr>
        <xdr:cNvPr id="5" name="Imagen 4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0" y="8572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CPGomez_DPCI/VariosPlaneamiento/SEGUIMIENTO%202016/08.%20Seguimiento%2031.08.2016/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melo/Documents/A%20R%20C%20H%20I%20V%20O%20S/ARCHIVOS%20DE%20TRABAJO/0_2021%20-%20GASTOS/01_Enero/VIGENCIAS%20FUTURAS/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melo/Documents/A%20R%20C%20H%20I%20V%20O%20S/ARCHIVOS%20DE%20TRABAJO/0_2021%20-%20GASTOS/02_Febrero/VIGENCIAS%20FUTURAS/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zoomScaleNormal="100" zoomScaleSheetLayoutView="100" workbookViewId="0">
      <pane ySplit="9" topLeftCell="A10" activePane="bottomLeft" state="frozen"/>
      <selection pane="bottomLeft" activeCell="E10" sqref="E10"/>
    </sheetView>
  </sheetViews>
  <sheetFormatPr baseColWidth="10" defaultColWidth="0" defaultRowHeight="11.25" zeroHeight="1" x14ac:dyDescent="0.2"/>
  <cols>
    <col min="1" max="1" width="15" style="66" customWidth="1"/>
    <col min="2" max="2" width="37.28515625" style="66" customWidth="1"/>
    <col min="3" max="8" width="14.7109375" style="66" customWidth="1"/>
    <col min="9" max="9" width="7" style="66" customWidth="1"/>
    <col min="10" max="10" width="14.7109375" style="66" customWidth="1"/>
    <col min="11" max="11" width="3.85546875" style="35" customWidth="1"/>
    <col min="12" max="16384" width="11.42578125" style="35" hidden="1"/>
  </cols>
  <sheetData>
    <row r="1" spans="1:10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2">
      <c r="A5" s="21" t="s">
        <v>328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x14ac:dyDescent="0.2">
      <c r="A6" s="21" t="s">
        <v>444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x14ac:dyDescent="0.2">
      <c r="A7" s="68" t="s">
        <v>466</v>
      </c>
      <c r="B7" s="35"/>
      <c r="C7" s="35"/>
      <c r="D7" s="35"/>
      <c r="E7" s="35"/>
      <c r="F7" s="35"/>
      <c r="G7" s="35"/>
      <c r="H7" s="35"/>
      <c r="I7" s="35"/>
      <c r="J7" s="35"/>
    </row>
    <row r="8" spans="1:10" x14ac:dyDescent="0.2">
      <c r="A8" s="1"/>
      <c r="B8" s="1"/>
      <c r="C8" s="57" t="s">
        <v>326</v>
      </c>
      <c r="D8" s="57" t="s">
        <v>325</v>
      </c>
      <c r="E8" s="57" t="s">
        <v>324</v>
      </c>
      <c r="F8" s="57" t="s">
        <v>323</v>
      </c>
      <c r="G8" s="57" t="s">
        <v>322</v>
      </c>
      <c r="H8" s="57" t="s">
        <v>361</v>
      </c>
      <c r="I8" s="57" t="s">
        <v>362</v>
      </c>
      <c r="J8" s="57" t="s">
        <v>445</v>
      </c>
    </row>
    <row r="9" spans="1:10" ht="33.75" customHeight="1" x14ac:dyDescent="0.2">
      <c r="A9" s="58" t="s">
        <v>314</v>
      </c>
      <c r="B9" s="58" t="s">
        <v>313</v>
      </c>
      <c r="C9" s="58" t="s">
        <v>312</v>
      </c>
      <c r="D9" s="58" t="s">
        <v>311</v>
      </c>
      <c r="E9" s="58" t="s">
        <v>310</v>
      </c>
      <c r="F9" s="58" t="s">
        <v>309</v>
      </c>
      <c r="G9" s="58" t="s">
        <v>363</v>
      </c>
      <c r="H9" s="58" t="s">
        <v>364</v>
      </c>
      <c r="I9" s="58" t="s">
        <v>455</v>
      </c>
      <c r="J9" s="58" t="s">
        <v>365</v>
      </c>
    </row>
    <row r="10" spans="1:10" x14ac:dyDescent="0.2">
      <c r="A10" s="49" t="s">
        <v>366</v>
      </c>
      <c r="B10" s="49" t="s">
        <v>367</v>
      </c>
      <c r="C10" s="50">
        <v>5313763974000</v>
      </c>
      <c r="D10" s="50">
        <v>376062662864</v>
      </c>
      <c r="E10" s="50">
        <v>376062662864</v>
      </c>
      <c r="F10" s="50">
        <v>5689826636864</v>
      </c>
      <c r="G10" s="50">
        <v>288387097341</v>
      </c>
      <c r="H10" s="50">
        <v>1517805080898</v>
      </c>
      <c r="I10" s="51">
        <v>0.26675770243406788</v>
      </c>
      <c r="J10" s="50">
        <v>4172021555966</v>
      </c>
    </row>
    <row r="11" spans="1:10" x14ac:dyDescent="0.2">
      <c r="A11" s="49" t="s">
        <v>370</v>
      </c>
      <c r="B11" s="49" t="s">
        <v>371</v>
      </c>
      <c r="C11" s="50">
        <v>642355762000</v>
      </c>
      <c r="D11" s="50">
        <v>137259715761</v>
      </c>
      <c r="E11" s="50">
        <v>137259715761</v>
      </c>
      <c r="F11" s="50">
        <v>779615477761</v>
      </c>
      <c r="G11" s="50">
        <v>137259715761</v>
      </c>
      <c r="H11" s="50">
        <v>779615477761</v>
      </c>
      <c r="I11" s="51">
        <v>1</v>
      </c>
      <c r="J11" s="50">
        <v>0</v>
      </c>
    </row>
    <row r="12" spans="1:10" x14ac:dyDescent="0.2">
      <c r="A12" s="52" t="s">
        <v>368</v>
      </c>
      <c r="B12" s="52" t="s">
        <v>369</v>
      </c>
      <c r="C12" s="53">
        <v>449649033000</v>
      </c>
      <c r="D12" s="53">
        <v>-35394954454</v>
      </c>
      <c r="E12" s="53">
        <v>-35394954454</v>
      </c>
      <c r="F12" s="53">
        <v>414254078546</v>
      </c>
      <c r="G12" s="53">
        <v>-35394954454</v>
      </c>
      <c r="H12" s="53">
        <v>414254078546</v>
      </c>
      <c r="I12" s="54">
        <v>1</v>
      </c>
      <c r="J12" s="53">
        <v>0</v>
      </c>
    </row>
    <row r="13" spans="1:10" x14ac:dyDescent="0.2">
      <c r="A13" s="52" t="s">
        <v>372</v>
      </c>
      <c r="B13" s="52" t="s">
        <v>373</v>
      </c>
      <c r="C13" s="53">
        <v>192706729000</v>
      </c>
      <c r="D13" s="53">
        <v>172654670215</v>
      </c>
      <c r="E13" s="53">
        <v>172654670215</v>
      </c>
      <c r="F13" s="53">
        <v>365361399215</v>
      </c>
      <c r="G13" s="53">
        <v>172654670215</v>
      </c>
      <c r="H13" s="53">
        <v>365361399215</v>
      </c>
      <c r="I13" s="54">
        <v>1</v>
      </c>
      <c r="J13" s="53">
        <v>0</v>
      </c>
    </row>
    <row r="14" spans="1:10" x14ac:dyDescent="0.2">
      <c r="A14" s="49" t="s">
        <v>377</v>
      </c>
      <c r="B14" s="49" t="s">
        <v>378</v>
      </c>
      <c r="C14" s="50">
        <v>2031755972000</v>
      </c>
      <c r="D14" s="50">
        <v>150332668314</v>
      </c>
      <c r="E14" s="50">
        <v>150332668314</v>
      </c>
      <c r="F14" s="50">
        <v>2182088640314</v>
      </c>
      <c r="G14" s="50">
        <v>148926638895</v>
      </c>
      <c r="H14" s="50">
        <v>724195835166</v>
      </c>
      <c r="I14" s="51">
        <v>0.33188195098334278</v>
      </c>
      <c r="J14" s="50">
        <v>1457892805148</v>
      </c>
    </row>
    <row r="15" spans="1:10" x14ac:dyDescent="0.2">
      <c r="A15" s="49" t="s">
        <v>380</v>
      </c>
      <c r="B15" s="49" t="s">
        <v>381</v>
      </c>
      <c r="C15" s="50">
        <v>2031755972000</v>
      </c>
      <c r="D15" s="50">
        <v>150332668314</v>
      </c>
      <c r="E15" s="50">
        <v>150332668314</v>
      </c>
      <c r="F15" s="50">
        <v>2182088640314</v>
      </c>
      <c r="G15" s="50">
        <v>148926638895</v>
      </c>
      <c r="H15" s="50">
        <v>724195835166</v>
      </c>
      <c r="I15" s="51">
        <v>0.33188195098334278</v>
      </c>
      <c r="J15" s="50">
        <v>1457892805148</v>
      </c>
    </row>
    <row r="16" spans="1:10" x14ac:dyDescent="0.2">
      <c r="A16" s="49" t="s">
        <v>383</v>
      </c>
      <c r="B16" s="49" t="s">
        <v>78</v>
      </c>
      <c r="C16" s="50">
        <v>3082380000</v>
      </c>
      <c r="D16" s="50">
        <v>0</v>
      </c>
      <c r="E16" s="50">
        <v>0</v>
      </c>
      <c r="F16" s="50">
        <v>3082380000</v>
      </c>
      <c r="G16" s="50">
        <v>1211683405</v>
      </c>
      <c r="H16" s="50">
        <v>3100835662</v>
      </c>
      <c r="I16" s="51">
        <v>1.005987471369526</v>
      </c>
      <c r="J16" s="50">
        <v>-18455662</v>
      </c>
    </row>
    <row r="17" spans="1:10" x14ac:dyDescent="0.2">
      <c r="A17" s="49" t="s">
        <v>386</v>
      </c>
      <c r="B17" s="49" t="s">
        <v>76</v>
      </c>
      <c r="C17" s="50">
        <v>0</v>
      </c>
      <c r="D17" s="50">
        <v>0</v>
      </c>
      <c r="E17" s="50">
        <v>0</v>
      </c>
      <c r="F17" s="50">
        <v>0</v>
      </c>
      <c r="G17" s="50">
        <v>830579805</v>
      </c>
      <c r="H17" s="50">
        <v>1535746583</v>
      </c>
      <c r="I17" s="51"/>
      <c r="J17" s="50">
        <v>-1535746583</v>
      </c>
    </row>
    <row r="18" spans="1:10" x14ac:dyDescent="0.2">
      <c r="A18" s="55" t="s">
        <v>456</v>
      </c>
      <c r="B18" s="52" t="s">
        <v>457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4657160</v>
      </c>
      <c r="I18" s="54"/>
      <c r="J18" s="53">
        <v>-4657160</v>
      </c>
    </row>
    <row r="19" spans="1:10" x14ac:dyDescent="0.2">
      <c r="A19" s="52" t="s">
        <v>374</v>
      </c>
      <c r="B19" s="52" t="s">
        <v>375</v>
      </c>
      <c r="C19" s="53">
        <v>0</v>
      </c>
      <c r="D19" s="53">
        <v>0</v>
      </c>
      <c r="E19" s="53">
        <v>0</v>
      </c>
      <c r="F19" s="53">
        <v>0</v>
      </c>
      <c r="G19" s="53">
        <v>830579805</v>
      </c>
      <c r="H19" s="53">
        <v>1531089423</v>
      </c>
      <c r="I19" s="54"/>
      <c r="J19" s="53">
        <v>-1531089423</v>
      </c>
    </row>
    <row r="20" spans="1:10" x14ac:dyDescent="0.2">
      <c r="A20" s="52" t="s">
        <v>376</v>
      </c>
      <c r="B20" s="52" t="s">
        <v>70</v>
      </c>
      <c r="C20" s="53">
        <v>3082380000</v>
      </c>
      <c r="D20" s="53">
        <v>0</v>
      </c>
      <c r="E20" s="53">
        <v>0</v>
      </c>
      <c r="F20" s="53">
        <v>3082380000</v>
      </c>
      <c r="G20" s="53">
        <v>381103600</v>
      </c>
      <c r="H20" s="53">
        <v>1565089079</v>
      </c>
      <c r="I20" s="54">
        <v>0.50775344993154636</v>
      </c>
      <c r="J20" s="53">
        <v>1517290921</v>
      </c>
    </row>
    <row r="21" spans="1:10" x14ac:dyDescent="0.2">
      <c r="A21" s="49" t="s">
        <v>390</v>
      </c>
      <c r="B21" s="49" t="s">
        <v>391</v>
      </c>
      <c r="C21" s="50">
        <v>1804506664000</v>
      </c>
      <c r="D21" s="50">
        <v>0</v>
      </c>
      <c r="E21" s="50">
        <v>0</v>
      </c>
      <c r="F21" s="50">
        <v>1804506664000</v>
      </c>
      <c r="G21" s="50">
        <v>128937532605</v>
      </c>
      <c r="H21" s="50">
        <v>568795895802</v>
      </c>
      <c r="I21" s="51">
        <v>0.3152085315889972</v>
      </c>
      <c r="J21" s="50">
        <v>1235710768198</v>
      </c>
    </row>
    <row r="22" spans="1:10" x14ac:dyDescent="0.2">
      <c r="A22" s="49" t="s">
        <v>394</v>
      </c>
      <c r="B22" s="49" t="s">
        <v>395</v>
      </c>
      <c r="C22" s="50">
        <v>1781854726000</v>
      </c>
      <c r="D22" s="50">
        <v>0</v>
      </c>
      <c r="E22" s="50">
        <v>0</v>
      </c>
      <c r="F22" s="50">
        <v>1781854726000</v>
      </c>
      <c r="G22" s="50">
        <v>128689112183</v>
      </c>
      <c r="H22" s="50">
        <v>565188139729</v>
      </c>
      <c r="I22" s="51">
        <v>0.31719091993417647</v>
      </c>
      <c r="J22" s="50">
        <v>1216666586271</v>
      </c>
    </row>
    <row r="23" spans="1:10" x14ac:dyDescent="0.2">
      <c r="A23" s="52" t="s">
        <v>379</v>
      </c>
      <c r="B23" s="52" t="s">
        <v>340</v>
      </c>
      <c r="C23" s="53">
        <v>904343220000</v>
      </c>
      <c r="D23" s="53">
        <v>0</v>
      </c>
      <c r="E23" s="53">
        <v>0</v>
      </c>
      <c r="F23" s="53">
        <v>904343220000</v>
      </c>
      <c r="G23" s="53">
        <v>65956486454</v>
      </c>
      <c r="H23" s="53">
        <v>290727426872</v>
      </c>
      <c r="I23" s="54">
        <v>0.32147908055527857</v>
      </c>
      <c r="J23" s="53">
        <v>613615793128</v>
      </c>
    </row>
    <row r="24" spans="1:10" x14ac:dyDescent="0.2">
      <c r="A24" s="52" t="s">
        <v>382</v>
      </c>
      <c r="B24" s="52" t="s">
        <v>184</v>
      </c>
      <c r="C24" s="53">
        <v>877511506000</v>
      </c>
      <c r="D24" s="53">
        <v>0</v>
      </c>
      <c r="E24" s="53">
        <v>0</v>
      </c>
      <c r="F24" s="53">
        <v>877511506000</v>
      </c>
      <c r="G24" s="53">
        <v>62732625729</v>
      </c>
      <c r="H24" s="53">
        <v>274460712857</v>
      </c>
      <c r="I24" s="54">
        <v>0.31277164000741886</v>
      </c>
      <c r="J24" s="53">
        <v>603050793143</v>
      </c>
    </row>
    <row r="25" spans="1:10" x14ac:dyDescent="0.2">
      <c r="A25" s="49" t="s">
        <v>402</v>
      </c>
      <c r="B25" s="49" t="s">
        <v>403</v>
      </c>
      <c r="C25" s="50">
        <v>22651938000</v>
      </c>
      <c r="D25" s="50">
        <v>0</v>
      </c>
      <c r="E25" s="50">
        <v>0</v>
      </c>
      <c r="F25" s="50">
        <v>22651938000</v>
      </c>
      <c r="G25" s="50">
        <v>248420422</v>
      </c>
      <c r="H25" s="50">
        <v>3607756073</v>
      </c>
      <c r="I25" s="51">
        <v>0.15926920129306377</v>
      </c>
      <c r="J25" s="50">
        <v>19044181927</v>
      </c>
    </row>
    <row r="26" spans="1:10" x14ac:dyDescent="0.2">
      <c r="A26" s="52" t="s">
        <v>384</v>
      </c>
      <c r="B26" s="52" t="s">
        <v>385</v>
      </c>
      <c r="C26" s="53">
        <v>15344433000</v>
      </c>
      <c r="D26" s="53">
        <v>0</v>
      </c>
      <c r="E26" s="53">
        <v>0</v>
      </c>
      <c r="F26" s="53">
        <v>15344433000</v>
      </c>
      <c r="G26" s="53">
        <v>153155422</v>
      </c>
      <c r="H26" s="53">
        <v>683483557</v>
      </c>
      <c r="I26" s="54">
        <v>4.4542770462746975E-2</v>
      </c>
      <c r="J26" s="53">
        <v>14660949443</v>
      </c>
    </row>
    <row r="27" spans="1:10" x14ac:dyDescent="0.2">
      <c r="A27" s="52" t="s">
        <v>458</v>
      </c>
      <c r="B27" s="52" t="s">
        <v>129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10090336</v>
      </c>
      <c r="I27" s="54"/>
      <c r="J27" s="53">
        <v>-10090336</v>
      </c>
    </row>
    <row r="28" spans="1:10" x14ac:dyDescent="0.2">
      <c r="A28" s="52" t="s">
        <v>387</v>
      </c>
      <c r="B28" s="52" t="s">
        <v>340</v>
      </c>
      <c r="C28" s="53">
        <v>43557000</v>
      </c>
      <c r="D28" s="53">
        <v>0</v>
      </c>
      <c r="E28" s="53">
        <v>0</v>
      </c>
      <c r="F28" s="53">
        <v>43557000</v>
      </c>
      <c r="G28" s="53">
        <v>0</v>
      </c>
      <c r="H28" s="53">
        <v>0</v>
      </c>
      <c r="I28" s="54">
        <v>0</v>
      </c>
      <c r="J28" s="53">
        <v>43557000</v>
      </c>
    </row>
    <row r="29" spans="1:10" x14ac:dyDescent="0.2">
      <c r="A29" s="52" t="s">
        <v>388</v>
      </c>
      <c r="B29" s="52" t="s">
        <v>341</v>
      </c>
      <c r="C29" s="53">
        <v>1147884000</v>
      </c>
      <c r="D29" s="53">
        <v>0</v>
      </c>
      <c r="E29" s="53">
        <v>0</v>
      </c>
      <c r="F29" s="53">
        <v>1147884000</v>
      </c>
      <c r="G29" s="53">
        <v>76420421</v>
      </c>
      <c r="H29" s="53">
        <v>889644557</v>
      </c>
      <c r="I29" s="54">
        <v>0.77503001784152403</v>
      </c>
      <c r="J29" s="53">
        <v>258239443</v>
      </c>
    </row>
    <row r="30" spans="1:10" x14ac:dyDescent="0.2">
      <c r="A30" s="52" t="s">
        <v>389</v>
      </c>
      <c r="B30" s="52" t="s">
        <v>126</v>
      </c>
      <c r="C30" s="53">
        <v>6116064000</v>
      </c>
      <c r="D30" s="53">
        <v>0</v>
      </c>
      <c r="E30" s="53">
        <v>0</v>
      </c>
      <c r="F30" s="53">
        <v>6116064000</v>
      </c>
      <c r="G30" s="53">
        <v>18844579</v>
      </c>
      <c r="H30" s="53">
        <v>2024537623</v>
      </c>
      <c r="I30" s="54">
        <v>0.33101969223997657</v>
      </c>
      <c r="J30" s="53">
        <v>4091526377</v>
      </c>
    </row>
    <row r="31" spans="1:10" x14ac:dyDescent="0.2">
      <c r="A31" s="49" t="s">
        <v>413</v>
      </c>
      <c r="B31" s="49" t="s">
        <v>180</v>
      </c>
      <c r="C31" s="50">
        <v>224166928000</v>
      </c>
      <c r="D31" s="50">
        <v>150332668314</v>
      </c>
      <c r="E31" s="50">
        <v>150332668314</v>
      </c>
      <c r="F31" s="50">
        <v>374499596314</v>
      </c>
      <c r="G31" s="50">
        <v>18777422885</v>
      </c>
      <c r="H31" s="50">
        <v>152299103702</v>
      </c>
      <c r="I31" s="51">
        <v>0.40667361247114531</v>
      </c>
      <c r="J31" s="50">
        <v>222200492612</v>
      </c>
    </row>
    <row r="32" spans="1:10" x14ac:dyDescent="0.2">
      <c r="A32" s="49" t="s">
        <v>415</v>
      </c>
      <c r="B32" s="49" t="s">
        <v>416</v>
      </c>
      <c r="C32" s="50">
        <v>194852311000</v>
      </c>
      <c r="D32" s="50">
        <v>55205575201</v>
      </c>
      <c r="E32" s="50">
        <v>55205575201</v>
      </c>
      <c r="F32" s="50">
        <v>250057886201</v>
      </c>
      <c r="G32" s="50">
        <v>18711733386</v>
      </c>
      <c r="H32" s="50">
        <v>55205575201</v>
      </c>
      <c r="I32" s="51">
        <v>0.22077118238384608</v>
      </c>
      <c r="J32" s="50">
        <v>194852311000</v>
      </c>
    </row>
    <row r="33" spans="1:10" ht="11.25" customHeight="1" x14ac:dyDescent="0.2">
      <c r="A33" s="52" t="s">
        <v>392</v>
      </c>
      <c r="B33" s="52" t="s">
        <v>393</v>
      </c>
      <c r="C33" s="53">
        <v>194852311000</v>
      </c>
      <c r="D33" s="53">
        <v>55205575201</v>
      </c>
      <c r="E33" s="53">
        <v>55205575201</v>
      </c>
      <c r="F33" s="53">
        <v>250057886201</v>
      </c>
      <c r="G33" s="53">
        <v>18711733386</v>
      </c>
      <c r="H33" s="53">
        <v>55205575201</v>
      </c>
      <c r="I33" s="54">
        <v>0.22077118238384608</v>
      </c>
      <c r="J33" s="53">
        <v>194852311000</v>
      </c>
    </row>
    <row r="34" spans="1:10" ht="11.25" customHeight="1" x14ac:dyDescent="0.2">
      <c r="A34" s="49" t="s">
        <v>396</v>
      </c>
      <c r="B34" s="49" t="s">
        <v>397</v>
      </c>
      <c r="C34" s="50">
        <v>29314617000</v>
      </c>
      <c r="D34" s="50">
        <v>95127093113</v>
      </c>
      <c r="E34" s="50">
        <v>95127093113</v>
      </c>
      <c r="F34" s="50">
        <v>124441710113</v>
      </c>
      <c r="G34" s="50">
        <v>0</v>
      </c>
      <c r="H34" s="50">
        <v>95127093113</v>
      </c>
      <c r="I34" s="51">
        <v>0.76443093739727064</v>
      </c>
      <c r="J34" s="50">
        <v>29314617000</v>
      </c>
    </row>
    <row r="35" spans="1:10" x14ac:dyDescent="0.2">
      <c r="A35" s="49" t="s">
        <v>459</v>
      </c>
      <c r="B35" s="49" t="s">
        <v>497</v>
      </c>
      <c r="C35" s="50">
        <v>29314617000</v>
      </c>
      <c r="D35" s="50">
        <v>95127093113</v>
      </c>
      <c r="E35" s="50">
        <v>95127093113</v>
      </c>
      <c r="F35" s="50">
        <v>124441710113</v>
      </c>
      <c r="G35" s="50">
        <v>0</v>
      </c>
      <c r="H35" s="50">
        <v>95127093113</v>
      </c>
      <c r="I35" s="51">
        <v>0.76443093739727064</v>
      </c>
      <c r="J35" s="50">
        <v>29314617000</v>
      </c>
    </row>
    <row r="36" spans="1:10" x14ac:dyDescent="0.2">
      <c r="A36" s="55" t="s">
        <v>460</v>
      </c>
      <c r="B36" s="52" t="s">
        <v>461</v>
      </c>
      <c r="C36" s="53">
        <v>29314617000</v>
      </c>
      <c r="D36" s="53">
        <v>95127093113</v>
      </c>
      <c r="E36" s="53">
        <v>95127093113</v>
      </c>
      <c r="F36" s="53">
        <v>124441710113</v>
      </c>
      <c r="G36" s="53">
        <v>0</v>
      </c>
      <c r="H36" s="53">
        <v>95127093113</v>
      </c>
      <c r="I36" s="54">
        <v>0.76443093739727064</v>
      </c>
      <c r="J36" s="53">
        <v>29314617000</v>
      </c>
    </row>
    <row r="37" spans="1:10" x14ac:dyDescent="0.2">
      <c r="A37" s="49" t="s">
        <v>422</v>
      </c>
      <c r="B37" s="49" t="s">
        <v>423</v>
      </c>
      <c r="C37" s="50">
        <v>0</v>
      </c>
      <c r="D37" s="50">
        <v>0</v>
      </c>
      <c r="E37" s="50">
        <v>0</v>
      </c>
      <c r="F37" s="50">
        <v>0</v>
      </c>
      <c r="G37" s="50">
        <v>65689499</v>
      </c>
      <c r="H37" s="50">
        <v>1966435388</v>
      </c>
      <c r="I37" s="51"/>
      <c r="J37" s="50">
        <v>-1966435388</v>
      </c>
    </row>
    <row r="38" spans="1:10" x14ac:dyDescent="0.2">
      <c r="A38" s="49" t="s">
        <v>424</v>
      </c>
      <c r="B38" s="49" t="s">
        <v>425</v>
      </c>
      <c r="C38" s="50">
        <v>0</v>
      </c>
      <c r="D38" s="50">
        <v>0</v>
      </c>
      <c r="E38" s="50">
        <v>0</v>
      </c>
      <c r="F38" s="50">
        <v>0</v>
      </c>
      <c r="G38" s="50">
        <v>65689499</v>
      </c>
      <c r="H38" s="50">
        <v>1966435388</v>
      </c>
      <c r="I38" s="51"/>
      <c r="J38" s="50">
        <v>-1966435388</v>
      </c>
    </row>
    <row r="39" spans="1:10" x14ac:dyDescent="0.2">
      <c r="A39" s="52" t="s">
        <v>398</v>
      </c>
      <c r="B39" s="52" t="s">
        <v>399</v>
      </c>
      <c r="C39" s="53">
        <v>0</v>
      </c>
      <c r="D39" s="53">
        <v>0</v>
      </c>
      <c r="E39" s="53">
        <v>0</v>
      </c>
      <c r="F39" s="53">
        <v>0</v>
      </c>
      <c r="G39" s="53">
        <v>65689499</v>
      </c>
      <c r="H39" s="53">
        <v>1966435388</v>
      </c>
      <c r="I39" s="54"/>
      <c r="J39" s="53">
        <v>-1966435388</v>
      </c>
    </row>
    <row r="40" spans="1:10" x14ac:dyDescent="0.2">
      <c r="A40" s="49" t="s">
        <v>426</v>
      </c>
      <c r="B40" s="49" t="s">
        <v>427</v>
      </c>
      <c r="C40" s="50">
        <v>2639652240000</v>
      </c>
      <c r="D40" s="50">
        <v>88470278789</v>
      </c>
      <c r="E40" s="50">
        <v>88470278789</v>
      </c>
      <c r="F40" s="50">
        <v>2728122518789</v>
      </c>
      <c r="G40" s="50">
        <v>2200742685</v>
      </c>
      <c r="H40" s="50">
        <v>13993767971</v>
      </c>
      <c r="I40" s="51">
        <v>5.1294499695753266E-3</v>
      </c>
      <c r="J40" s="50">
        <v>2714128750818</v>
      </c>
    </row>
    <row r="41" spans="1:10" x14ac:dyDescent="0.2">
      <c r="A41" s="49" t="s">
        <v>428</v>
      </c>
      <c r="B41" s="49" t="s">
        <v>429</v>
      </c>
      <c r="C41" s="50">
        <v>285124000</v>
      </c>
      <c r="D41" s="50">
        <v>0</v>
      </c>
      <c r="E41" s="50">
        <v>0</v>
      </c>
      <c r="F41" s="50">
        <v>285124000</v>
      </c>
      <c r="G41" s="50">
        <v>11284895</v>
      </c>
      <c r="H41" s="50">
        <v>11284895</v>
      </c>
      <c r="I41" s="51">
        <v>3.957890251259101E-2</v>
      </c>
      <c r="J41" s="50">
        <v>273839105</v>
      </c>
    </row>
    <row r="42" spans="1:10" x14ac:dyDescent="0.2">
      <c r="A42" s="52" t="s">
        <v>400</v>
      </c>
      <c r="B42" s="52" t="s">
        <v>401</v>
      </c>
      <c r="C42" s="53">
        <v>285124000</v>
      </c>
      <c r="D42" s="53">
        <v>0</v>
      </c>
      <c r="E42" s="53">
        <v>0</v>
      </c>
      <c r="F42" s="53">
        <v>285124000</v>
      </c>
      <c r="G42" s="53">
        <v>11284895</v>
      </c>
      <c r="H42" s="53">
        <v>11284895</v>
      </c>
      <c r="I42" s="54">
        <v>3.957890251259101E-2</v>
      </c>
      <c r="J42" s="53">
        <v>273839105</v>
      </c>
    </row>
    <row r="43" spans="1:10" x14ac:dyDescent="0.2">
      <c r="A43" s="49" t="s">
        <v>430</v>
      </c>
      <c r="B43" s="49" t="s">
        <v>431</v>
      </c>
      <c r="C43" s="50">
        <v>89653583000</v>
      </c>
      <c r="D43" s="50">
        <v>0</v>
      </c>
      <c r="E43" s="50">
        <v>0</v>
      </c>
      <c r="F43" s="50">
        <v>89653583000</v>
      </c>
      <c r="G43" s="50">
        <v>1432301369</v>
      </c>
      <c r="H43" s="50">
        <v>7880961777</v>
      </c>
      <c r="I43" s="51">
        <v>8.7904593584396951E-2</v>
      </c>
      <c r="J43" s="50">
        <v>81772621223</v>
      </c>
    </row>
    <row r="44" spans="1:10" x14ac:dyDescent="0.2">
      <c r="A44" s="52" t="s">
        <v>404</v>
      </c>
      <c r="B44" s="52" t="s">
        <v>405</v>
      </c>
      <c r="C44" s="53">
        <v>84811546000</v>
      </c>
      <c r="D44" s="53">
        <v>0</v>
      </c>
      <c r="E44" s="53">
        <v>0</v>
      </c>
      <c r="F44" s="53">
        <v>84811546000</v>
      </c>
      <c r="G44" s="53">
        <v>607203334</v>
      </c>
      <c r="H44" s="53">
        <v>2233897964</v>
      </c>
      <c r="I44" s="54">
        <v>2.6339550089088105E-2</v>
      </c>
      <c r="J44" s="53">
        <v>82577648036</v>
      </c>
    </row>
    <row r="45" spans="1:10" x14ac:dyDescent="0.2">
      <c r="A45" s="52" t="s">
        <v>406</v>
      </c>
      <c r="B45" s="52" t="s">
        <v>407</v>
      </c>
      <c r="C45" s="53">
        <v>4842037000</v>
      </c>
      <c r="D45" s="53">
        <v>0</v>
      </c>
      <c r="E45" s="53">
        <v>0</v>
      </c>
      <c r="F45" s="53">
        <v>4842037000</v>
      </c>
      <c r="G45" s="53">
        <v>443986000</v>
      </c>
      <c r="H45" s="53">
        <v>4317543705</v>
      </c>
      <c r="I45" s="54">
        <v>0.89167920546662494</v>
      </c>
      <c r="J45" s="53">
        <v>524493295</v>
      </c>
    </row>
    <row r="46" spans="1:10" x14ac:dyDescent="0.2">
      <c r="A46" s="52" t="s">
        <v>408</v>
      </c>
      <c r="B46" s="52" t="s">
        <v>409</v>
      </c>
      <c r="C46" s="53">
        <v>0</v>
      </c>
      <c r="D46" s="53">
        <v>0</v>
      </c>
      <c r="E46" s="53">
        <v>0</v>
      </c>
      <c r="F46" s="53">
        <v>0</v>
      </c>
      <c r="G46" s="53">
        <v>381112035</v>
      </c>
      <c r="H46" s="53">
        <v>1329520108</v>
      </c>
      <c r="I46" s="54"/>
      <c r="J46" s="53">
        <v>-1329520108</v>
      </c>
    </row>
    <row r="47" spans="1:10" x14ac:dyDescent="0.2">
      <c r="A47" s="49" t="s">
        <v>432</v>
      </c>
      <c r="B47" s="49" t="s">
        <v>433</v>
      </c>
      <c r="C47" s="50">
        <v>1618633814000</v>
      </c>
      <c r="D47" s="50">
        <v>165502284615</v>
      </c>
      <c r="E47" s="50">
        <v>88470278789</v>
      </c>
      <c r="F47" s="50">
        <v>1707104092789</v>
      </c>
      <c r="G47" s="50">
        <v>0</v>
      </c>
      <c r="H47" s="50">
        <v>0</v>
      </c>
      <c r="I47" s="51">
        <v>0</v>
      </c>
      <c r="J47" s="50">
        <v>1707104092789</v>
      </c>
    </row>
    <row r="48" spans="1:10" x14ac:dyDescent="0.2">
      <c r="A48" s="49" t="s">
        <v>434</v>
      </c>
      <c r="B48" s="49" t="s">
        <v>435</v>
      </c>
      <c r="C48" s="50">
        <v>1618633814000</v>
      </c>
      <c r="D48" s="50">
        <v>165502284615</v>
      </c>
      <c r="E48" s="50">
        <v>88470278789</v>
      </c>
      <c r="F48" s="50">
        <v>1707104092789</v>
      </c>
      <c r="G48" s="50">
        <v>0</v>
      </c>
      <c r="H48" s="50">
        <v>0</v>
      </c>
      <c r="I48" s="51">
        <v>0</v>
      </c>
      <c r="J48" s="50">
        <v>1707104092789</v>
      </c>
    </row>
    <row r="49" spans="1:10" x14ac:dyDescent="0.2">
      <c r="A49" s="52" t="s">
        <v>410</v>
      </c>
      <c r="B49" s="52" t="s">
        <v>50</v>
      </c>
      <c r="C49" s="53">
        <v>1618633814000</v>
      </c>
      <c r="D49" s="53">
        <v>165502284615</v>
      </c>
      <c r="E49" s="53">
        <v>88470278789</v>
      </c>
      <c r="F49" s="53">
        <v>1707104092789</v>
      </c>
      <c r="G49" s="53">
        <v>0</v>
      </c>
      <c r="H49" s="53">
        <v>0</v>
      </c>
      <c r="I49" s="54">
        <v>0</v>
      </c>
      <c r="J49" s="53">
        <v>1707104092789</v>
      </c>
    </row>
    <row r="50" spans="1:10" x14ac:dyDescent="0.2">
      <c r="A50" s="49" t="s">
        <v>436</v>
      </c>
      <c r="B50" s="49" t="s">
        <v>437</v>
      </c>
      <c r="C50" s="50">
        <v>918479719000</v>
      </c>
      <c r="D50" s="50">
        <v>-77032005826</v>
      </c>
      <c r="E50" s="50">
        <v>0</v>
      </c>
      <c r="F50" s="50">
        <v>918479719000</v>
      </c>
      <c r="G50" s="50">
        <v>9254620</v>
      </c>
      <c r="H50" s="50">
        <v>520435995</v>
      </c>
      <c r="I50" s="51">
        <v>5.6662763938503471E-4</v>
      </c>
      <c r="J50" s="50">
        <v>917959283005</v>
      </c>
    </row>
    <row r="51" spans="1:10" x14ac:dyDescent="0.2">
      <c r="A51" s="52" t="s">
        <v>411</v>
      </c>
      <c r="B51" s="52" t="s">
        <v>412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15627400</v>
      </c>
      <c r="I51" s="54"/>
      <c r="J51" s="53">
        <v>-15627400</v>
      </c>
    </row>
    <row r="52" spans="1:10" x14ac:dyDescent="0.2">
      <c r="A52" s="56" t="s">
        <v>463</v>
      </c>
      <c r="B52" s="49" t="s">
        <v>414</v>
      </c>
      <c r="C52" s="50">
        <v>0</v>
      </c>
      <c r="D52" s="50">
        <v>0</v>
      </c>
      <c r="E52" s="50">
        <v>0</v>
      </c>
      <c r="F52" s="50">
        <v>0</v>
      </c>
      <c r="G52" s="50">
        <v>9254620</v>
      </c>
      <c r="H52" s="50">
        <v>504808595</v>
      </c>
      <c r="I52" s="51"/>
      <c r="J52" s="50">
        <v>-504808595</v>
      </c>
    </row>
    <row r="53" spans="1:10" x14ac:dyDescent="0.2">
      <c r="A53" s="59" t="s">
        <v>462</v>
      </c>
      <c r="B53" s="52" t="s">
        <v>464</v>
      </c>
      <c r="C53" s="53">
        <v>0</v>
      </c>
      <c r="D53" s="53">
        <v>0</v>
      </c>
      <c r="E53" s="53">
        <v>0</v>
      </c>
      <c r="F53" s="53">
        <v>0</v>
      </c>
      <c r="G53" s="53">
        <v>9254620</v>
      </c>
      <c r="H53" s="53">
        <v>504808595</v>
      </c>
      <c r="I53" s="54"/>
      <c r="J53" s="53">
        <v>-504808595</v>
      </c>
    </row>
    <row r="54" spans="1:10" x14ac:dyDescent="0.2">
      <c r="A54" s="49" t="s">
        <v>438</v>
      </c>
      <c r="B54" s="49" t="s">
        <v>439</v>
      </c>
      <c r="C54" s="50">
        <v>918479719000</v>
      </c>
      <c r="D54" s="50">
        <v>-77032005826</v>
      </c>
      <c r="E54" s="50">
        <v>0</v>
      </c>
      <c r="F54" s="50">
        <v>918479719000</v>
      </c>
      <c r="G54" s="50">
        <v>0</v>
      </c>
      <c r="H54" s="50">
        <v>0</v>
      </c>
      <c r="I54" s="51">
        <v>0</v>
      </c>
      <c r="J54" s="50">
        <v>918479719000</v>
      </c>
    </row>
    <row r="55" spans="1:10" x14ac:dyDescent="0.2">
      <c r="A55" s="52" t="s">
        <v>417</v>
      </c>
      <c r="B55" s="52" t="s">
        <v>418</v>
      </c>
      <c r="C55" s="53">
        <v>918479719000</v>
      </c>
      <c r="D55" s="53">
        <v>-77032005826</v>
      </c>
      <c r="E55" s="53">
        <v>0</v>
      </c>
      <c r="F55" s="53">
        <v>918479719000</v>
      </c>
      <c r="G55" s="53">
        <v>0</v>
      </c>
      <c r="H55" s="53">
        <v>0</v>
      </c>
      <c r="I55" s="54">
        <v>0</v>
      </c>
      <c r="J55" s="53">
        <v>918479719000</v>
      </c>
    </row>
    <row r="56" spans="1:10" x14ac:dyDescent="0.2">
      <c r="A56" s="49" t="s">
        <v>440</v>
      </c>
      <c r="B56" s="49" t="s">
        <v>441</v>
      </c>
      <c r="C56" s="50">
        <v>12600000000</v>
      </c>
      <c r="D56" s="50">
        <v>0</v>
      </c>
      <c r="E56" s="50">
        <v>0</v>
      </c>
      <c r="F56" s="50">
        <v>12600000000</v>
      </c>
      <c r="G56" s="50">
        <v>468682319</v>
      </c>
      <c r="H56" s="50">
        <v>2809054921</v>
      </c>
      <c r="I56" s="51">
        <v>0.22294086674603175</v>
      </c>
      <c r="J56" s="50">
        <v>9790945079</v>
      </c>
    </row>
    <row r="57" spans="1:10" x14ac:dyDescent="0.2">
      <c r="A57" s="52" t="s">
        <v>419</v>
      </c>
      <c r="B57" s="52" t="s">
        <v>420</v>
      </c>
      <c r="C57" s="53">
        <v>12600000000</v>
      </c>
      <c r="D57" s="53">
        <v>0</v>
      </c>
      <c r="E57" s="53">
        <v>0</v>
      </c>
      <c r="F57" s="53">
        <v>12600000000</v>
      </c>
      <c r="G57" s="53">
        <v>468682319</v>
      </c>
      <c r="H57" s="53">
        <v>2809054921</v>
      </c>
      <c r="I57" s="54">
        <v>0.22294086674603175</v>
      </c>
      <c r="J57" s="53">
        <v>9790945079</v>
      </c>
    </row>
    <row r="58" spans="1:10" x14ac:dyDescent="0.2">
      <c r="A58" s="49" t="s">
        <v>442</v>
      </c>
      <c r="B58" s="49" t="s">
        <v>443</v>
      </c>
      <c r="C58" s="50">
        <v>0</v>
      </c>
      <c r="D58" s="50">
        <v>0</v>
      </c>
      <c r="E58" s="50">
        <v>0</v>
      </c>
      <c r="F58" s="50">
        <v>0</v>
      </c>
      <c r="G58" s="50">
        <v>279219482</v>
      </c>
      <c r="H58" s="50">
        <v>2772030383</v>
      </c>
      <c r="I58" s="51"/>
      <c r="J58" s="50">
        <v>-2772030383</v>
      </c>
    </row>
    <row r="59" spans="1:10" x14ac:dyDescent="0.2">
      <c r="A59" s="52" t="s">
        <v>421</v>
      </c>
      <c r="B59" s="52" t="s">
        <v>465</v>
      </c>
      <c r="C59" s="53">
        <v>0</v>
      </c>
      <c r="D59" s="53">
        <v>0</v>
      </c>
      <c r="E59" s="53">
        <v>0</v>
      </c>
      <c r="F59" s="53">
        <v>0</v>
      </c>
      <c r="G59" s="53">
        <v>279219482</v>
      </c>
      <c r="H59" s="53">
        <v>2772030383</v>
      </c>
      <c r="I59" s="54"/>
      <c r="J59" s="53">
        <v>-2772030383</v>
      </c>
    </row>
    <row r="60" spans="1:10" x14ac:dyDescent="0.2">
      <c r="C60" s="67"/>
      <c r="D60" s="67"/>
      <c r="E60" s="67"/>
      <c r="F60" s="67"/>
      <c r="G60" s="67"/>
      <c r="H60" s="67"/>
      <c r="J60" s="67"/>
    </row>
    <row r="61" spans="1:10" x14ac:dyDescent="0.2"/>
  </sheetData>
  <autoFilter ref="A9:J55" xr:uid="{00000000-0009-0000-0000-000000000000}"/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3"/>
  <sheetViews>
    <sheetView showGridLines="0" zoomScaleNormal="100" zoomScaleSheetLayoutView="100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D207" sqref="D207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1.7109375" style="1" customWidth="1"/>
    <col min="16" max="16384" width="15.7109375" style="1" hidden="1"/>
  </cols>
  <sheetData>
    <row r="1" spans="1:15" x14ac:dyDescent="0.2"/>
    <row r="2" spans="1:15" x14ac:dyDescent="0.2"/>
    <row r="3" spans="1:15" x14ac:dyDescent="0.2"/>
    <row r="4" spans="1:15" x14ac:dyDescent="0.2"/>
    <row r="5" spans="1:15" x14ac:dyDescent="0.2">
      <c r="A5" s="21" t="s">
        <v>328</v>
      </c>
    </row>
    <row r="6" spans="1:15" x14ac:dyDescent="0.2">
      <c r="A6" s="21" t="s">
        <v>327</v>
      </c>
      <c r="C6" s="36"/>
      <c r="D6" s="36"/>
      <c r="E6" s="36"/>
      <c r="F6" s="36"/>
      <c r="G6" s="36"/>
      <c r="H6" s="36"/>
      <c r="I6" s="36"/>
      <c r="J6" s="36"/>
      <c r="K6" s="60"/>
      <c r="L6" s="36"/>
      <c r="M6" s="36"/>
      <c r="N6" s="60"/>
    </row>
    <row r="7" spans="1:15" x14ac:dyDescent="0.2">
      <c r="A7" s="21" t="s">
        <v>466</v>
      </c>
      <c r="C7" s="20"/>
    </row>
    <row r="8" spans="1:15" x14ac:dyDescent="0.2">
      <c r="A8" s="19"/>
      <c r="B8" s="18"/>
      <c r="C8" s="17" t="s">
        <v>326</v>
      </c>
      <c r="D8" s="17" t="s">
        <v>325</v>
      </c>
      <c r="E8" s="17" t="s">
        <v>324</v>
      </c>
      <c r="F8" s="17" t="s">
        <v>323</v>
      </c>
      <c r="G8" s="17" t="s">
        <v>322</v>
      </c>
      <c r="H8" s="17" t="s">
        <v>321</v>
      </c>
      <c r="I8" s="17" t="s">
        <v>320</v>
      </c>
      <c r="J8" s="17" t="s">
        <v>319</v>
      </c>
      <c r="K8" s="17" t="s">
        <v>318</v>
      </c>
      <c r="L8" s="17" t="s">
        <v>317</v>
      </c>
      <c r="M8" s="17" t="s">
        <v>316</v>
      </c>
      <c r="N8" s="17" t="s">
        <v>315</v>
      </c>
    </row>
    <row r="9" spans="1:15" ht="33.75" customHeight="1" x14ac:dyDescent="0.2">
      <c r="A9" s="69" t="s">
        <v>314</v>
      </c>
      <c r="B9" s="69" t="s">
        <v>313</v>
      </c>
      <c r="C9" s="69" t="s">
        <v>312</v>
      </c>
      <c r="D9" s="69" t="s">
        <v>311</v>
      </c>
      <c r="E9" s="69" t="s">
        <v>310</v>
      </c>
      <c r="F9" s="69" t="s">
        <v>309</v>
      </c>
      <c r="G9" s="69" t="s">
        <v>308</v>
      </c>
      <c r="H9" s="69" t="s">
        <v>307</v>
      </c>
      <c r="I9" s="69" t="s">
        <v>306</v>
      </c>
      <c r="J9" s="69" t="s">
        <v>305</v>
      </c>
      <c r="K9" s="69" t="s">
        <v>304</v>
      </c>
      <c r="L9" s="69" t="s">
        <v>303</v>
      </c>
      <c r="M9" s="69" t="s">
        <v>302</v>
      </c>
      <c r="N9" s="69" t="s">
        <v>301</v>
      </c>
    </row>
    <row r="10" spans="1:15" x14ac:dyDescent="0.2">
      <c r="A10" s="16" t="s">
        <v>300</v>
      </c>
      <c r="B10" s="15"/>
      <c r="C10" s="14">
        <f>C11+C201</f>
        <v>5313763974000</v>
      </c>
      <c r="D10" s="14">
        <f t="shared" ref="D10:J10" si="0">D11+D201</f>
        <v>376062662864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129751657350</v>
      </c>
      <c r="J10" s="14">
        <f t="shared" si="0"/>
        <v>2548045544360</v>
      </c>
      <c r="K10" s="13">
        <f>IF(J10=0,0,J10/H10)</f>
        <v>0.44782481206920893</v>
      </c>
      <c r="L10" s="14">
        <f t="shared" ref="L10:M10" si="1">L11+L201</f>
        <v>186776922215</v>
      </c>
      <c r="M10" s="14">
        <f t="shared" si="1"/>
        <v>632893265678</v>
      </c>
      <c r="N10" s="13">
        <f>IF(M10=0,0,M10/H10)</f>
        <v>0.11123243396864284</v>
      </c>
    </row>
    <row r="11" spans="1:15" x14ac:dyDescent="0.2">
      <c r="A11" s="15" t="s">
        <v>299</v>
      </c>
      <c r="B11" s="15" t="s">
        <v>335</v>
      </c>
      <c r="C11" s="14">
        <v>4562860328000</v>
      </c>
      <c r="D11" s="14">
        <v>305520573970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129751657350</v>
      </c>
      <c r="J11" s="14">
        <v>2548045544360</v>
      </c>
      <c r="K11" s="13">
        <f t="shared" ref="K11:K74" si="2">IF(J11=0,0,J11/H11)</f>
        <v>0.52338664448562933</v>
      </c>
      <c r="L11" s="14">
        <v>186776922215</v>
      </c>
      <c r="M11" s="14">
        <v>632893265678</v>
      </c>
      <c r="N11" s="13">
        <f t="shared" ref="N11:N74" si="3">IF(M11=0,0,M11/H11)</f>
        <v>0.13000076995246992</v>
      </c>
      <c r="O11" s="36"/>
    </row>
    <row r="12" spans="1:15" x14ac:dyDescent="0.2">
      <c r="A12" s="15" t="s">
        <v>298</v>
      </c>
      <c r="B12" s="15" t="s">
        <v>336</v>
      </c>
      <c r="C12" s="14">
        <v>1817315384000</v>
      </c>
      <c r="D12" s="14">
        <v>75806163658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123310432080</v>
      </c>
      <c r="J12" s="14">
        <v>772050057327</v>
      </c>
      <c r="K12" s="13">
        <f t="shared" si="2"/>
        <v>0.40781853562551806</v>
      </c>
      <c r="L12" s="14">
        <v>147060125812</v>
      </c>
      <c r="M12" s="14">
        <v>431974966082</v>
      </c>
      <c r="N12" s="13">
        <f t="shared" si="3"/>
        <v>0.22818131599442235</v>
      </c>
      <c r="O12" s="36"/>
    </row>
    <row r="13" spans="1:15" x14ac:dyDescent="0.2">
      <c r="A13" s="15" t="s">
        <v>297</v>
      </c>
      <c r="B13" s="15" t="s">
        <v>337</v>
      </c>
      <c r="C13" s="14">
        <v>335235791000</v>
      </c>
      <c r="D13" s="14">
        <v>0</v>
      </c>
      <c r="E13" s="14">
        <v>-746321300</v>
      </c>
      <c r="F13" s="14">
        <v>334489469700</v>
      </c>
      <c r="G13" s="14">
        <v>0</v>
      </c>
      <c r="H13" s="14">
        <v>334489469700</v>
      </c>
      <c r="I13" s="14">
        <v>19823564086</v>
      </c>
      <c r="J13" s="14">
        <v>90210864093</v>
      </c>
      <c r="K13" s="13">
        <f t="shared" si="2"/>
        <v>0.26969717215286076</v>
      </c>
      <c r="L13" s="14">
        <v>19768447329</v>
      </c>
      <c r="M13" s="14">
        <v>85807832237</v>
      </c>
      <c r="N13" s="13">
        <f t="shared" si="3"/>
        <v>0.25653373277777658</v>
      </c>
      <c r="O13" s="36"/>
    </row>
    <row r="14" spans="1:15" x14ac:dyDescent="0.2">
      <c r="A14" s="15" t="s">
        <v>296</v>
      </c>
      <c r="B14" s="15" t="s">
        <v>338</v>
      </c>
      <c r="C14" s="14">
        <v>329694931000</v>
      </c>
      <c r="D14" s="14">
        <v>0</v>
      </c>
      <c r="E14" s="14">
        <v>-817988963</v>
      </c>
      <c r="F14" s="14">
        <v>328876942037</v>
      </c>
      <c r="G14" s="14">
        <v>0</v>
      </c>
      <c r="H14" s="14">
        <v>328876942037</v>
      </c>
      <c r="I14" s="14">
        <v>19613366615</v>
      </c>
      <c r="J14" s="14">
        <v>89124857640</v>
      </c>
      <c r="K14" s="13">
        <f t="shared" si="2"/>
        <v>0.27099758678117691</v>
      </c>
      <c r="L14" s="14">
        <v>19559725425</v>
      </c>
      <c r="M14" s="14">
        <v>84751153211</v>
      </c>
      <c r="N14" s="13">
        <f t="shared" si="3"/>
        <v>0.25769867807109792</v>
      </c>
      <c r="O14" s="36"/>
    </row>
    <row r="15" spans="1:15" x14ac:dyDescent="0.2">
      <c r="A15" s="15" t="s">
        <v>295</v>
      </c>
      <c r="B15" s="15" t="s">
        <v>248</v>
      </c>
      <c r="C15" s="14">
        <v>230317920000</v>
      </c>
      <c r="D15" s="14">
        <v>0</v>
      </c>
      <c r="E15" s="14">
        <v>-247170000</v>
      </c>
      <c r="F15" s="14">
        <v>230070750000</v>
      </c>
      <c r="G15" s="14">
        <v>0</v>
      </c>
      <c r="H15" s="14">
        <v>230070750000</v>
      </c>
      <c r="I15" s="14">
        <v>14622418912</v>
      </c>
      <c r="J15" s="14">
        <v>60166621985</v>
      </c>
      <c r="K15" s="13">
        <f t="shared" si="2"/>
        <v>0.26151356478387627</v>
      </c>
      <c r="L15" s="14">
        <v>14655204526</v>
      </c>
      <c r="M15" s="14">
        <v>60156924171</v>
      </c>
      <c r="N15" s="13">
        <f t="shared" si="3"/>
        <v>0.26147141334133089</v>
      </c>
      <c r="O15" s="36"/>
    </row>
    <row r="16" spans="1:15" x14ac:dyDescent="0.2">
      <c r="A16" s="15" t="s">
        <v>294</v>
      </c>
      <c r="B16" s="15" t="s">
        <v>246</v>
      </c>
      <c r="C16" s="14">
        <v>225664597000</v>
      </c>
      <c r="D16" s="14">
        <v>0</v>
      </c>
      <c r="E16" s="14">
        <v>-247170000</v>
      </c>
      <c r="F16" s="14">
        <v>225417427000</v>
      </c>
      <c r="G16" s="14">
        <v>0</v>
      </c>
      <c r="H16" s="14">
        <v>225417427000</v>
      </c>
      <c r="I16" s="14">
        <v>14230116747</v>
      </c>
      <c r="J16" s="14">
        <v>57109356539</v>
      </c>
      <c r="K16" s="13">
        <f t="shared" si="2"/>
        <v>0.2533493408164933</v>
      </c>
      <c r="L16" s="14">
        <v>14262902361</v>
      </c>
      <c r="M16" s="14">
        <v>57099658725</v>
      </c>
      <c r="N16" s="13">
        <f t="shared" si="3"/>
        <v>0.25330631923591251</v>
      </c>
      <c r="O16" s="36"/>
    </row>
    <row r="17" spans="1:15" x14ac:dyDescent="0.2">
      <c r="A17" s="12" t="s">
        <v>293</v>
      </c>
      <c r="B17" s="12" t="s">
        <v>244</v>
      </c>
      <c r="C17" s="11">
        <v>133391004000</v>
      </c>
      <c r="D17" s="11">
        <v>0</v>
      </c>
      <c r="E17" s="11">
        <v>0</v>
      </c>
      <c r="F17" s="11">
        <v>133391004000</v>
      </c>
      <c r="G17" s="11">
        <v>0</v>
      </c>
      <c r="H17" s="11">
        <v>133391004000</v>
      </c>
      <c r="I17" s="11">
        <v>10262386985</v>
      </c>
      <c r="J17" s="11">
        <v>39521979841</v>
      </c>
      <c r="K17" s="10">
        <f t="shared" si="2"/>
        <v>0.29628669592291246</v>
      </c>
      <c r="L17" s="11">
        <v>10262386985</v>
      </c>
      <c r="M17" s="11">
        <v>39521979841</v>
      </c>
      <c r="N17" s="10">
        <f t="shared" si="3"/>
        <v>0.29628669592291246</v>
      </c>
      <c r="O17" s="36"/>
    </row>
    <row r="18" spans="1:15" x14ac:dyDescent="0.2">
      <c r="A18" s="12" t="s">
        <v>292</v>
      </c>
      <c r="B18" s="12" t="s">
        <v>242</v>
      </c>
      <c r="C18" s="11">
        <v>18697853000</v>
      </c>
      <c r="D18" s="11">
        <v>0</v>
      </c>
      <c r="E18" s="11">
        <v>0</v>
      </c>
      <c r="F18" s="11">
        <v>18697853000</v>
      </c>
      <c r="G18" s="11">
        <v>0</v>
      </c>
      <c r="H18" s="11">
        <v>18697853000</v>
      </c>
      <c r="I18" s="11">
        <v>2245934009</v>
      </c>
      <c r="J18" s="11">
        <v>7649877291</v>
      </c>
      <c r="K18" s="10">
        <f t="shared" si="2"/>
        <v>0.40913132063879204</v>
      </c>
      <c r="L18" s="11">
        <v>2246124228</v>
      </c>
      <c r="M18" s="11">
        <v>7649877291</v>
      </c>
      <c r="N18" s="10">
        <f t="shared" si="3"/>
        <v>0.40913132063879204</v>
      </c>
      <c r="O18" s="36"/>
    </row>
    <row r="19" spans="1:15" x14ac:dyDescent="0.2">
      <c r="A19" s="12" t="s">
        <v>291</v>
      </c>
      <c r="B19" s="12" t="s">
        <v>240</v>
      </c>
      <c r="C19" s="11">
        <v>9698510000</v>
      </c>
      <c r="D19" s="11">
        <v>0</v>
      </c>
      <c r="E19" s="11">
        <v>0</v>
      </c>
      <c r="F19" s="11">
        <v>9698510000</v>
      </c>
      <c r="G19" s="11">
        <v>0</v>
      </c>
      <c r="H19" s="11">
        <v>9698510000</v>
      </c>
      <c r="I19" s="11">
        <v>784353552</v>
      </c>
      <c r="J19" s="11">
        <v>3461318355</v>
      </c>
      <c r="K19" s="10">
        <f t="shared" si="2"/>
        <v>0.35689176533302536</v>
      </c>
      <c r="L19" s="11">
        <v>784529112</v>
      </c>
      <c r="M19" s="11">
        <v>3461289095</v>
      </c>
      <c r="N19" s="10">
        <f t="shared" si="3"/>
        <v>0.35688874837475038</v>
      </c>
      <c r="O19" s="36"/>
    </row>
    <row r="20" spans="1:15" x14ac:dyDescent="0.2">
      <c r="A20" s="12" t="s">
        <v>290</v>
      </c>
      <c r="B20" s="12" t="s">
        <v>238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88863900</v>
      </c>
      <c r="J20" s="11">
        <v>319276980</v>
      </c>
      <c r="K20" s="10">
        <f t="shared" si="2"/>
        <v>0.14431700319708035</v>
      </c>
      <c r="L20" s="11">
        <v>88871540</v>
      </c>
      <c r="M20" s="11">
        <v>319276980</v>
      </c>
      <c r="N20" s="10">
        <f t="shared" si="3"/>
        <v>0.14431700319708035</v>
      </c>
      <c r="O20" s="36"/>
    </row>
    <row r="21" spans="1:15" x14ac:dyDescent="0.2">
      <c r="A21" s="12" t="s">
        <v>289</v>
      </c>
      <c r="B21" s="12" t="s">
        <v>236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8704210</v>
      </c>
      <c r="J21" s="11">
        <v>209146619</v>
      </c>
      <c r="K21" s="10">
        <f t="shared" si="2"/>
        <v>1.1953902116220671E-2</v>
      </c>
      <c r="L21" s="11">
        <v>8704210</v>
      </c>
      <c r="M21" s="11">
        <v>209146619</v>
      </c>
      <c r="N21" s="10">
        <f t="shared" si="3"/>
        <v>1.1953902116220671E-2</v>
      </c>
      <c r="O21" s="36"/>
    </row>
    <row r="22" spans="1:15" x14ac:dyDescent="0.2">
      <c r="A22" s="12" t="s">
        <v>288</v>
      </c>
      <c r="B22" s="12" t="s">
        <v>339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12548808</v>
      </c>
      <c r="J22" s="11">
        <v>94066417</v>
      </c>
      <c r="K22" s="10">
        <f t="shared" si="2"/>
        <v>0.21092638261041152</v>
      </c>
      <c r="L22" s="11">
        <v>12548808</v>
      </c>
      <c r="M22" s="11">
        <v>94066417</v>
      </c>
      <c r="N22" s="10">
        <f t="shared" si="3"/>
        <v>0.21092638261041152</v>
      </c>
      <c r="O22" s="36"/>
    </row>
    <row r="23" spans="1:15" x14ac:dyDescent="0.2">
      <c r="A23" s="15" t="s">
        <v>287</v>
      </c>
      <c r="B23" s="15" t="s">
        <v>212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447607002</v>
      </c>
      <c r="J23" s="14">
        <v>4333599593</v>
      </c>
      <c r="K23" s="13">
        <f t="shared" si="2"/>
        <v>0.11364554338235981</v>
      </c>
      <c r="L23" s="14">
        <v>478783261</v>
      </c>
      <c r="M23" s="14">
        <v>4323931039</v>
      </c>
      <c r="N23" s="13">
        <f t="shared" si="3"/>
        <v>0.11339199248328123</v>
      </c>
      <c r="O23" s="36"/>
    </row>
    <row r="24" spans="1:15" x14ac:dyDescent="0.2">
      <c r="A24" s="12" t="s">
        <v>286</v>
      </c>
      <c r="B24" s="12" t="s">
        <v>233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6377615</v>
      </c>
      <c r="J24" s="11">
        <v>126859055</v>
      </c>
      <c r="K24" s="10">
        <f t="shared" si="2"/>
        <v>6.84795077082395E-3</v>
      </c>
      <c r="L24" s="11">
        <v>18769688</v>
      </c>
      <c r="M24" s="11">
        <v>122468680</v>
      </c>
      <c r="N24" s="10">
        <f t="shared" si="3"/>
        <v>6.6109549027287932E-3</v>
      </c>
      <c r="O24" s="36"/>
    </row>
    <row r="25" spans="1:15" x14ac:dyDescent="0.2">
      <c r="A25" s="12" t="s">
        <v>285</v>
      </c>
      <c r="B25" s="12" t="s">
        <v>231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441229387</v>
      </c>
      <c r="J25" s="11">
        <v>4206740538</v>
      </c>
      <c r="K25" s="10">
        <f t="shared" si="2"/>
        <v>0.21454769709361995</v>
      </c>
      <c r="L25" s="11">
        <v>460013573</v>
      </c>
      <c r="M25" s="11">
        <v>4201462359</v>
      </c>
      <c r="N25" s="10">
        <f t="shared" si="3"/>
        <v>0.2142785050340982</v>
      </c>
      <c r="O25" s="36"/>
    </row>
    <row r="26" spans="1:15" x14ac:dyDescent="0.2">
      <c r="A26" s="12" t="s">
        <v>284</v>
      </c>
      <c r="B26" s="12" t="s">
        <v>283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361564566</v>
      </c>
      <c r="J26" s="11">
        <v>1419138437</v>
      </c>
      <c r="K26" s="10">
        <f t="shared" si="2"/>
        <v>0.29268256423487476</v>
      </c>
      <c r="L26" s="11">
        <v>361564566</v>
      </c>
      <c r="M26" s="11">
        <v>1419138437</v>
      </c>
      <c r="N26" s="10">
        <f t="shared" si="3"/>
        <v>0.29268256423487476</v>
      </c>
      <c r="O26" s="36"/>
    </row>
    <row r="27" spans="1:15" x14ac:dyDescent="0.2">
      <c r="A27" s="12" t="s">
        <v>282</v>
      </c>
      <c r="B27" s="12" t="s">
        <v>182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18153715</v>
      </c>
      <c r="J27" s="11">
        <v>100953006</v>
      </c>
      <c r="K27" s="10">
        <f t="shared" si="2"/>
        <v>0.2042177570093458</v>
      </c>
      <c r="L27" s="11">
        <v>19389651</v>
      </c>
      <c r="M27" s="11">
        <v>100953006</v>
      </c>
      <c r="N27" s="10">
        <f t="shared" si="3"/>
        <v>0.2042177570093458</v>
      </c>
      <c r="O27" s="36"/>
    </row>
    <row r="28" spans="1:15" x14ac:dyDescent="0.2">
      <c r="A28" s="27" t="s">
        <v>281</v>
      </c>
      <c r="B28" s="27" t="s">
        <v>280</v>
      </c>
      <c r="C28" s="28">
        <v>4653323000</v>
      </c>
      <c r="D28" s="28">
        <v>0</v>
      </c>
      <c r="E28" s="28">
        <v>0</v>
      </c>
      <c r="F28" s="28">
        <v>4653323000</v>
      </c>
      <c r="G28" s="28">
        <v>0</v>
      </c>
      <c r="H28" s="28">
        <v>4653323000</v>
      </c>
      <c r="I28" s="28">
        <v>392302165</v>
      </c>
      <c r="J28" s="28">
        <v>3057265446</v>
      </c>
      <c r="K28" s="29">
        <f t="shared" si="2"/>
        <v>0.65700692730764665</v>
      </c>
      <c r="L28" s="28">
        <v>392302165</v>
      </c>
      <c r="M28" s="28">
        <v>3057265446</v>
      </c>
      <c r="N28" s="29">
        <f t="shared" si="3"/>
        <v>0.65700692730764665</v>
      </c>
      <c r="O28" s="36"/>
    </row>
    <row r="29" spans="1:15" x14ac:dyDescent="0.2">
      <c r="A29" s="15" t="s">
        <v>279</v>
      </c>
      <c r="B29" s="15" t="s">
        <v>229</v>
      </c>
      <c r="C29" s="14">
        <v>76370504000</v>
      </c>
      <c r="D29" s="14">
        <v>0</v>
      </c>
      <c r="E29" s="14">
        <v>-35000000</v>
      </c>
      <c r="F29" s="14">
        <v>76335504000</v>
      </c>
      <c r="G29" s="14">
        <v>0</v>
      </c>
      <c r="H29" s="14">
        <v>76335504000</v>
      </c>
      <c r="I29" s="14">
        <v>4591929361</v>
      </c>
      <c r="J29" s="14">
        <v>24121762800</v>
      </c>
      <c r="K29" s="13">
        <f t="shared" si="2"/>
        <v>0.31599664030514557</v>
      </c>
      <c r="L29" s="14">
        <v>4499580373</v>
      </c>
      <c r="M29" s="14">
        <v>19759422871</v>
      </c>
      <c r="N29" s="13">
        <f t="shared" si="3"/>
        <v>0.25884970735242674</v>
      </c>
      <c r="O29" s="36"/>
    </row>
    <row r="30" spans="1:15" x14ac:dyDescent="0.2">
      <c r="A30" s="12" t="s">
        <v>278</v>
      </c>
      <c r="B30" s="12" t="s">
        <v>227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1748769166</v>
      </c>
      <c r="J30" s="11">
        <v>6924391541</v>
      </c>
      <c r="K30" s="10">
        <f t="shared" si="2"/>
        <v>0.32034385057165238</v>
      </c>
      <c r="L30" s="11">
        <v>1655555790</v>
      </c>
      <c r="M30" s="11">
        <v>5294586208</v>
      </c>
      <c r="N30" s="10">
        <f t="shared" si="3"/>
        <v>0.24494399587481147</v>
      </c>
      <c r="O30" s="36"/>
    </row>
    <row r="31" spans="1:15" x14ac:dyDescent="0.2">
      <c r="A31" s="12" t="s">
        <v>277</v>
      </c>
      <c r="B31" s="12" t="s">
        <v>225</v>
      </c>
      <c r="C31" s="11">
        <v>27518080000</v>
      </c>
      <c r="D31" s="11">
        <v>0</v>
      </c>
      <c r="E31" s="11">
        <v>-10000000</v>
      </c>
      <c r="F31" s="11">
        <v>27508080000</v>
      </c>
      <c r="G31" s="11">
        <v>0</v>
      </c>
      <c r="H31" s="11">
        <v>27508080000</v>
      </c>
      <c r="I31" s="11">
        <v>1929116495</v>
      </c>
      <c r="J31" s="11">
        <v>7912532515</v>
      </c>
      <c r="K31" s="10">
        <f t="shared" si="2"/>
        <v>0.2876439400714263</v>
      </c>
      <c r="L31" s="11">
        <v>1932209883</v>
      </c>
      <c r="M31" s="11">
        <v>6101626888</v>
      </c>
      <c r="N31" s="10">
        <f t="shared" si="3"/>
        <v>0.22181216893363695</v>
      </c>
      <c r="O31" s="36"/>
    </row>
    <row r="32" spans="1:15" x14ac:dyDescent="0.2">
      <c r="A32" s="12" t="s">
        <v>276</v>
      </c>
      <c r="B32" s="12" t="s">
        <v>467</v>
      </c>
      <c r="C32" s="11">
        <v>9421822000</v>
      </c>
      <c r="D32" s="11">
        <v>0</v>
      </c>
      <c r="E32" s="11">
        <v>0</v>
      </c>
      <c r="F32" s="11">
        <v>9421822000</v>
      </c>
      <c r="G32" s="11">
        <v>0</v>
      </c>
      <c r="H32" s="11">
        <v>9421822000</v>
      </c>
      <c r="I32" s="11">
        <v>0</v>
      </c>
      <c r="J32" s="11">
        <v>5350159232</v>
      </c>
      <c r="K32" s="10">
        <f t="shared" si="2"/>
        <v>0.56784762352759366</v>
      </c>
      <c r="L32" s="11">
        <v>0</v>
      </c>
      <c r="M32" s="11">
        <v>5349158563</v>
      </c>
      <c r="N32" s="10">
        <f t="shared" si="3"/>
        <v>0.56774141593844585</v>
      </c>
      <c r="O32" s="36"/>
    </row>
    <row r="33" spans="1:15" x14ac:dyDescent="0.2">
      <c r="A33" s="12" t="s">
        <v>275</v>
      </c>
      <c r="B33" s="12" t="s">
        <v>222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569941800</v>
      </c>
      <c r="J33" s="11">
        <v>2372424751</v>
      </c>
      <c r="K33" s="10">
        <f t="shared" si="2"/>
        <v>0.25480293265191839</v>
      </c>
      <c r="L33" s="11">
        <v>563533100</v>
      </c>
      <c r="M33" s="11">
        <v>1809367451</v>
      </c>
      <c r="N33" s="10">
        <f t="shared" si="3"/>
        <v>0.19432950721214517</v>
      </c>
      <c r="O33" s="36"/>
    </row>
    <row r="34" spans="1:15" x14ac:dyDescent="0.2">
      <c r="A34" s="12" t="s">
        <v>274</v>
      </c>
      <c r="B34" s="12" t="s">
        <v>220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211789400</v>
      </c>
      <c r="J34" s="11">
        <v>809510461</v>
      </c>
      <c r="K34" s="10">
        <f t="shared" si="2"/>
        <v>0.28069104966000241</v>
      </c>
      <c r="L34" s="11">
        <v>196147400</v>
      </c>
      <c r="M34" s="11">
        <v>597459561</v>
      </c>
      <c r="N34" s="10">
        <f t="shared" si="3"/>
        <v>0.20716415585208137</v>
      </c>
      <c r="O34" s="36"/>
    </row>
    <row r="35" spans="1:15" x14ac:dyDescent="0.2">
      <c r="A35" s="12" t="s">
        <v>273</v>
      </c>
      <c r="B35" s="12" t="s">
        <v>218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79386400</v>
      </c>
      <c r="J35" s="11">
        <v>451705800</v>
      </c>
      <c r="K35" s="10">
        <f t="shared" si="2"/>
        <v>0.13325511788073688</v>
      </c>
      <c r="L35" s="11">
        <v>91279200</v>
      </c>
      <c r="M35" s="11">
        <v>364328100</v>
      </c>
      <c r="N35" s="10">
        <f t="shared" si="3"/>
        <v>0.10747832751486673</v>
      </c>
      <c r="O35" s="36"/>
    </row>
    <row r="36" spans="1:15" x14ac:dyDescent="0.2">
      <c r="A36" s="12" t="s">
        <v>272</v>
      </c>
      <c r="B36" s="12" t="s">
        <v>216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52926100</v>
      </c>
      <c r="J36" s="11">
        <v>301038500</v>
      </c>
      <c r="K36" s="10">
        <f t="shared" si="2"/>
        <v>0.13649382682463468</v>
      </c>
      <c r="L36" s="11">
        <v>60855000</v>
      </c>
      <c r="M36" s="11">
        <v>242896100</v>
      </c>
      <c r="N36" s="10">
        <f t="shared" si="3"/>
        <v>0.11013148886198657</v>
      </c>
      <c r="O36" s="36"/>
    </row>
    <row r="37" spans="1:15" x14ac:dyDescent="0.2">
      <c r="A37" s="15" t="s">
        <v>271</v>
      </c>
      <c r="B37" s="15" t="s">
        <v>214</v>
      </c>
      <c r="C37" s="14">
        <v>23006507000</v>
      </c>
      <c r="D37" s="14">
        <v>0</v>
      </c>
      <c r="E37" s="14">
        <v>-535818963</v>
      </c>
      <c r="F37" s="14">
        <v>22470688037</v>
      </c>
      <c r="G37" s="14">
        <v>0</v>
      </c>
      <c r="H37" s="14">
        <v>22470688037</v>
      </c>
      <c r="I37" s="14">
        <v>399018342</v>
      </c>
      <c r="J37" s="14">
        <v>4836472855</v>
      </c>
      <c r="K37" s="13">
        <f t="shared" si="2"/>
        <v>0.21523474701959791</v>
      </c>
      <c r="L37" s="14">
        <v>404940526</v>
      </c>
      <c r="M37" s="14">
        <v>4834806169</v>
      </c>
      <c r="N37" s="13">
        <f t="shared" si="3"/>
        <v>0.21516057545897388</v>
      </c>
      <c r="O37" s="36"/>
    </row>
    <row r="38" spans="1:15" x14ac:dyDescent="0.2">
      <c r="A38" s="15" t="s">
        <v>270</v>
      </c>
      <c r="B38" s="15" t="s">
        <v>212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169856907</v>
      </c>
      <c r="J38" s="14">
        <v>2088828089</v>
      </c>
      <c r="K38" s="13">
        <f t="shared" si="2"/>
        <v>0.20194888705721309</v>
      </c>
      <c r="L38" s="14">
        <v>175507351</v>
      </c>
      <c r="M38" s="14">
        <v>2087161403</v>
      </c>
      <c r="N38" s="13">
        <f t="shared" si="3"/>
        <v>0.20178775106687175</v>
      </c>
      <c r="O38" s="36"/>
    </row>
    <row r="39" spans="1:15" x14ac:dyDescent="0.2">
      <c r="A39" s="12" t="s">
        <v>269</v>
      </c>
      <c r="B39" s="12" t="s">
        <v>210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168235047</v>
      </c>
      <c r="J39" s="11">
        <v>2073395557</v>
      </c>
      <c r="K39" s="10">
        <f t="shared" si="2"/>
        <v>0.20393578585968747</v>
      </c>
      <c r="L39" s="11">
        <v>173885491</v>
      </c>
      <c r="M39" s="11">
        <v>2071728871</v>
      </c>
      <c r="N39" s="10">
        <f t="shared" si="3"/>
        <v>0.20377185335870193</v>
      </c>
      <c r="O39" s="36"/>
    </row>
    <row r="40" spans="1:15" x14ac:dyDescent="0.2">
      <c r="A40" s="12" t="s">
        <v>268</v>
      </c>
      <c r="B40" s="12" t="s">
        <v>208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2"/>
        <v>0</v>
      </c>
      <c r="L40" s="11">
        <v>0</v>
      </c>
      <c r="M40" s="11">
        <v>0</v>
      </c>
      <c r="N40" s="10">
        <f t="shared" si="3"/>
        <v>0</v>
      </c>
      <c r="O40" s="36"/>
    </row>
    <row r="41" spans="1:15" x14ac:dyDescent="0.2">
      <c r="A41" s="12" t="s">
        <v>267</v>
      </c>
      <c r="B41" s="12" t="s">
        <v>266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1621860</v>
      </c>
      <c r="J41" s="11">
        <v>15432532</v>
      </c>
      <c r="K41" s="10">
        <f t="shared" si="2"/>
        <v>0.14966621085605114</v>
      </c>
      <c r="L41" s="11">
        <v>1621860</v>
      </c>
      <c r="M41" s="11">
        <v>15432532</v>
      </c>
      <c r="N41" s="10">
        <f t="shared" si="3"/>
        <v>0.14966621085605114</v>
      </c>
      <c r="O41" s="36"/>
    </row>
    <row r="42" spans="1:15" x14ac:dyDescent="0.2">
      <c r="A42" s="12" t="s">
        <v>265</v>
      </c>
      <c r="B42" s="12" t="s">
        <v>264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80621598</v>
      </c>
      <c r="J42" s="11">
        <v>328483856</v>
      </c>
      <c r="K42" s="10">
        <f t="shared" si="2"/>
        <v>0.29932891987523247</v>
      </c>
      <c r="L42" s="11">
        <v>80621598</v>
      </c>
      <c r="M42" s="11">
        <v>328483856</v>
      </c>
      <c r="N42" s="10">
        <f t="shared" si="3"/>
        <v>0.29932891987523247</v>
      </c>
      <c r="O42" s="36"/>
    </row>
    <row r="43" spans="1:15" x14ac:dyDescent="0.2">
      <c r="A43" s="12" t="s">
        <v>263</v>
      </c>
      <c r="B43" s="12" t="s">
        <v>206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10140224</v>
      </c>
      <c r="J43" s="11">
        <v>44283019</v>
      </c>
      <c r="K43" s="10">
        <f t="shared" si="2"/>
        <v>0.24402122090460238</v>
      </c>
      <c r="L43" s="11">
        <v>10140224</v>
      </c>
      <c r="M43" s="11">
        <v>44283019</v>
      </c>
      <c r="N43" s="10">
        <f t="shared" si="3"/>
        <v>0.24402122090460238</v>
      </c>
      <c r="O43" s="36"/>
    </row>
    <row r="44" spans="1:15" x14ac:dyDescent="0.2">
      <c r="A44" s="12" t="s">
        <v>262</v>
      </c>
      <c r="B44" s="12" t="s">
        <v>261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81373678</v>
      </c>
      <c r="J44" s="11">
        <v>338179051</v>
      </c>
      <c r="K44" s="10">
        <f t="shared" si="2"/>
        <v>0.16427623190517829</v>
      </c>
      <c r="L44" s="11">
        <v>81373678</v>
      </c>
      <c r="M44" s="11">
        <v>338179051</v>
      </c>
      <c r="N44" s="10">
        <f t="shared" si="3"/>
        <v>0.16427623190517829</v>
      </c>
      <c r="O44" s="36"/>
    </row>
    <row r="45" spans="1:15" x14ac:dyDescent="0.2">
      <c r="A45" s="12" t="s">
        <v>260</v>
      </c>
      <c r="B45" s="12" t="s">
        <v>259</v>
      </c>
      <c r="C45" s="11">
        <v>76274000</v>
      </c>
      <c r="D45" s="11">
        <v>0</v>
      </c>
      <c r="E45" s="11">
        <v>0</v>
      </c>
      <c r="F45" s="11">
        <v>76274000</v>
      </c>
      <c r="G45" s="11">
        <v>0</v>
      </c>
      <c r="H45" s="11">
        <v>76274000</v>
      </c>
      <c r="I45" s="11">
        <v>6390206</v>
      </c>
      <c r="J45" s="11">
        <v>25560824</v>
      </c>
      <c r="K45" s="10">
        <f t="shared" si="2"/>
        <v>0.3351184414086058</v>
      </c>
      <c r="L45" s="11">
        <v>6390206</v>
      </c>
      <c r="M45" s="11">
        <v>25560824</v>
      </c>
      <c r="N45" s="10">
        <f t="shared" si="3"/>
        <v>0.3351184414086058</v>
      </c>
      <c r="O45" s="36"/>
    </row>
    <row r="46" spans="1:15" x14ac:dyDescent="0.2">
      <c r="A46" s="12" t="s">
        <v>258</v>
      </c>
      <c r="B46" s="12" t="s">
        <v>257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42501539</v>
      </c>
      <c r="J46" s="11">
        <v>151774347</v>
      </c>
      <c r="K46" s="10">
        <f t="shared" si="2"/>
        <v>0.24826950300083916</v>
      </c>
      <c r="L46" s="11">
        <v>42773279</v>
      </c>
      <c r="M46" s="11">
        <v>151774347</v>
      </c>
      <c r="N46" s="10">
        <f t="shared" si="3"/>
        <v>0.24826950300083916</v>
      </c>
      <c r="O46" s="36"/>
    </row>
    <row r="47" spans="1:15" x14ac:dyDescent="0.2">
      <c r="A47" s="12" t="s">
        <v>256</v>
      </c>
      <c r="B47" s="12" t="s">
        <v>204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0</v>
      </c>
      <c r="J47" s="11">
        <v>1668659420</v>
      </c>
      <c r="K47" s="10">
        <f t="shared" si="2"/>
        <v>0.86685587618626092</v>
      </c>
      <c r="L47" s="11">
        <v>0</v>
      </c>
      <c r="M47" s="11">
        <v>1668659420</v>
      </c>
      <c r="N47" s="10">
        <f t="shared" si="3"/>
        <v>0.86685587618626092</v>
      </c>
      <c r="O47" s="36"/>
    </row>
    <row r="48" spans="1:15" x14ac:dyDescent="0.2">
      <c r="A48" s="12" t="s">
        <v>255</v>
      </c>
      <c r="B48" s="12" t="s">
        <v>202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2"/>
        <v>0</v>
      </c>
      <c r="L48" s="11">
        <v>0</v>
      </c>
      <c r="M48" s="11">
        <v>0</v>
      </c>
      <c r="N48" s="10">
        <f t="shared" si="3"/>
        <v>0</v>
      </c>
      <c r="O48" s="36"/>
    </row>
    <row r="49" spans="1:15" x14ac:dyDescent="0.2">
      <c r="A49" s="12" t="s">
        <v>254</v>
      </c>
      <c r="B49" s="12" t="s">
        <v>253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31983105</v>
      </c>
      <c r="K49" s="10">
        <f t="shared" si="2"/>
        <v>0.40451660026560426</v>
      </c>
      <c r="L49" s="11">
        <v>0</v>
      </c>
      <c r="M49" s="11">
        <v>31983105</v>
      </c>
      <c r="N49" s="10">
        <f t="shared" si="3"/>
        <v>0.40451660026560426</v>
      </c>
      <c r="O49" s="36"/>
    </row>
    <row r="50" spans="1:15" x14ac:dyDescent="0.2">
      <c r="A50" s="12" t="s">
        <v>252</v>
      </c>
      <c r="B50" s="12" t="s">
        <v>200</v>
      </c>
      <c r="C50" s="11">
        <v>2393578000</v>
      </c>
      <c r="D50" s="11">
        <v>0</v>
      </c>
      <c r="E50" s="11">
        <v>-529151300</v>
      </c>
      <c r="F50" s="11">
        <v>1864426700</v>
      </c>
      <c r="G50" s="11">
        <v>0</v>
      </c>
      <c r="H50" s="11">
        <v>1864426700</v>
      </c>
      <c r="I50" s="11">
        <v>8134190</v>
      </c>
      <c r="J50" s="11">
        <v>158721144</v>
      </c>
      <c r="K50" s="10">
        <f t="shared" si="2"/>
        <v>8.5131340373960529E-2</v>
      </c>
      <c r="L50" s="11">
        <v>8134190</v>
      </c>
      <c r="M50" s="11">
        <v>158721144</v>
      </c>
      <c r="N50" s="10">
        <f t="shared" si="3"/>
        <v>8.5131340373960529E-2</v>
      </c>
      <c r="O50" s="36"/>
    </row>
    <row r="51" spans="1:15" x14ac:dyDescent="0.2">
      <c r="A51" s="15" t="s">
        <v>251</v>
      </c>
      <c r="B51" s="15" t="s">
        <v>250</v>
      </c>
      <c r="C51" s="14">
        <v>5540860000</v>
      </c>
      <c r="D51" s="14">
        <v>0</v>
      </c>
      <c r="E51" s="14">
        <v>71667663</v>
      </c>
      <c r="F51" s="14">
        <v>5612527663</v>
      </c>
      <c r="G51" s="14">
        <v>0</v>
      </c>
      <c r="H51" s="14">
        <v>5612527663</v>
      </c>
      <c r="I51" s="14">
        <v>210197471</v>
      </c>
      <c r="J51" s="14">
        <v>1086006453</v>
      </c>
      <c r="K51" s="13">
        <f t="shared" si="2"/>
        <v>0.19349685528668012</v>
      </c>
      <c r="L51" s="14">
        <v>208721904</v>
      </c>
      <c r="M51" s="14">
        <v>1056679026</v>
      </c>
      <c r="N51" s="13">
        <f t="shared" si="3"/>
        <v>0.18827150429316289</v>
      </c>
      <c r="O51" s="36"/>
    </row>
    <row r="52" spans="1:15" x14ac:dyDescent="0.2">
      <c r="A52" s="15" t="s">
        <v>249</v>
      </c>
      <c r="B52" s="15" t="s">
        <v>248</v>
      </c>
      <c r="C52" s="14">
        <v>4109355000</v>
      </c>
      <c r="D52" s="14">
        <v>0</v>
      </c>
      <c r="E52" s="14">
        <v>0</v>
      </c>
      <c r="F52" s="14">
        <v>4109355000</v>
      </c>
      <c r="G52" s="14">
        <v>0</v>
      </c>
      <c r="H52" s="14">
        <v>4109355000</v>
      </c>
      <c r="I52" s="14">
        <v>173827301</v>
      </c>
      <c r="J52" s="14">
        <v>839208165</v>
      </c>
      <c r="K52" s="13">
        <f t="shared" si="2"/>
        <v>0.20421895041922639</v>
      </c>
      <c r="L52" s="14">
        <v>173827301</v>
      </c>
      <c r="M52" s="14">
        <v>839208165</v>
      </c>
      <c r="N52" s="13">
        <f t="shared" si="3"/>
        <v>0.20421895041922639</v>
      </c>
      <c r="O52" s="36"/>
    </row>
    <row r="53" spans="1:15" x14ac:dyDescent="0.2">
      <c r="A53" s="15" t="s">
        <v>247</v>
      </c>
      <c r="B53" s="15" t="s">
        <v>246</v>
      </c>
      <c r="C53" s="14">
        <v>4109355000</v>
      </c>
      <c r="D53" s="14">
        <v>0</v>
      </c>
      <c r="E53" s="14">
        <v>0</v>
      </c>
      <c r="F53" s="14">
        <v>4109355000</v>
      </c>
      <c r="G53" s="14">
        <v>0</v>
      </c>
      <c r="H53" s="14">
        <v>4109355000</v>
      </c>
      <c r="I53" s="14">
        <v>173827301</v>
      </c>
      <c r="J53" s="14">
        <v>839208165</v>
      </c>
      <c r="K53" s="13">
        <f t="shared" si="2"/>
        <v>0.20421895041922639</v>
      </c>
      <c r="L53" s="14">
        <v>173827301</v>
      </c>
      <c r="M53" s="14">
        <v>839208165</v>
      </c>
      <c r="N53" s="13">
        <f t="shared" si="3"/>
        <v>0.20421895041922639</v>
      </c>
      <c r="O53" s="36"/>
    </row>
    <row r="54" spans="1:15" x14ac:dyDescent="0.2">
      <c r="A54" s="12" t="s">
        <v>245</v>
      </c>
      <c r="B54" s="12" t="s">
        <v>244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116188440</v>
      </c>
      <c r="J54" s="11">
        <v>606710057</v>
      </c>
      <c r="K54" s="10">
        <f t="shared" si="2"/>
        <v>0.25039839676695508</v>
      </c>
      <c r="L54" s="11">
        <v>116188440</v>
      </c>
      <c r="M54" s="11">
        <v>606710057</v>
      </c>
      <c r="N54" s="10">
        <f t="shared" si="3"/>
        <v>0.25039839676695508</v>
      </c>
      <c r="O54" s="36"/>
    </row>
    <row r="55" spans="1:15" x14ac:dyDescent="0.2">
      <c r="A55" s="12" t="s">
        <v>243</v>
      </c>
      <c r="B55" s="12" t="s">
        <v>242</v>
      </c>
      <c r="C55" s="11">
        <v>408312000</v>
      </c>
      <c r="D55" s="11">
        <v>0</v>
      </c>
      <c r="E55" s="11">
        <v>0</v>
      </c>
      <c r="F55" s="11">
        <v>408312000</v>
      </c>
      <c r="G55" s="11">
        <v>0</v>
      </c>
      <c r="H55" s="11">
        <v>408312000</v>
      </c>
      <c r="I55" s="11">
        <v>27478721</v>
      </c>
      <c r="J55" s="11">
        <v>103228829</v>
      </c>
      <c r="K55" s="10">
        <f t="shared" si="2"/>
        <v>0.25281850398714706</v>
      </c>
      <c r="L55" s="11">
        <v>27478721</v>
      </c>
      <c r="M55" s="11">
        <v>103228829</v>
      </c>
      <c r="N55" s="10">
        <f t="shared" si="3"/>
        <v>0.25281850398714706</v>
      </c>
      <c r="O55" s="36"/>
    </row>
    <row r="56" spans="1:15" x14ac:dyDescent="0.2">
      <c r="A56" s="12" t="s">
        <v>241</v>
      </c>
      <c r="B56" s="12" t="s">
        <v>240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11871328</v>
      </c>
      <c r="J56" s="11">
        <v>61172336</v>
      </c>
      <c r="K56" s="10">
        <f t="shared" si="2"/>
        <v>0.25210942870566516</v>
      </c>
      <c r="L56" s="11">
        <v>11871328</v>
      </c>
      <c r="M56" s="11">
        <v>61172336</v>
      </c>
      <c r="N56" s="10">
        <f t="shared" si="3"/>
        <v>0.25210942870566516</v>
      </c>
      <c r="O56" s="36"/>
    </row>
    <row r="57" spans="1:15" x14ac:dyDescent="0.2">
      <c r="A57" s="12" t="s">
        <v>239</v>
      </c>
      <c r="B57" s="12" t="s">
        <v>238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2960590</v>
      </c>
      <c r="J57" s="11">
        <v>15663530</v>
      </c>
      <c r="K57" s="10">
        <f t="shared" si="2"/>
        <v>0.24803689627870151</v>
      </c>
      <c r="L57" s="11">
        <v>2960590</v>
      </c>
      <c r="M57" s="11">
        <v>15663530</v>
      </c>
      <c r="N57" s="10">
        <f t="shared" si="3"/>
        <v>0.24803689627870151</v>
      </c>
      <c r="O57" s="36"/>
    </row>
    <row r="58" spans="1:15" x14ac:dyDescent="0.2">
      <c r="A58" s="12" t="s">
        <v>237</v>
      </c>
      <c r="B58" s="12" t="s">
        <v>236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613959</v>
      </c>
      <c r="K58" s="10">
        <f t="shared" si="2"/>
        <v>2.0158090697766046E-3</v>
      </c>
      <c r="L58" s="11">
        <v>0</v>
      </c>
      <c r="M58" s="11">
        <v>613959</v>
      </c>
      <c r="N58" s="10">
        <f t="shared" si="3"/>
        <v>2.0158090697766046E-3</v>
      </c>
      <c r="O58" s="36"/>
    </row>
    <row r="59" spans="1:15" x14ac:dyDescent="0.2">
      <c r="A59" s="15" t="s">
        <v>235</v>
      </c>
      <c r="B59" s="15" t="s">
        <v>212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15328222</v>
      </c>
      <c r="J59" s="14">
        <v>51819454</v>
      </c>
      <c r="K59" s="13">
        <f t="shared" si="2"/>
        <v>7.7608887224801554E-2</v>
      </c>
      <c r="L59" s="14">
        <v>15328222</v>
      </c>
      <c r="M59" s="14">
        <v>51819454</v>
      </c>
      <c r="N59" s="13">
        <f t="shared" si="3"/>
        <v>7.7608887224801554E-2</v>
      </c>
      <c r="O59" s="36"/>
    </row>
    <row r="60" spans="1:15" x14ac:dyDescent="0.2">
      <c r="A60" s="12" t="s">
        <v>234</v>
      </c>
      <c r="B60" s="12" t="s">
        <v>233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2"/>
        <v>1.0476487413832686E-3</v>
      </c>
      <c r="L60" s="11">
        <v>0</v>
      </c>
      <c r="M60" s="11">
        <v>337697</v>
      </c>
      <c r="N60" s="10">
        <f t="shared" si="3"/>
        <v>1.0476487413832686E-3</v>
      </c>
      <c r="O60" s="36"/>
    </row>
    <row r="61" spans="1:15" x14ac:dyDescent="0.2">
      <c r="A61" s="12" t="s">
        <v>232</v>
      </c>
      <c r="B61" s="12" t="s">
        <v>231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15328222</v>
      </c>
      <c r="J61" s="11">
        <v>51481757</v>
      </c>
      <c r="K61" s="10">
        <f t="shared" si="2"/>
        <v>0.14906607270052871</v>
      </c>
      <c r="L61" s="11">
        <v>15328222</v>
      </c>
      <c r="M61" s="11">
        <v>51481757</v>
      </c>
      <c r="N61" s="10">
        <f t="shared" si="3"/>
        <v>0.14906607270052871</v>
      </c>
      <c r="O61" s="36"/>
    </row>
    <row r="62" spans="1:15" x14ac:dyDescent="0.2">
      <c r="A62" s="15" t="s">
        <v>230</v>
      </c>
      <c r="B62" s="15" t="s">
        <v>229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29327427</v>
      </c>
      <c r="J62" s="14">
        <v>190728184</v>
      </c>
      <c r="K62" s="13">
        <f t="shared" si="2"/>
        <v>0.16686425888046866</v>
      </c>
      <c r="L62" s="14">
        <v>27851860</v>
      </c>
      <c r="M62" s="14">
        <v>161400757</v>
      </c>
      <c r="N62" s="13">
        <f t="shared" si="3"/>
        <v>0.14120628181282119</v>
      </c>
      <c r="O62" s="36"/>
    </row>
    <row r="63" spans="1:15" x14ac:dyDescent="0.2">
      <c r="A63" s="12" t="s">
        <v>228</v>
      </c>
      <c r="B63" s="12" t="s">
        <v>227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19328100</v>
      </c>
      <c r="J63" s="11">
        <v>95464778</v>
      </c>
      <c r="K63" s="10">
        <f t="shared" si="2"/>
        <v>0.25953505151836448</v>
      </c>
      <c r="L63" s="11">
        <v>18396229</v>
      </c>
      <c r="M63" s="11">
        <v>76136678</v>
      </c>
      <c r="N63" s="10">
        <f t="shared" si="3"/>
        <v>0.20698876654976484</v>
      </c>
      <c r="O63" s="36"/>
    </row>
    <row r="64" spans="1:15" x14ac:dyDescent="0.2">
      <c r="A64" s="12" t="s">
        <v>226</v>
      </c>
      <c r="B64" s="12" t="s">
        <v>225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912527</v>
      </c>
      <c r="J64" s="11">
        <v>11219318</v>
      </c>
      <c r="K64" s="10">
        <f t="shared" si="2"/>
        <v>8.2515614197667064E-2</v>
      </c>
      <c r="L64" s="11">
        <v>552931</v>
      </c>
      <c r="M64" s="11">
        <v>10306791</v>
      </c>
      <c r="N64" s="10">
        <f t="shared" si="3"/>
        <v>7.5804178985922954E-2</v>
      </c>
      <c r="O64" s="36"/>
    </row>
    <row r="65" spans="1:15" x14ac:dyDescent="0.2">
      <c r="A65" s="12" t="s">
        <v>224</v>
      </c>
      <c r="B65" s="12" t="s">
        <v>467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2"/>
        <v>0</v>
      </c>
      <c r="L65" s="11">
        <v>0</v>
      </c>
      <c r="M65" s="11">
        <v>0</v>
      </c>
      <c r="N65" s="10">
        <f t="shared" si="3"/>
        <v>0</v>
      </c>
      <c r="O65" s="36"/>
    </row>
    <row r="66" spans="1:15" x14ac:dyDescent="0.2">
      <c r="A66" s="12" t="s">
        <v>223</v>
      </c>
      <c r="B66" s="12" t="s">
        <v>222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6886200</v>
      </c>
      <c r="J66" s="11">
        <v>51426649</v>
      </c>
      <c r="K66" s="10">
        <f t="shared" si="2"/>
        <v>0.3090933891897415</v>
      </c>
      <c r="L66" s="11">
        <v>7249100</v>
      </c>
      <c r="M66" s="11">
        <v>44540449</v>
      </c>
      <c r="N66" s="10">
        <f t="shared" si="3"/>
        <v>0.26770475240264696</v>
      </c>
      <c r="O66" s="36"/>
    </row>
    <row r="67" spans="1:15" x14ac:dyDescent="0.2">
      <c r="A67" s="12" t="s">
        <v>221</v>
      </c>
      <c r="B67" s="12" t="s">
        <v>220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767500</v>
      </c>
      <c r="J67" s="11">
        <v>3781039</v>
      </c>
      <c r="K67" s="10">
        <f t="shared" si="2"/>
        <v>7.3169598451862605E-2</v>
      </c>
      <c r="L67" s="11">
        <v>706900</v>
      </c>
      <c r="M67" s="11">
        <v>3013539</v>
      </c>
      <c r="N67" s="10">
        <f t="shared" si="3"/>
        <v>5.8317155297532654E-2</v>
      </c>
      <c r="O67" s="36"/>
    </row>
    <row r="68" spans="1:15" x14ac:dyDescent="0.2">
      <c r="A68" s="12" t="s">
        <v>219</v>
      </c>
      <c r="B68" s="12" t="s">
        <v>218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859800</v>
      </c>
      <c r="J68" s="11">
        <v>17301500</v>
      </c>
      <c r="K68" s="10">
        <f t="shared" si="2"/>
        <v>0.26348933189162849</v>
      </c>
      <c r="L68" s="11">
        <v>568000</v>
      </c>
      <c r="M68" s="11">
        <v>16441700</v>
      </c>
      <c r="N68" s="10">
        <f t="shared" si="3"/>
        <v>0.25039519973196472</v>
      </c>
      <c r="O68" s="36"/>
    </row>
    <row r="69" spans="1:15" x14ac:dyDescent="0.2">
      <c r="A69" s="12" t="s">
        <v>217</v>
      </c>
      <c r="B69" s="12" t="s">
        <v>216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573300</v>
      </c>
      <c r="J69" s="11">
        <v>11534900</v>
      </c>
      <c r="K69" s="10">
        <f t="shared" si="2"/>
        <v>0.19298812113100217</v>
      </c>
      <c r="L69" s="11">
        <v>378700</v>
      </c>
      <c r="M69" s="11">
        <v>10961600</v>
      </c>
      <c r="N69" s="10">
        <f t="shared" si="3"/>
        <v>0.18339635268529361</v>
      </c>
      <c r="O69" s="36"/>
    </row>
    <row r="70" spans="1:15" x14ac:dyDescent="0.2">
      <c r="A70" s="15" t="s">
        <v>215</v>
      </c>
      <c r="B70" s="15" t="s">
        <v>214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7042743</v>
      </c>
      <c r="J70" s="14">
        <v>56070104</v>
      </c>
      <c r="K70" s="13">
        <f t="shared" si="2"/>
        <v>0.15568167521768039</v>
      </c>
      <c r="L70" s="14">
        <v>7042743</v>
      </c>
      <c r="M70" s="14">
        <v>56070104</v>
      </c>
      <c r="N70" s="13">
        <f t="shared" si="3"/>
        <v>0.15568167521768039</v>
      </c>
      <c r="O70" s="36"/>
    </row>
    <row r="71" spans="1:15" x14ac:dyDescent="0.2">
      <c r="A71" s="15" t="s">
        <v>213</v>
      </c>
      <c r="B71" s="15" t="s">
        <v>212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6942675</v>
      </c>
      <c r="J71" s="14">
        <v>28220820</v>
      </c>
      <c r="K71" s="13">
        <f t="shared" si="2"/>
        <v>0.14353072881997983</v>
      </c>
      <c r="L71" s="14">
        <v>6942675</v>
      </c>
      <c r="M71" s="14">
        <v>28220820</v>
      </c>
      <c r="N71" s="13">
        <f t="shared" si="3"/>
        <v>0.14353072881997983</v>
      </c>
      <c r="O71" s="36"/>
    </row>
    <row r="72" spans="1:15" x14ac:dyDescent="0.2">
      <c r="A72" s="12" t="s">
        <v>211</v>
      </c>
      <c r="B72" s="12" t="s">
        <v>210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6942675</v>
      </c>
      <c r="J72" s="11">
        <v>28220820</v>
      </c>
      <c r="K72" s="10">
        <f t="shared" si="2"/>
        <v>0.14856894672836679</v>
      </c>
      <c r="L72" s="11">
        <v>6942675</v>
      </c>
      <c r="M72" s="11">
        <v>28220820</v>
      </c>
      <c r="N72" s="10">
        <f t="shared" si="3"/>
        <v>0.14856894672836679</v>
      </c>
      <c r="O72" s="36"/>
    </row>
    <row r="73" spans="1:15" x14ac:dyDescent="0.2">
      <c r="A73" s="12" t="s">
        <v>209</v>
      </c>
      <c r="B73" s="12" t="s">
        <v>208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2"/>
        <v>0</v>
      </c>
      <c r="L73" s="11">
        <v>0</v>
      </c>
      <c r="M73" s="11">
        <v>0</v>
      </c>
      <c r="N73" s="10">
        <f t="shared" si="3"/>
        <v>0</v>
      </c>
      <c r="O73" s="36"/>
    </row>
    <row r="74" spans="1:15" x14ac:dyDescent="0.2">
      <c r="A74" s="12" t="s">
        <v>207</v>
      </c>
      <c r="B74" s="12" t="s">
        <v>206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593504</v>
      </c>
      <c r="K74" s="10">
        <f t="shared" si="2"/>
        <v>0.24504706853839803</v>
      </c>
      <c r="L74" s="11">
        <v>100068</v>
      </c>
      <c r="M74" s="11">
        <v>593504</v>
      </c>
      <c r="N74" s="10">
        <f t="shared" si="3"/>
        <v>0.24504706853839803</v>
      </c>
      <c r="O74" s="36"/>
    </row>
    <row r="75" spans="1:15" x14ac:dyDescent="0.2">
      <c r="A75" s="12" t="s">
        <v>205</v>
      </c>
      <c r="B75" s="12" t="s">
        <v>204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4">IF(J75=0,0,J75/H75)</f>
        <v>0.64911714972969115</v>
      </c>
      <c r="L75" s="11">
        <v>0</v>
      </c>
      <c r="M75" s="11">
        <v>27255780</v>
      </c>
      <c r="N75" s="10">
        <f t="shared" ref="N75:N138" si="5">IF(M75=0,0,M75/H75)</f>
        <v>0.64911714972969115</v>
      </c>
      <c r="O75" s="36"/>
    </row>
    <row r="76" spans="1:15" x14ac:dyDescent="0.2">
      <c r="A76" s="12" t="s">
        <v>203</v>
      </c>
      <c r="B76" s="12" t="s">
        <v>202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11">
        <v>0</v>
      </c>
      <c r="M76" s="11">
        <v>0</v>
      </c>
      <c r="N76" s="10">
        <f t="shared" si="5"/>
        <v>0</v>
      </c>
      <c r="O76" s="36"/>
    </row>
    <row r="77" spans="1:15" x14ac:dyDescent="0.2">
      <c r="A77" s="12" t="s">
        <v>201</v>
      </c>
      <c r="B77" s="12" t="s">
        <v>200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0</v>
      </c>
      <c r="K77" s="10">
        <f t="shared" si="4"/>
        <v>0</v>
      </c>
      <c r="L77" s="11">
        <v>0</v>
      </c>
      <c r="M77" s="11">
        <v>0</v>
      </c>
      <c r="N77" s="10">
        <f t="shared" si="5"/>
        <v>0</v>
      </c>
      <c r="O77" s="36"/>
    </row>
    <row r="78" spans="1:15" x14ac:dyDescent="0.2">
      <c r="A78" s="15" t="s">
        <v>199</v>
      </c>
      <c r="B78" s="15" t="s">
        <v>198</v>
      </c>
      <c r="C78" s="14">
        <v>378909944267</v>
      </c>
      <c r="D78" s="14">
        <v>5258655</v>
      </c>
      <c r="E78" s="14">
        <v>23747769878</v>
      </c>
      <c r="F78" s="14">
        <v>402657714145</v>
      </c>
      <c r="G78" s="14">
        <v>0</v>
      </c>
      <c r="H78" s="14">
        <v>402657714145</v>
      </c>
      <c r="I78" s="14">
        <v>8957025320</v>
      </c>
      <c r="J78" s="14">
        <v>216262199235</v>
      </c>
      <c r="K78" s="13">
        <f t="shared" si="4"/>
        <v>0.5370869391989902</v>
      </c>
      <c r="L78" s="14">
        <v>17716963633</v>
      </c>
      <c r="M78" s="14">
        <v>85367316146</v>
      </c>
      <c r="N78" s="13">
        <f t="shared" si="5"/>
        <v>0.21200963783164625</v>
      </c>
      <c r="O78" s="36"/>
    </row>
    <row r="79" spans="1:15" x14ac:dyDescent="0.2">
      <c r="A79" s="15" t="s">
        <v>197</v>
      </c>
      <c r="B79" s="15" t="s">
        <v>196</v>
      </c>
      <c r="C79" s="14">
        <v>378909944267</v>
      </c>
      <c r="D79" s="14">
        <v>5258655</v>
      </c>
      <c r="E79" s="14">
        <v>23747769878</v>
      </c>
      <c r="F79" s="14">
        <v>402657714145</v>
      </c>
      <c r="G79" s="14">
        <v>0</v>
      </c>
      <c r="H79" s="14">
        <v>402657714145</v>
      </c>
      <c r="I79" s="14">
        <v>8957025320</v>
      </c>
      <c r="J79" s="14">
        <v>216262199235</v>
      </c>
      <c r="K79" s="13">
        <f t="shared" si="4"/>
        <v>0.5370869391989902</v>
      </c>
      <c r="L79" s="14">
        <v>17716963633</v>
      </c>
      <c r="M79" s="14">
        <v>85367316146</v>
      </c>
      <c r="N79" s="13">
        <f t="shared" si="5"/>
        <v>0.21200963783164625</v>
      </c>
      <c r="O79" s="36"/>
    </row>
    <row r="80" spans="1:15" x14ac:dyDescent="0.2">
      <c r="A80" s="15" t="s">
        <v>195</v>
      </c>
      <c r="B80" s="15" t="s">
        <v>136</v>
      </c>
      <c r="C80" s="14">
        <v>54622737555</v>
      </c>
      <c r="D80" s="14">
        <v>-806515818</v>
      </c>
      <c r="E80" s="14">
        <v>3443099564</v>
      </c>
      <c r="F80" s="14">
        <v>58065837119</v>
      </c>
      <c r="G80" s="14">
        <v>0</v>
      </c>
      <c r="H80" s="14">
        <v>58065837119</v>
      </c>
      <c r="I80" s="14">
        <v>650749517</v>
      </c>
      <c r="J80" s="14">
        <v>18543375581</v>
      </c>
      <c r="K80" s="13">
        <f t="shared" si="4"/>
        <v>0.3193508696515861</v>
      </c>
      <c r="L80" s="14">
        <v>3052964581</v>
      </c>
      <c r="M80" s="14">
        <v>6959695706</v>
      </c>
      <c r="N80" s="13">
        <f t="shared" si="5"/>
        <v>0.11985869921649135</v>
      </c>
      <c r="O80" s="36"/>
    </row>
    <row r="81" spans="1:15" ht="22.5" x14ac:dyDescent="0.2">
      <c r="A81" s="12" t="s">
        <v>194</v>
      </c>
      <c r="B81" s="12" t="s">
        <v>468</v>
      </c>
      <c r="C81" s="11">
        <v>2705811784</v>
      </c>
      <c r="D81" s="11">
        <v>-25520074</v>
      </c>
      <c r="E81" s="11">
        <v>523441317</v>
      </c>
      <c r="F81" s="11">
        <v>3229253101</v>
      </c>
      <c r="G81" s="11">
        <v>0</v>
      </c>
      <c r="H81" s="11">
        <v>3229253101</v>
      </c>
      <c r="I81" s="11">
        <v>0</v>
      </c>
      <c r="J81" s="11">
        <v>1462867503</v>
      </c>
      <c r="K81" s="10">
        <f t="shared" si="4"/>
        <v>0.45300490771286867</v>
      </c>
      <c r="L81" s="11">
        <v>411516732</v>
      </c>
      <c r="M81" s="11">
        <v>823472939</v>
      </c>
      <c r="N81" s="10">
        <f t="shared" si="5"/>
        <v>0.2550041490228796</v>
      </c>
      <c r="O81" s="36"/>
    </row>
    <row r="82" spans="1:15" ht="22.5" x14ac:dyDescent="0.2">
      <c r="A82" s="12" t="s">
        <v>193</v>
      </c>
      <c r="B82" s="12" t="s">
        <v>469</v>
      </c>
      <c r="C82" s="11">
        <v>20427489663</v>
      </c>
      <c r="D82" s="11">
        <v>-98668328</v>
      </c>
      <c r="E82" s="11">
        <v>2039830555</v>
      </c>
      <c r="F82" s="11">
        <v>22467320218</v>
      </c>
      <c r="G82" s="11">
        <v>0</v>
      </c>
      <c r="H82" s="11">
        <v>22467320218</v>
      </c>
      <c r="I82" s="11">
        <v>650540176</v>
      </c>
      <c r="J82" s="11">
        <v>7038336047</v>
      </c>
      <c r="K82" s="10">
        <f t="shared" si="4"/>
        <v>0.31326993957032495</v>
      </c>
      <c r="L82" s="11">
        <v>1430514592</v>
      </c>
      <c r="M82" s="11">
        <v>2792751032</v>
      </c>
      <c r="N82" s="10">
        <f t="shared" si="5"/>
        <v>0.12430280981007025</v>
      </c>
      <c r="O82" s="36"/>
    </row>
    <row r="83" spans="1:15" x14ac:dyDescent="0.2">
      <c r="A83" s="12" t="s">
        <v>192</v>
      </c>
      <c r="B83" s="12" t="s">
        <v>191</v>
      </c>
      <c r="C83" s="11">
        <v>31489436108</v>
      </c>
      <c r="D83" s="11">
        <v>-682327416</v>
      </c>
      <c r="E83" s="11">
        <v>879827692</v>
      </c>
      <c r="F83" s="11">
        <v>32369263800</v>
      </c>
      <c r="G83" s="11">
        <v>0</v>
      </c>
      <c r="H83" s="11">
        <v>32369263800</v>
      </c>
      <c r="I83" s="11">
        <v>209341</v>
      </c>
      <c r="J83" s="11">
        <v>10042172031</v>
      </c>
      <c r="K83" s="10">
        <f t="shared" si="4"/>
        <v>0.31023788780145195</v>
      </c>
      <c r="L83" s="11">
        <v>1210933257</v>
      </c>
      <c r="M83" s="11">
        <v>3343471735</v>
      </c>
      <c r="N83" s="10">
        <f t="shared" si="5"/>
        <v>0.1032915594144591</v>
      </c>
      <c r="O83" s="36"/>
    </row>
    <row r="84" spans="1:15" x14ac:dyDescent="0.2">
      <c r="A84" s="15" t="s">
        <v>190</v>
      </c>
      <c r="B84" s="15" t="s">
        <v>131</v>
      </c>
      <c r="C84" s="14">
        <v>324287206712</v>
      </c>
      <c r="D84" s="14">
        <v>811774473</v>
      </c>
      <c r="E84" s="14">
        <v>20304670314</v>
      </c>
      <c r="F84" s="14">
        <v>344591877026</v>
      </c>
      <c r="G84" s="14">
        <v>0</v>
      </c>
      <c r="H84" s="14">
        <v>344591877026</v>
      </c>
      <c r="I84" s="14">
        <v>8306275803</v>
      </c>
      <c r="J84" s="14">
        <v>197718823654</v>
      </c>
      <c r="K84" s="13">
        <f t="shared" si="4"/>
        <v>0.57377679752759181</v>
      </c>
      <c r="L84" s="14">
        <v>14663999052</v>
      </c>
      <c r="M84" s="14">
        <v>78407620440</v>
      </c>
      <c r="N84" s="13">
        <f t="shared" si="5"/>
        <v>0.22753763413315753</v>
      </c>
      <c r="O84" s="36"/>
    </row>
    <row r="85" spans="1:15" x14ac:dyDescent="0.2">
      <c r="A85" s="12" t="s">
        <v>189</v>
      </c>
      <c r="B85" s="12" t="s">
        <v>129</v>
      </c>
      <c r="C85" s="11">
        <v>7164372808</v>
      </c>
      <c r="D85" s="11">
        <v>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0</v>
      </c>
      <c r="J85" s="11">
        <v>368528447</v>
      </c>
      <c r="K85" s="10">
        <f t="shared" si="4"/>
        <v>5.9321233744829942E-2</v>
      </c>
      <c r="L85" s="11">
        <v>0</v>
      </c>
      <c r="M85" s="11">
        <v>368528447</v>
      </c>
      <c r="N85" s="10">
        <f t="shared" si="5"/>
        <v>5.9321233744829942E-2</v>
      </c>
      <c r="O85" s="36"/>
    </row>
    <row r="86" spans="1:15" ht="33.75" x14ac:dyDescent="0.2">
      <c r="A86" s="12" t="s">
        <v>188</v>
      </c>
      <c r="B86" s="12" t="s">
        <v>340</v>
      </c>
      <c r="C86" s="11">
        <v>19177114380</v>
      </c>
      <c r="D86" s="11">
        <v>197000000</v>
      </c>
      <c r="E86" s="11">
        <v>2668704861</v>
      </c>
      <c r="F86" s="11">
        <v>21845819241</v>
      </c>
      <c r="G86" s="11">
        <v>0</v>
      </c>
      <c r="H86" s="11">
        <v>21845819241</v>
      </c>
      <c r="I86" s="11">
        <v>2284987075</v>
      </c>
      <c r="J86" s="11">
        <v>15236880763</v>
      </c>
      <c r="K86" s="10">
        <f t="shared" si="4"/>
        <v>0.69747353463419604</v>
      </c>
      <c r="L86" s="11">
        <v>1345133114</v>
      </c>
      <c r="M86" s="11">
        <v>3933690475</v>
      </c>
      <c r="N86" s="10">
        <f t="shared" si="5"/>
        <v>0.18006605436052001</v>
      </c>
      <c r="O86" s="36"/>
    </row>
    <row r="87" spans="1:15" ht="22.5" x14ac:dyDescent="0.2">
      <c r="A87" s="12" t="s">
        <v>187</v>
      </c>
      <c r="B87" s="12" t="s">
        <v>341</v>
      </c>
      <c r="C87" s="11">
        <v>69124959560</v>
      </c>
      <c r="D87" s="11">
        <v>-710666034</v>
      </c>
      <c r="E87" s="11">
        <v>4771560574</v>
      </c>
      <c r="F87" s="11">
        <v>73896520134</v>
      </c>
      <c r="G87" s="11">
        <v>0</v>
      </c>
      <c r="H87" s="11">
        <v>73896520134</v>
      </c>
      <c r="I87" s="11">
        <v>1099961897</v>
      </c>
      <c r="J87" s="11">
        <v>58075938624</v>
      </c>
      <c r="K87" s="10">
        <f t="shared" si="4"/>
        <v>0.7859089781046279</v>
      </c>
      <c r="L87" s="11">
        <v>1984734903</v>
      </c>
      <c r="M87" s="11">
        <v>34586162955</v>
      </c>
      <c r="N87" s="10">
        <f t="shared" si="5"/>
        <v>0.46803506974730746</v>
      </c>
      <c r="O87" s="36"/>
    </row>
    <row r="88" spans="1:15" x14ac:dyDescent="0.2">
      <c r="A88" s="12" t="s">
        <v>186</v>
      </c>
      <c r="B88" s="12" t="s">
        <v>470</v>
      </c>
      <c r="C88" s="11">
        <v>202640245324</v>
      </c>
      <c r="D88" s="11">
        <v>1294661778</v>
      </c>
      <c r="E88" s="11">
        <v>15829567310</v>
      </c>
      <c r="F88" s="11">
        <v>218469812634</v>
      </c>
      <c r="G88" s="11">
        <v>0</v>
      </c>
      <c r="H88" s="11">
        <v>218469812634</v>
      </c>
      <c r="I88" s="11">
        <v>4797146219</v>
      </c>
      <c r="J88" s="11">
        <v>115326443627</v>
      </c>
      <c r="K88" s="10">
        <f t="shared" si="4"/>
        <v>0.52788274149438252</v>
      </c>
      <c r="L88" s="11">
        <v>10807811368</v>
      </c>
      <c r="M88" s="11">
        <v>35377728200</v>
      </c>
      <c r="N88" s="10">
        <f t="shared" si="5"/>
        <v>0.16193417192730378</v>
      </c>
      <c r="O88" s="36"/>
    </row>
    <row r="89" spans="1:15" x14ac:dyDescent="0.2">
      <c r="A89" s="12" t="s">
        <v>185</v>
      </c>
      <c r="B89" s="12" t="s">
        <v>184</v>
      </c>
      <c r="C89" s="11">
        <v>26180514640</v>
      </c>
      <c r="D89" s="11">
        <v>30778729</v>
      </c>
      <c r="E89" s="11">
        <v>-2260380096</v>
      </c>
      <c r="F89" s="11">
        <v>23920134544</v>
      </c>
      <c r="G89" s="11">
        <v>0</v>
      </c>
      <c r="H89" s="11">
        <v>23920134544</v>
      </c>
      <c r="I89" s="11">
        <v>124180612</v>
      </c>
      <c r="J89" s="11">
        <v>8710269031</v>
      </c>
      <c r="K89" s="10">
        <f t="shared" si="4"/>
        <v>0.36413963370389307</v>
      </c>
      <c r="L89" s="11">
        <v>526319667</v>
      </c>
      <c r="M89" s="11">
        <v>4140747201</v>
      </c>
      <c r="N89" s="10">
        <f t="shared" si="5"/>
        <v>0.17310718689241833</v>
      </c>
      <c r="O89" s="36"/>
    </row>
    <row r="90" spans="1:15" x14ac:dyDescent="0.2">
      <c r="A90" s="12" t="s">
        <v>183</v>
      </c>
      <c r="B90" s="12" t="s">
        <v>182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0</v>
      </c>
      <c r="J90" s="11">
        <v>763162</v>
      </c>
      <c r="K90" s="10">
        <f t="shared" si="4"/>
        <v>3.0875996277865436E-3</v>
      </c>
      <c r="L90" s="11">
        <v>0</v>
      </c>
      <c r="M90" s="11">
        <v>763162</v>
      </c>
      <c r="N90" s="10">
        <f t="shared" si="5"/>
        <v>3.0875996277865436E-3</v>
      </c>
      <c r="O90" s="36"/>
    </row>
    <row r="91" spans="1:15" x14ac:dyDescent="0.2">
      <c r="A91" s="15" t="s">
        <v>181</v>
      </c>
      <c r="B91" s="15" t="s">
        <v>180</v>
      </c>
      <c r="C91" s="14">
        <v>451983388507</v>
      </c>
      <c r="D91" s="14">
        <v>0</v>
      </c>
      <c r="E91" s="14">
        <v>-3874895202</v>
      </c>
      <c r="F91" s="14">
        <v>448108493305</v>
      </c>
      <c r="G91" s="14">
        <v>0</v>
      </c>
      <c r="H91" s="14">
        <v>448108493305</v>
      </c>
      <c r="I91" s="14">
        <v>13972907496</v>
      </c>
      <c r="J91" s="14">
        <v>95187080902</v>
      </c>
      <c r="K91" s="13">
        <f t="shared" si="4"/>
        <v>0.21241972050106175</v>
      </c>
      <c r="L91" s="14">
        <v>19216121493</v>
      </c>
      <c r="M91" s="14">
        <v>76271543431</v>
      </c>
      <c r="N91" s="13">
        <f t="shared" si="5"/>
        <v>0.17020776122421458</v>
      </c>
      <c r="O91" s="36"/>
    </row>
    <row r="92" spans="1:15" x14ac:dyDescent="0.2">
      <c r="A92" s="15" t="s">
        <v>179</v>
      </c>
      <c r="B92" s="15" t="s">
        <v>178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0</v>
      </c>
      <c r="K92" s="13">
        <f t="shared" si="4"/>
        <v>0</v>
      </c>
      <c r="L92" s="14">
        <v>0</v>
      </c>
      <c r="M92" s="14">
        <v>0</v>
      </c>
      <c r="N92" s="13">
        <f t="shared" si="5"/>
        <v>0</v>
      </c>
      <c r="O92" s="36"/>
    </row>
    <row r="93" spans="1:15" ht="22.5" x14ac:dyDescent="0.2">
      <c r="A93" s="15" t="s">
        <v>177</v>
      </c>
      <c r="B93" s="15" t="s">
        <v>471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0</v>
      </c>
      <c r="K93" s="13">
        <f t="shared" si="4"/>
        <v>0</v>
      </c>
      <c r="L93" s="14">
        <v>0</v>
      </c>
      <c r="M93" s="14">
        <v>0</v>
      </c>
      <c r="N93" s="13">
        <f t="shared" si="5"/>
        <v>0</v>
      </c>
      <c r="O93" s="36"/>
    </row>
    <row r="94" spans="1:15" x14ac:dyDescent="0.2">
      <c r="A94" s="12" t="s">
        <v>176</v>
      </c>
      <c r="B94" s="12" t="s">
        <v>472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0</v>
      </c>
      <c r="K94" s="10">
        <f t="shared" si="4"/>
        <v>0</v>
      </c>
      <c r="L94" s="11">
        <v>0</v>
      </c>
      <c r="M94" s="11">
        <v>0</v>
      </c>
      <c r="N94" s="10">
        <f t="shared" si="5"/>
        <v>0</v>
      </c>
      <c r="O94" s="36"/>
    </row>
    <row r="95" spans="1:15" x14ac:dyDescent="0.2">
      <c r="A95" s="15" t="s">
        <v>175</v>
      </c>
      <c r="B95" s="15" t="s">
        <v>174</v>
      </c>
      <c r="C95" s="14">
        <v>287657167507</v>
      </c>
      <c r="D95" s="14">
        <v>0</v>
      </c>
      <c r="E95" s="14">
        <v>-3904895202</v>
      </c>
      <c r="F95" s="14">
        <v>283752272305</v>
      </c>
      <c r="G95" s="14">
        <v>0</v>
      </c>
      <c r="H95" s="14">
        <v>283752272305</v>
      </c>
      <c r="I95" s="14">
        <v>13972907496</v>
      </c>
      <c r="J95" s="14">
        <v>95154978838</v>
      </c>
      <c r="K95" s="13">
        <f t="shared" si="4"/>
        <v>0.33534525755522304</v>
      </c>
      <c r="L95" s="14">
        <v>19216121493</v>
      </c>
      <c r="M95" s="14">
        <v>76239441367</v>
      </c>
      <c r="N95" s="13">
        <f t="shared" si="5"/>
        <v>0.26868310427150222</v>
      </c>
      <c r="O95" s="36"/>
    </row>
    <row r="96" spans="1:15" x14ac:dyDescent="0.2">
      <c r="A96" s="15" t="s">
        <v>173</v>
      </c>
      <c r="B96" s="15" t="s">
        <v>172</v>
      </c>
      <c r="C96" s="14">
        <v>287657167507</v>
      </c>
      <c r="D96" s="14">
        <v>0</v>
      </c>
      <c r="E96" s="14">
        <v>-3904895202</v>
      </c>
      <c r="F96" s="14">
        <v>283752272305</v>
      </c>
      <c r="G96" s="14">
        <v>0</v>
      </c>
      <c r="H96" s="14">
        <v>283752272305</v>
      </c>
      <c r="I96" s="14">
        <v>13972907496</v>
      </c>
      <c r="J96" s="14">
        <v>95154978838</v>
      </c>
      <c r="K96" s="13">
        <f t="shared" si="4"/>
        <v>0.33534525755522304</v>
      </c>
      <c r="L96" s="14">
        <v>19216121493</v>
      </c>
      <c r="M96" s="14">
        <v>76239441367</v>
      </c>
      <c r="N96" s="13">
        <f t="shared" si="5"/>
        <v>0.26868310427150222</v>
      </c>
      <c r="O96" s="36"/>
    </row>
    <row r="97" spans="1:15" x14ac:dyDescent="0.2">
      <c r="A97" s="15" t="s">
        <v>171</v>
      </c>
      <c r="B97" s="15" t="s">
        <v>170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13709568098</v>
      </c>
      <c r="J97" s="14">
        <v>55240977851</v>
      </c>
      <c r="K97" s="13">
        <f t="shared" si="4"/>
        <v>0.28186887838627378</v>
      </c>
      <c r="L97" s="14">
        <v>13709568099</v>
      </c>
      <c r="M97" s="14">
        <v>54871278853</v>
      </c>
      <c r="N97" s="13">
        <f t="shared" si="5"/>
        <v>0.27998247727679554</v>
      </c>
      <c r="O97" s="36"/>
    </row>
    <row r="98" spans="1:15" x14ac:dyDescent="0.2">
      <c r="A98" s="12" t="s">
        <v>169</v>
      </c>
      <c r="B98" s="12" t="s">
        <v>168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13709568098</v>
      </c>
      <c r="J98" s="11">
        <v>55240977851</v>
      </c>
      <c r="K98" s="10">
        <f t="shared" si="4"/>
        <v>0.28186887838627378</v>
      </c>
      <c r="L98" s="11">
        <v>13709568099</v>
      </c>
      <c r="M98" s="11">
        <v>54871278853</v>
      </c>
      <c r="N98" s="10">
        <f t="shared" si="5"/>
        <v>0.27998247727679554</v>
      </c>
      <c r="O98" s="36"/>
    </row>
    <row r="99" spans="1:15" x14ac:dyDescent="0.2">
      <c r="A99" s="15" t="s">
        <v>167</v>
      </c>
      <c r="B99" s="15" t="s">
        <v>166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42367385</v>
      </c>
      <c r="J99" s="14">
        <v>661996211</v>
      </c>
      <c r="K99" s="13">
        <f t="shared" si="4"/>
        <v>0.18380303171231274</v>
      </c>
      <c r="L99" s="14">
        <v>42367385</v>
      </c>
      <c r="M99" s="14">
        <v>661996211</v>
      </c>
      <c r="N99" s="13">
        <f t="shared" si="5"/>
        <v>0.18380303171231274</v>
      </c>
      <c r="O99" s="36"/>
    </row>
    <row r="100" spans="1:15" ht="22.5" x14ac:dyDescent="0.2">
      <c r="A100" s="12" t="s">
        <v>165</v>
      </c>
      <c r="B100" s="12" t="s">
        <v>473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42367385</v>
      </c>
      <c r="J100" s="11">
        <v>661996211</v>
      </c>
      <c r="K100" s="10">
        <f t="shared" si="4"/>
        <v>0.18380303171231274</v>
      </c>
      <c r="L100" s="11">
        <v>42367385</v>
      </c>
      <c r="M100" s="11">
        <v>661996211</v>
      </c>
      <c r="N100" s="10">
        <f t="shared" si="5"/>
        <v>0.18380303171231274</v>
      </c>
      <c r="O100" s="36"/>
    </row>
    <row r="101" spans="1:15" ht="22.5" x14ac:dyDescent="0.2">
      <c r="A101" s="15" t="s">
        <v>164</v>
      </c>
      <c r="B101" s="15" t="s">
        <v>474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98009509</v>
      </c>
      <c r="J101" s="14">
        <v>351219849</v>
      </c>
      <c r="K101" s="13">
        <f t="shared" si="4"/>
        <v>0.15753675642435097</v>
      </c>
      <c r="L101" s="14">
        <v>98009509</v>
      </c>
      <c r="M101" s="14">
        <v>351219849</v>
      </c>
      <c r="N101" s="13">
        <f t="shared" si="5"/>
        <v>0.15753675642435097</v>
      </c>
      <c r="O101" s="36"/>
    </row>
    <row r="102" spans="1:15" x14ac:dyDescent="0.2">
      <c r="A102" s="12" t="s">
        <v>163</v>
      </c>
      <c r="B102" s="12" t="s">
        <v>162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85361716</v>
      </c>
      <c r="J102" s="11">
        <v>272580173</v>
      </c>
      <c r="K102" s="10">
        <f t="shared" si="4"/>
        <v>0.13337850541767873</v>
      </c>
      <c r="L102" s="11">
        <v>85361716</v>
      </c>
      <c r="M102" s="11">
        <v>272580173</v>
      </c>
      <c r="N102" s="10">
        <f t="shared" si="5"/>
        <v>0.13337850541767873</v>
      </c>
      <c r="O102" s="36"/>
    </row>
    <row r="103" spans="1:15" x14ac:dyDescent="0.2">
      <c r="A103" s="12" t="s">
        <v>161</v>
      </c>
      <c r="B103" s="12" t="s">
        <v>160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12647793</v>
      </c>
      <c r="J103" s="11">
        <v>78639676</v>
      </c>
      <c r="K103" s="10">
        <f t="shared" si="4"/>
        <v>0.42327623018861676</v>
      </c>
      <c r="L103" s="11">
        <v>12647793</v>
      </c>
      <c r="M103" s="11">
        <v>78639676</v>
      </c>
      <c r="N103" s="10">
        <f t="shared" si="5"/>
        <v>0.42327623018861676</v>
      </c>
      <c r="O103" s="36"/>
    </row>
    <row r="104" spans="1:15" x14ac:dyDescent="0.2">
      <c r="A104" s="15" t="s">
        <v>159</v>
      </c>
      <c r="B104" s="15" t="s">
        <v>158</v>
      </c>
      <c r="C104" s="14">
        <v>903767000</v>
      </c>
      <c r="D104" s="14">
        <v>0</v>
      </c>
      <c r="E104" s="14">
        <v>0</v>
      </c>
      <c r="F104" s="14">
        <v>903767000</v>
      </c>
      <c r="G104" s="14">
        <v>0</v>
      </c>
      <c r="H104" s="14">
        <v>903767000</v>
      </c>
      <c r="I104" s="14">
        <v>30399334</v>
      </c>
      <c r="J104" s="14">
        <v>492036194</v>
      </c>
      <c r="K104" s="13">
        <f t="shared" si="4"/>
        <v>0.54442814796291517</v>
      </c>
      <c r="L104" s="14">
        <v>320708372</v>
      </c>
      <c r="M104" s="14">
        <v>383321516</v>
      </c>
      <c r="N104" s="13">
        <f t="shared" si="5"/>
        <v>0.42413754430068812</v>
      </c>
      <c r="O104" s="36"/>
    </row>
    <row r="105" spans="1:15" x14ac:dyDescent="0.2">
      <c r="A105" s="12" t="s">
        <v>157</v>
      </c>
      <c r="B105" s="12" t="s">
        <v>156</v>
      </c>
      <c r="C105" s="11">
        <v>903767000</v>
      </c>
      <c r="D105" s="11">
        <v>0</v>
      </c>
      <c r="E105" s="11">
        <v>0</v>
      </c>
      <c r="F105" s="11">
        <v>903767000</v>
      </c>
      <c r="G105" s="11">
        <v>0</v>
      </c>
      <c r="H105" s="11">
        <v>903767000</v>
      </c>
      <c r="I105" s="11">
        <v>30399334</v>
      </c>
      <c r="J105" s="11">
        <v>492036194</v>
      </c>
      <c r="K105" s="10">
        <f t="shared" si="4"/>
        <v>0.54442814796291517</v>
      </c>
      <c r="L105" s="11">
        <v>320708372</v>
      </c>
      <c r="M105" s="11">
        <v>383321516</v>
      </c>
      <c r="N105" s="10">
        <f t="shared" si="5"/>
        <v>0.42413754430068812</v>
      </c>
      <c r="O105" s="36"/>
    </row>
    <row r="106" spans="1:15" x14ac:dyDescent="0.2">
      <c r="A106" s="12" t="s">
        <v>155</v>
      </c>
      <c r="B106" s="12" t="s">
        <v>154</v>
      </c>
      <c r="C106" s="11">
        <v>80478444928</v>
      </c>
      <c r="D106" s="11">
        <v>0</v>
      </c>
      <c r="E106" s="11">
        <v>-4072818694</v>
      </c>
      <c r="F106" s="11">
        <v>76405626234</v>
      </c>
      <c r="G106" s="11">
        <v>0</v>
      </c>
      <c r="H106" s="11">
        <v>76405626234</v>
      </c>
      <c r="I106" s="11">
        <v>80613100</v>
      </c>
      <c r="J106" s="11">
        <v>37683384050</v>
      </c>
      <c r="K106" s="10">
        <f t="shared" si="4"/>
        <v>0.49320169086227766</v>
      </c>
      <c r="L106" s="11">
        <v>5033518058</v>
      </c>
      <c r="M106" s="11">
        <v>19246260255</v>
      </c>
      <c r="N106" s="10">
        <f t="shared" si="5"/>
        <v>0.25189585117797963</v>
      </c>
      <c r="O106" s="36"/>
    </row>
    <row r="107" spans="1:15" x14ac:dyDescent="0.2">
      <c r="A107" s="12" t="s">
        <v>153</v>
      </c>
      <c r="B107" s="12" t="s">
        <v>152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11">
        <v>0</v>
      </c>
      <c r="M107" s="11">
        <v>0</v>
      </c>
      <c r="N107" s="10">
        <f t="shared" si="5"/>
        <v>0</v>
      </c>
      <c r="O107" s="36"/>
    </row>
    <row r="108" spans="1:15" x14ac:dyDescent="0.2">
      <c r="A108" s="12" t="s">
        <v>151</v>
      </c>
      <c r="B108" s="12" t="s">
        <v>150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4"/>
        <v>0.40709201991465149</v>
      </c>
      <c r="L108" s="11">
        <v>0</v>
      </c>
      <c r="M108" s="11">
        <v>286185690</v>
      </c>
      <c r="N108" s="10">
        <f t="shared" si="5"/>
        <v>0.40709201991465149</v>
      </c>
      <c r="O108" s="36"/>
    </row>
    <row r="109" spans="1:15" x14ac:dyDescent="0.2">
      <c r="A109" s="12" t="s">
        <v>149</v>
      </c>
      <c r="B109" s="12" t="s">
        <v>148</v>
      </c>
      <c r="C109" s="11">
        <v>114309000</v>
      </c>
      <c r="D109" s="11">
        <v>0</v>
      </c>
      <c r="E109" s="11">
        <v>0</v>
      </c>
      <c r="F109" s="11">
        <v>114309000</v>
      </c>
      <c r="G109" s="11">
        <v>0</v>
      </c>
      <c r="H109" s="11">
        <v>114309000</v>
      </c>
      <c r="I109" s="11">
        <v>0</v>
      </c>
      <c r="J109" s="11">
        <v>91760073</v>
      </c>
      <c r="K109" s="10">
        <f t="shared" si="4"/>
        <v>0.80273708106973207</v>
      </c>
      <c r="L109" s="11">
        <v>0</v>
      </c>
      <c r="M109" s="11">
        <v>91760073</v>
      </c>
      <c r="N109" s="10">
        <f t="shared" si="5"/>
        <v>0.80273708106973207</v>
      </c>
      <c r="O109" s="36"/>
    </row>
    <row r="110" spans="1:15" x14ac:dyDescent="0.2">
      <c r="A110" s="12" t="s">
        <v>147</v>
      </c>
      <c r="B110" s="12" t="s">
        <v>146</v>
      </c>
      <c r="C110" s="11">
        <v>3044193000</v>
      </c>
      <c r="D110" s="11">
        <v>0</v>
      </c>
      <c r="E110" s="11">
        <v>499151300</v>
      </c>
      <c r="F110" s="11">
        <v>3543344300</v>
      </c>
      <c r="G110" s="11">
        <v>0</v>
      </c>
      <c r="H110" s="11">
        <v>3543344300</v>
      </c>
      <c r="I110" s="11">
        <v>11950070</v>
      </c>
      <c r="J110" s="11">
        <v>347418920</v>
      </c>
      <c r="K110" s="10">
        <f t="shared" si="4"/>
        <v>9.804830989751688E-2</v>
      </c>
      <c r="L110" s="11">
        <v>11950070</v>
      </c>
      <c r="M110" s="11">
        <v>347418920</v>
      </c>
      <c r="N110" s="10">
        <f t="shared" si="5"/>
        <v>9.804830989751688E-2</v>
      </c>
      <c r="O110" s="36"/>
    </row>
    <row r="111" spans="1:15" x14ac:dyDescent="0.2">
      <c r="A111" s="15" t="s">
        <v>145</v>
      </c>
      <c r="B111" s="15" t="s">
        <v>144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32102064</v>
      </c>
      <c r="K111" s="13">
        <f t="shared" si="4"/>
        <v>2.9724133333333333E-2</v>
      </c>
      <c r="L111" s="14">
        <v>0</v>
      </c>
      <c r="M111" s="14">
        <v>32102064</v>
      </c>
      <c r="N111" s="13">
        <f t="shared" si="5"/>
        <v>2.9724133333333333E-2</v>
      </c>
      <c r="O111" s="36"/>
    </row>
    <row r="112" spans="1:15" x14ac:dyDescent="0.2">
      <c r="A112" s="15" t="s">
        <v>143</v>
      </c>
      <c r="B112" s="15" t="s">
        <v>142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32102064</v>
      </c>
      <c r="K112" s="13">
        <f t="shared" si="4"/>
        <v>2.9724133333333333E-2</v>
      </c>
      <c r="L112" s="14">
        <v>0</v>
      </c>
      <c r="M112" s="14">
        <v>32102064</v>
      </c>
      <c r="N112" s="13">
        <f t="shared" si="5"/>
        <v>2.9724133333333333E-2</v>
      </c>
      <c r="O112" s="36"/>
    </row>
    <row r="113" spans="1:15" x14ac:dyDescent="0.2">
      <c r="A113" s="12" t="s">
        <v>141</v>
      </c>
      <c r="B113" s="12" t="s">
        <v>140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32102064</v>
      </c>
      <c r="K113" s="10">
        <f t="shared" si="4"/>
        <v>2.9724133333333333E-2</v>
      </c>
      <c r="L113" s="11">
        <v>0</v>
      </c>
      <c r="M113" s="11">
        <v>32102064</v>
      </c>
      <c r="N113" s="10">
        <f t="shared" si="5"/>
        <v>2.9724133333333333E-2</v>
      </c>
      <c r="O113" s="36"/>
    </row>
    <row r="114" spans="1:15" x14ac:dyDescent="0.2">
      <c r="A114" s="15" t="s">
        <v>139</v>
      </c>
      <c r="B114" s="15" t="s">
        <v>138</v>
      </c>
      <c r="C114" s="14">
        <v>277347835871</v>
      </c>
      <c r="D114" s="14">
        <v>0</v>
      </c>
      <c r="E114" s="14">
        <v>-1323366918</v>
      </c>
      <c r="F114" s="14">
        <v>276024468953</v>
      </c>
      <c r="G114" s="14">
        <v>0</v>
      </c>
      <c r="H114" s="14">
        <v>276024468953</v>
      </c>
      <c r="I114" s="14">
        <v>4764832796</v>
      </c>
      <c r="J114" s="14">
        <v>149853769176</v>
      </c>
      <c r="K114" s="13">
        <f t="shared" si="4"/>
        <v>0.54290030787638732</v>
      </c>
      <c r="L114" s="14">
        <v>16213670993</v>
      </c>
      <c r="M114" s="14">
        <v>45917509047</v>
      </c>
      <c r="N114" s="13">
        <f t="shared" si="5"/>
        <v>0.16635303826929412</v>
      </c>
      <c r="O114" s="36"/>
    </row>
    <row r="115" spans="1:15" x14ac:dyDescent="0.2">
      <c r="A115" s="15" t="s">
        <v>137</v>
      </c>
      <c r="B115" s="15" t="s">
        <v>136</v>
      </c>
      <c r="C115" s="14">
        <v>43616487423</v>
      </c>
      <c r="D115" s="14">
        <v>0</v>
      </c>
      <c r="E115" s="14">
        <v>4814181571</v>
      </c>
      <c r="F115" s="14">
        <v>48430668994</v>
      </c>
      <c r="G115" s="14">
        <v>0</v>
      </c>
      <c r="H115" s="14">
        <v>48430668994</v>
      </c>
      <c r="I115" s="14">
        <v>1670401473</v>
      </c>
      <c r="J115" s="14">
        <v>21310638839</v>
      </c>
      <c r="K115" s="13">
        <f t="shared" si="4"/>
        <v>0.44002363134071393</v>
      </c>
      <c r="L115" s="14">
        <v>2363552499</v>
      </c>
      <c r="M115" s="14">
        <v>7511760976</v>
      </c>
      <c r="N115" s="13">
        <f t="shared" si="5"/>
        <v>0.15510339072397741</v>
      </c>
      <c r="O115" s="36"/>
    </row>
    <row r="116" spans="1:15" ht="22.5" x14ac:dyDescent="0.2">
      <c r="A116" s="12" t="s">
        <v>135</v>
      </c>
      <c r="B116" s="12" t="s">
        <v>469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1669817473</v>
      </c>
      <c r="J116" s="11">
        <v>13447966612</v>
      </c>
      <c r="K116" s="10">
        <f t="shared" si="4"/>
        <v>0.37199343059220863</v>
      </c>
      <c r="L116" s="11">
        <v>1842520335</v>
      </c>
      <c r="M116" s="11">
        <v>6668027977</v>
      </c>
      <c r="N116" s="10">
        <f t="shared" si="5"/>
        <v>0.18444889655181534</v>
      </c>
      <c r="O116" s="36"/>
    </row>
    <row r="117" spans="1:15" x14ac:dyDescent="0.2">
      <c r="A117" s="12" t="s">
        <v>134</v>
      </c>
      <c r="B117" s="12" t="s">
        <v>133</v>
      </c>
      <c r="C117" s="11">
        <v>9493011610</v>
      </c>
      <c r="D117" s="11">
        <v>0</v>
      </c>
      <c r="E117" s="11">
        <v>2786571085</v>
      </c>
      <c r="F117" s="11">
        <v>12279582695</v>
      </c>
      <c r="G117" s="11">
        <v>0</v>
      </c>
      <c r="H117" s="11">
        <v>12279582695</v>
      </c>
      <c r="I117" s="11">
        <v>584000</v>
      </c>
      <c r="J117" s="11">
        <v>7862672227</v>
      </c>
      <c r="K117" s="10">
        <f t="shared" si="4"/>
        <v>0.64030451378461928</v>
      </c>
      <c r="L117" s="11">
        <v>521032164</v>
      </c>
      <c r="M117" s="11">
        <v>843732999</v>
      </c>
      <c r="N117" s="10">
        <f t="shared" si="5"/>
        <v>6.8710233886331587E-2</v>
      </c>
      <c r="O117" s="36"/>
    </row>
    <row r="118" spans="1:15" x14ac:dyDescent="0.2">
      <c r="A118" s="15" t="s">
        <v>132</v>
      </c>
      <c r="B118" s="15" t="s">
        <v>131</v>
      </c>
      <c r="C118" s="14">
        <v>233731348448</v>
      </c>
      <c r="D118" s="14">
        <v>0</v>
      </c>
      <c r="E118" s="14">
        <v>-6137548489</v>
      </c>
      <c r="F118" s="14">
        <v>227593799959</v>
      </c>
      <c r="G118" s="14">
        <v>0</v>
      </c>
      <c r="H118" s="14">
        <v>227593799959</v>
      </c>
      <c r="I118" s="14">
        <v>3094431323</v>
      </c>
      <c r="J118" s="14">
        <v>128543130337</v>
      </c>
      <c r="K118" s="13">
        <f t="shared" si="4"/>
        <v>0.56479188079884635</v>
      </c>
      <c r="L118" s="14">
        <v>13850118494</v>
      </c>
      <c r="M118" s="14">
        <v>38405748071</v>
      </c>
      <c r="N118" s="13">
        <f t="shared" si="5"/>
        <v>0.16874689942308896</v>
      </c>
      <c r="O118" s="36"/>
    </row>
    <row r="119" spans="1:15" x14ac:dyDescent="0.2">
      <c r="A119" s="12" t="s">
        <v>130</v>
      </c>
      <c r="B119" s="12" t="s">
        <v>129</v>
      </c>
      <c r="C119" s="11">
        <v>126333443379</v>
      </c>
      <c r="D119" s="11">
        <v>0</v>
      </c>
      <c r="E119" s="11">
        <v>2868210921</v>
      </c>
      <c r="F119" s="11">
        <v>129201654300</v>
      </c>
      <c r="G119" s="11">
        <v>0</v>
      </c>
      <c r="H119" s="11">
        <v>129201654300</v>
      </c>
      <c r="I119" s="11">
        <v>1132041644</v>
      </c>
      <c r="J119" s="11">
        <v>37773343320</v>
      </c>
      <c r="K119" s="10">
        <f t="shared" si="4"/>
        <v>0.29235959496534092</v>
      </c>
      <c r="L119" s="11">
        <v>5740419400</v>
      </c>
      <c r="M119" s="11">
        <v>15859659359</v>
      </c>
      <c r="N119" s="10">
        <f t="shared" si="5"/>
        <v>0.12275120968787781</v>
      </c>
      <c r="O119" s="36"/>
    </row>
    <row r="120" spans="1:15" ht="33.75" x14ac:dyDescent="0.2">
      <c r="A120" s="12" t="s">
        <v>128</v>
      </c>
      <c r="B120" s="12" t="s">
        <v>340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0</v>
      </c>
      <c r="J120" s="11">
        <v>71071205094</v>
      </c>
      <c r="K120" s="10">
        <f t="shared" si="4"/>
        <v>0.95734826906102177</v>
      </c>
      <c r="L120" s="11">
        <v>5598668765</v>
      </c>
      <c r="M120" s="11">
        <v>18218930443</v>
      </c>
      <c r="N120" s="10">
        <f t="shared" si="5"/>
        <v>0.24541389864826829</v>
      </c>
      <c r="O120" s="36"/>
    </row>
    <row r="121" spans="1:15" x14ac:dyDescent="0.2">
      <c r="A121" s="12" t="s">
        <v>127</v>
      </c>
      <c r="B121" s="12" t="s">
        <v>470</v>
      </c>
      <c r="C121" s="11">
        <v>21619687279</v>
      </c>
      <c r="D121" s="11">
        <v>0</v>
      </c>
      <c r="E121" s="11">
        <v>2534892605</v>
      </c>
      <c r="F121" s="11">
        <v>24154579884</v>
      </c>
      <c r="G121" s="11">
        <v>0</v>
      </c>
      <c r="H121" s="11">
        <v>24154579884</v>
      </c>
      <c r="I121" s="11">
        <v>1962389679</v>
      </c>
      <c r="J121" s="11">
        <v>19698581923</v>
      </c>
      <c r="K121" s="10">
        <f t="shared" si="4"/>
        <v>0.81552161195104644</v>
      </c>
      <c r="L121" s="11">
        <v>2511030329</v>
      </c>
      <c r="M121" s="11">
        <v>4327158269</v>
      </c>
      <c r="N121" s="10">
        <f t="shared" si="5"/>
        <v>0.17914442270495917</v>
      </c>
      <c r="O121" s="36"/>
    </row>
    <row r="122" spans="1:15" x14ac:dyDescent="0.2">
      <c r="A122" s="15" t="s">
        <v>125</v>
      </c>
      <c r="B122" s="15" t="s">
        <v>124</v>
      </c>
      <c r="C122" s="14">
        <v>35013469355</v>
      </c>
      <c r="D122" s="14">
        <v>5077768372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0</v>
      </c>
      <c r="J122" s="14">
        <v>15454904529</v>
      </c>
      <c r="K122" s="13">
        <f t="shared" si="4"/>
        <v>0.42259434418512176</v>
      </c>
      <c r="L122" s="14">
        <v>611705210</v>
      </c>
      <c r="M122" s="14">
        <v>2817292393</v>
      </c>
      <c r="N122" s="13">
        <f t="shared" si="5"/>
        <v>7.703521098843065E-2</v>
      </c>
      <c r="O122" s="36"/>
    </row>
    <row r="123" spans="1:15" x14ac:dyDescent="0.2">
      <c r="A123" s="15" t="s">
        <v>123</v>
      </c>
      <c r="B123" s="15" t="s">
        <v>122</v>
      </c>
      <c r="C123" s="14">
        <v>35013469355</v>
      </c>
      <c r="D123" s="14">
        <v>5077768372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0</v>
      </c>
      <c r="J123" s="14">
        <v>15454904529</v>
      </c>
      <c r="K123" s="13">
        <f t="shared" si="4"/>
        <v>0.42259434418512176</v>
      </c>
      <c r="L123" s="14">
        <v>611705210</v>
      </c>
      <c r="M123" s="14">
        <v>2817292393</v>
      </c>
      <c r="N123" s="13">
        <f t="shared" si="5"/>
        <v>7.703521098843065E-2</v>
      </c>
      <c r="O123" s="36"/>
    </row>
    <row r="124" spans="1:15" x14ac:dyDescent="0.2">
      <c r="A124" s="15" t="s">
        <v>121</v>
      </c>
      <c r="B124" s="15" t="s">
        <v>120</v>
      </c>
      <c r="C124" s="14">
        <v>35013469355</v>
      </c>
      <c r="D124" s="14">
        <v>5077768372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0</v>
      </c>
      <c r="J124" s="14">
        <v>15454904529</v>
      </c>
      <c r="K124" s="13">
        <f t="shared" si="4"/>
        <v>0.42259434418512176</v>
      </c>
      <c r="L124" s="14">
        <v>611705210</v>
      </c>
      <c r="M124" s="14">
        <v>2817292393</v>
      </c>
      <c r="N124" s="13">
        <f t="shared" si="5"/>
        <v>7.703521098843065E-2</v>
      </c>
      <c r="O124" s="36"/>
    </row>
    <row r="125" spans="1:15" x14ac:dyDescent="0.2">
      <c r="A125" s="12" t="s">
        <v>119</v>
      </c>
      <c r="B125" s="12" t="s">
        <v>118</v>
      </c>
      <c r="C125" s="11">
        <v>34413469355</v>
      </c>
      <c r="D125" s="11">
        <v>4812055490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0</v>
      </c>
      <c r="J125" s="11">
        <v>15419134352</v>
      </c>
      <c r="K125" s="10">
        <f t="shared" si="4"/>
        <v>0.43183865207871519</v>
      </c>
      <c r="L125" s="11">
        <v>611705210</v>
      </c>
      <c r="M125" s="11">
        <v>2781522216</v>
      </c>
      <c r="N125" s="10">
        <f t="shared" si="5"/>
        <v>7.7901182846145875E-2</v>
      </c>
      <c r="O125" s="36"/>
    </row>
    <row r="126" spans="1:15" x14ac:dyDescent="0.2">
      <c r="A126" s="12" t="s">
        <v>117</v>
      </c>
      <c r="B126" s="12" t="s">
        <v>475</v>
      </c>
      <c r="C126" s="11">
        <v>600000000</v>
      </c>
      <c r="D126" s="11">
        <v>265712882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0</v>
      </c>
      <c r="J126" s="11">
        <v>35770177</v>
      </c>
      <c r="K126" s="10">
        <f t="shared" si="4"/>
        <v>4.1318753300011536E-2</v>
      </c>
      <c r="L126" s="11">
        <v>0</v>
      </c>
      <c r="M126" s="11">
        <v>35770177</v>
      </c>
      <c r="N126" s="10">
        <f t="shared" si="5"/>
        <v>4.1318753300011536E-2</v>
      </c>
      <c r="O126" s="36"/>
    </row>
    <row r="127" spans="1:15" x14ac:dyDescent="0.2">
      <c r="A127" s="15" t="s">
        <v>116</v>
      </c>
      <c r="B127" s="15" t="s">
        <v>115</v>
      </c>
      <c r="C127" s="14">
        <v>23504187000</v>
      </c>
      <c r="D127" s="14">
        <v>0</v>
      </c>
      <c r="E127" s="14">
        <v>0</v>
      </c>
      <c r="F127" s="14">
        <v>23504187000</v>
      </c>
      <c r="G127" s="14">
        <v>0</v>
      </c>
      <c r="H127" s="14">
        <v>23504187000</v>
      </c>
      <c r="I127" s="14">
        <v>1023359975</v>
      </c>
      <c r="J127" s="14">
        <v>5484214884</v>
      </c>
      <c r="K127" s="13">
        <f t="shared" si="4"/>
        <v>0.23332927380130186</v>
      </c>
      <c r="L127" s="14">
        <v>1023359975</v>
      </c>
      <c r="M127" s="14">
        <v>5484214884</v>
      </c>
      <c r="N127" s="13">
        <f t="shared" si="5"/>
        <v>0.23332927380130186</v>
      </c>
      <c r="O127" s="36"/>
    </row>
    <row r="128" spans="1:15" x14ac:dyDescent="0.2">
      <c r="A128" s="15" t="s">
        <v>114</v>
      </c>
      <c r="B128" s="15" t="s">
        <v>113</v>
      </c>
      <c r="C128" s="14">
        <v>23504187000</v>
      </c>
      <c r="D128" s="14">
        <v>0</v>
      </c>
      <c r="E128" s="14">
        <v>0</v>
      </c>
      <c r="F128" s="14">
        <v>23504187000</v>
      </c>
      <c r="G128" s="14">
        <v>0</v>
      </c>
      <c r="H128" s="14">
        <v>23504187000</v>
      </c>
      <c r="I128" s="14">
        <v>1023359975</v>
      </c>
      <c r="J128" s="14">
        <v>5484214884</v>
      </c>
      <c r="K128" s="13">
        <f t="shared" si="4"/>
        <v>0.23332927380130186</v>
      </c>
      <c r="L128" s="14">
        <v>1023359975</v>
      </c>
      <c r="M128" s="14">
        <v>5484214884</v>
      </c>
      <c r="N128" s="13">
        <f t="shared" si="5"/>
        <v>0.23332927380130186</v>
      </c>
      <c r="O128" s="36"/>
    </row>
    <row r="129" spans="1:15" x14ac:dyDescent="0.2">
      <c r="A129" s="12" t="s">
        <v>112</v>
      </c>
      <c r="B129" s="12" t="s">
        <v>111</v>
      </c>
      <c r="C129" s="11">
        <v>23504187000</v>
      </c>
      <c r="D129" s="11">
        <v>0</v>
      </c>
      <c r="E129" s="11">
        <v>0</v>
      </c>
      <c r="F129" s="11">
        <v>23504187000</v>
      </c>
      <c r="G129" s="11">
        <v>0</v>
      </c>
      <c r="H129" s="11">
        <v>23504187000</v>
      </c>
      <c r="I129" s="11">
        <v>1023359975</v>
      </c>
      <c r="J129" s="11">
        <v>5484214884</v>
      </c>
      <c r="K129" s="10">
        <f t="shared" si="4"/>
        <v>0.23332927380130186</v>
      </c>
      <c r="L129" s="11">
        <v>1023359975</v>
      </c>
      <c r="M129" s="11">
        <v>5484214884</v>
      </c>
      <c r="N129" s="10">
        <f t="shared" si="5"/>
        <v>0.23332927380130186</v>
      </c>
      <c r="O129" s="36"/>
    </row>
    <row r="130" spans="1:15" ht="22.5" x14ac:dyDescent="0.2">
      <c r="A130" s="15" t="s">
        <v>110</v>
      </c>
      <c r="B130" s="15" t="s">
        <v>109</v>
      </c>
      <c r="C130" s="14">
        <v>315320768000</v>
      </c>
      <c r="D130" s="14">
        <v>70723136631</v>
      </c>
      <c r="E130" s="14">
        <v>56444957273</v>
      </c>
      <c r="F130" s="14">
        <v>371765725273</v>
      </c>
      <c r="G130" s="14">
        <v>0</v>
      </c>
      <c r="H130" s="14">
        <v>371765725273</v>
      </c>
      <c r="I130" s="14">
        <v>74768742407</v>
      </c>
      <c r="J130" s="14">
        <v>199597024508</v>
      </c>
      <c r="K130" s="13">
        <f t="shared" si="4"/>
        <v>0.53688925831295831</v>
      </c>
      <c r="L130" s="14">
        <v>72509857179</v>
      </c>
      <c r="M130" s="14">
        <v>130309257944</v>
      </c>
      <c r="N130" s="13">
        <f t="shared" si="5"/>
        <v>0.35051444790481845</v>
      </c>
      <c r="O130" s="36"/>
    </row>
    <row r="131" spans="1:15" x14ac:dyDescent="0.2">
      <c r="A131" s="15" t="s">
        <v>108</v>
      </c>
      <c r="B131" s="15" t="s">
        <v>107</v>
      </c>
      <c r="C131" s="14">
        <v>251791694000</v>
      </c>
      <c r="D131" s="14">
        <v>70723136631</v>
      </c>
      <c r="E131" s="14">
        <v>4672033882</v>
      </c>
      <c r="F131" s="14">
        <v>256463727882</v>
      </c>
      <c r="G131" s="14">
        <v>0</v>
      </c>
      <c r="H131" s="14">
        <v>256463727882</v>
      </c>
      <c r="I131" s="14">
        <v>74762744201</v>
      </c>
      <c r="J131" s="14">
        <v>139874738930</v>
      </c>
      <c r="K131" s="13">
        <f t="shared" si="4"/>
        <v>0.54539774526851192</v>
      </c>
      <c r="L131" s="14">
        <v>72503858973</v>
      </c>
      <c r="M131" s="14">
        <v>123865321757</v>
      </c>
      <c r="N131" s="13">
        <f t="shared" si="5"/>
        <v>0.48297403605546485</v>
      </c>
      <c r="O131" s="36"/>
    </row>
    <row r="132" spans="1:15" x14ac:dyDescent="0.2">
      <c r="A132" s="12" t="s">
        <v>106</v>
      </c>
      <c r="B132" s="12" t="s">
        <v>105</v>
      </c>
      <c r="C132" s="11">
        <v>201066635000</v>
      </c>
      <c r="D132" s="11">
        <v>70723136631</v>
      </c>
      <c r="E132" s="11">
        <v>-6779000</v>
      </c>
      <c r="F132" s="11">
        <v>201059856000</v>
      </c>
      <c r="G132" s="11">
        <v>0</v>
      </c>
      <c r="H132" s="11">
        <v>201059856000</v>
      </c>
      <c r="I132" s="11">
        <v>71775543000</v>
      </c>
      <c r="J132" s="11">
        <v>115929875000</v>
      </c>
      <c r="K132" s="10">
        <f t="shared" si="4"/>
        <v>0.57659384278082837</v>
      </c>
      <c r="L132" s="11">
        <v>71775542482</v>
      </c>
      <c r="M132" s="11">
        <v>115929872511</v>
      </c>
      <c r="N132" s="10">
        <f t="shared" si="5"/>
        <v>0.57659383040143031</v>
      </c>
      <c r="O132" s="36"/>
    </row>
    <row r="133" spans="1:15" x14ac:dyDescent="0.2">
      <c r="A133" s="12" t="s">
        <v>104</v>
      </c>
      <c r="B133" s="12" t="s">
        <v>103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0</v>
      </c>
      <c r="K133" s="10">
        <f t="shared" si="4"/>
        <v>0</v>
      </c>
      <c r="L133" s="11">
        <v>0</v>
      </c>
      <c r="M133" s="11">
        <v>0</v>
      </c>
      <c r="N133" s="10">
        <f t="shared" si="5"/>
        <v>0</v>
      </c>
      <c r="O133" s="36"/>
    </row>
    <row r="134" spans="1:15" x14ac:dyDescent="0.2">
      <c r="A134" s="12" t="s">
        <v>102</v>
      </c>
      <c r="B134" s="12" t="s">
        <v>101</v>
      </c>
      <c r="C134" s="11">
        <v>7300000000</v>
      </c>
      <c r="D134" s="11">
        <v>0</v>
      </c>
      <c r="E134" s="11">
        <v>4649720002</v>
      </c>
      <c r="F134" s="11">
        <v>11949720002</v>
      </c>
      <c r="G134" s="11">
        <v>0</v>
      </c>
      <c r="H134" s="11">
        <v>11949720002</v>
      </c>
      <c r="I134" s="11">
        <v>927414</v>
      </c>
      <c r="J134" s="11">
        <v>7654227171</v>
      </c>
      <c r="K134" s="10">
        <f t="shared" si="4"/>
        <v>0.64053611044601277</v>
      </c>
      <c r="L134" s="11">
        <v>23359214</v>
      </c>
      <c r="M134" s="11">
        <v>1990008505</v>
      </c>
      <c r="N134" s="10">
        <f t="shared" si="5"/>
        <v>0.16653181034090642</v>
      </c>
      <c r="O134" s="36"/>
    </row>
    <row r="135" spans="1:15" x14ac:dyDescent="0.2">
      <c r="A135" s="12" t="s">
        <v>100</v>
      </c>
      <c r="B135" s="12" t="s">
        <v>99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8302787</v>
      </c>
      <c r="J135" s="11">
        <v>19812283</v>
      </c>
      <c r="K135" s="10">
        <f t="shared" si="4"/>
        <v>8.8612257585515955E-2</v>
      </c>
      <c r="L135" s="11">
        <v>8302787</v>
      </c>
      <c r="M135" s="11">
        <v>19812283</v>
      </c>
      <c r="N135" s="10">
        <f t="shared" si="5"/>
        <v>8.8612257585515955E-2</v>
      </c>
      <c r="O135" s="36"/>
    </row>
    <row r="136" spans="1:15" x14ac:dyDescent="0.2">
      <c r="A136" s="12" t="s">
        <v>98</v>
      </c>
      <c r="B136" s="12" t="s">
        <v>97</v>
      </c>
      <c r="C136" s="11">
        <v>27584915000</v>
      </c>
      <c r="D136" s="11">
        <v>0</v>
      </c>
      <c r="E136" s="11">
        <v>29092880</v>
      </c>
      <c r="F136" s="11">
        <v>27614007880</v>
      </c>
      <c r="G136" s="11">
        <v>0</v>
      </c>
      <c r="H136" s="11">
        <v>27614007880</v>
      </c>
      <c r="I136" s="11">
        <v>2977971000</v>
      </c>
      <c r="J136" s="11">
        <v>6269813400</v>
      </c>
      <c r="K136" s="10">
        <f t="shared" si="4"/>
        <v>0.22705191608716235</v>
      </c>
      <c r="L136" s="11">
        <v>0</v>
      </c>
      <c r="M136" s="11">
        <v>3291840310</v>
      </c>
      <c r="N136" s="10">
        <f t="shared" si="5"/>
        <v>0.11920907404332934</v>
      </c>
      <c r="O136" s="36"/>
    </row>
    <row r="137" spans="1:15" x14ac:dyDescent="0.2">
      <c r="A137" s="12" t="s">
        <v>96</v>
      </c>
      <c r="B137" s="12" t="s">
        <v>95</v>
      </c>
      <c r="C137" s="11">
        <v>2120000</v>
      </c>
      <c r="D137" s="11">
        <v>0</v>
      </c>
      <c r="E137" s="11">
        <v>0</v>
      </c>
      <c r="F137" s="11">
        <v>2120000</v>
      </c>
      <c r="G137" s="11">
        <v>0</v>
      </c>
      <c r="H137" s="11">
        <v>2120000</v>
      </c>
      <c r="I137" s="11">
        <v>0</v>
      </c>
      <c r="J137" s="11">
        <v>1011076</v>
      </c>
      <c r="K137" s="10">
        <f t="shared" si="4"/>
        <v>0.47692264150943398</v>
      </c>
      <c r="L137" s="11">
        <v>0</v>
      </c>
      <c r="M137" s="11">
        <v>1011076</v>
      </c>
      <c r="N137" s="10">
        <f t="shared" si="5"/>
        <v>0.47692264150943398</v>
      </c>
      <c r="O137" s="36"/>
    </row>
    <row r="138" spans="1:15" x14ac:dyDescent="0.2">
      <c r="A138" s="41" t="s">
        <v>446</v>
      </c>
      <c r="B138" s="12" t="s">
        <v>454</v>
      </c>
      <c r="C138" s="11">
        <v>15563440000</v>
      </c>
      <c r="D138" s="11">
        <v>0</v>
      </c>
      <c r="E138" s="11">
        <v>0</v>
      </c>
      <c r="F138" s="11">
        <v>15563440000</v>
      </c>
      <c r="G138" s="11">
        <v>0</v>
      </c>
      <c r="H138" s="11">
        <v>15563440000</v>
      </c>
      <c r="I138" s="11">
        <v>0</v>
      </c>
      <c r="J138" s="11">
        <v>10000000000</v>
      </c>
      <c r="K138" s="10">
        <f t="shared" si="4"/>
        <v>0.64253147119145892</v>
      </c>
      <c r="L138" s="11">
        <v>696654490</v>
      </c>
      <c r="M138" s="11">
        <v>2632777072</v>
      </c>
      <c r="N138" s="10">
        <f t="shared" si="5"/>
        <v>0.16916421253913017</v>
      </c>
      <c r="O138" s="36"/>
    </row>
    <row r="139" spans="1:15" x14ac:dyDescent="0.2">
      <c r="A139" s="15" t="s">
        <v>94</v>
      </c>
      <c r="B139" s="15" t="s">
        <v>93</v>
      </c>
      <c r="C139" s="14">
        <v>46191510000</v>
      </c>
      <c r="D139" s="14">
        <v>0</v>
      </c>
      <c r="E139" s="14">
        <v>51567722391</v>
      </c>
      <c r="F139" s="14">
        <v>97759232391</v>
      </c>
      <c r="G139" s="14">
        <v>0</v>
      </c>
      <c r="H139" s="14">
        <v>97759232391</v>
      </c>
      <c r="I139" s="14">
        <v>4242600</v>
      </c>
      <c r="J139" s="14">
        <v>54295184508</v>
      </c>
      <c r="K139" s="13">
        <f t="shared" ref="K139:K201" si="6">IF(J139=0,0,J139/H139)</f>
        <v>0.55539700118388591</v>
      </c>
      <c r="L139" s="14">
        <v>4242600</v>
      </c>
      <c r="M139" s="14">
        <v>1227462117</v>
      </c>
      <c r="N139" s="13">
        <f t="shared" ref="N139:N201" si="7">IF(M139=0,0,M139/H139)</f>
        <v>1.2555971308066488E-2</v>
      </c>
      <c r="O139" s="36"/>
    </row>
    <row r="140" spans="1:15" x14ac:dyDescent="0.2">
      <c r="A140" s="12" t="s">
        <v>92</v>
      </c>
      <c r="B140" s="12" t="s">
        <v>476</v>
      </c>
      <c r="C140" s="11">
        <v>0</v>
      </c>
      <c r="D140" s="11">
        <v>0</v>
      </c>
      <c r="E140" s="11">
        <v>13445062000</v>
      </c>
      <c r="F140" s="11">
        <v>13445062000</v>
      </c>
      <c r="G140" s="11">
        <v>0</v>
      </c>
      <c r="H140" s="11">
        <v>13445062000</v>
      </c>
      <c r="I140" s="11">
        <v>0</v>
      </c>
      <c r="J140" s="11">
        <v>13445062000</v>
      </c>
      <c r="K140" s="10">
        <f t="shared" si="6"/>
        <v>1</v>
      </c>
      <c r="L140" s="11">
        <v>0</v>
      </c>
      <c r="M140" s="11">
        <v>0</v>
      </c>
      <c r="N140" s="10">
        <f t="shared" si="7"/>
        <v>0</v>
      </c>
      <c r="O140" s="36"/>
    </row>
    <row r="141" spans="1:15" x14ac:dyDescent="0.2">
      <c r="A141" s="12" t="s">
        <v>91</v>
      </c>
      <c r="B141" s="12" t="s">
        <v>90</v>
      </c>
      <c r="C141" s="11">
        <v>47045000</v>
      </c>
      <c r="D141" s="11">
        <v>0</v>
      </c>
      <c r="E141" s="11">
        <v>0</v>
      </c>
      <c r="F141" s="11">
        <v>47045000</v>
      </c>
      <c r="G141" s="11">
        <v>0</v>
      </c>
      <c r="H141" s="11">
        <v>47045000</v>
      </c>
      <c r="I141" s="11">
        <v>4242600</v>
      </c>
      <c r="J141" s="11">
        <v>11232400</v>
      </c>
      <c r="K141" s="10">
        <f t="shared" si="6"/>
        <v>0.2387586353491338</v>
      </c>
      <c r="L141" s="11">
        <v>4242600</v>
      </c>
      <c r="M141" s="11">
        <v>11232400</v>
      </c>
      <c r="N141" s="10">
        <f t="shared" si="7"/>
        <v>0.2387586353491338</v>
      </c>
      <c r="O141" s="36"/>
    </row>
    <row r="142" spans="1:15" x14ac:dyDescent="0.2">
      <c r="A142" s="12" t="s">
        <v>89</v>
      </c>
      <c r="B142" s="12" t="s">
        <v>88</v>
      </c>
      <c r="C142" s="11">
        <v>35235409000</v>
      </c>
      <c r="D142" s="11">
        <v>0</v>
      </c>
      <c r="E142" s="11">
        <v>39622660391</v>
      </c>
      <c r="F142" s="11">
        <v>74858069391</v>
      </c>
      <c r="G142" s="11">
        <v>0</v>
      </c>
      <c r="H142" s="11">
        <v>74858069391</v>
      </c>
      <c r="I142" s="11">
        <v>0</v>
      </c>
      <c r="J142" s="11">
        <v>39630080000</v>
      </c>
      <c r="K142" s="10">
        <f t="shared" si="6"/>
        <v>0.52940291303805154</v>
      </c>
      <c r="L142" s="11">
        <v>0</v>
      </c>
      <c r="M142" s="11">
        <v>7419609</v>
      </c>
      <c r="N142" s="10">
        <f t="shared" si="7"/>
        <v>9.911568733152556E-5</v>
      </c>
      <c r="O142" s="36"/>
    </row>
    <row r="143" spans="1:15" x14ac:dyDescent="0.2">
      <c r="A143" s="12" t="s">
        <v>87</v>
      </c>
      <c r="B143" s="12" t="s">
        <v>86</v>
      </c>
      <c r="C143" s="11">
        <v>10909056000</v>
      </c>
      <c r="D143" s="11">
        <v>0</v>
      </c>
      <c r="E143" s="11">
        <v>-1500000000</v>
      </c>
      <c r="F143" s="11">
        <v>9409056000</v>
      </c>
      <c r="G143" s="11">
        <v>0</v>
      </c>
      <c r="H143" s="11">
        <v>9409056000</v>
      </c>
      <c r="I143" s="11">
        <v>0</v>
      </c>
      <c r="J143" s="11">
        <v>1208810108</v>
      </c>
      <c r="K143" s="10">
        <f t="shared" si="6"/>
        <v>0.12847304851836358</v>
      </c>
      <c r="L143" s="11">
        <v>0</v>
      </c>
      <c r="M143" s="11">
        <v>1208810108</v>
      </c>
      <c r="N143" s="10">
        <f t="shared" si="7"/>
        <v>0.12847304851836358</v>
      </c>
      <c r="O143" s="36"/>
    </row>
    <row r="144" spans="1:15" x14ac:dyDescent="0.2">
      <c r="A144" s="15" t="s">
        <v>85</v>
      </c>
      <c r="B144" s="15" t="s">
        <v>84</v>
      </c>
      <c r="C144" s="14">
        <v>17087564000</v>
      </c>
      <c r="D144" s="14">
        <v>0</v>
      </c>
      <c r="E144" s="14">
        <v>0</v>
      </c>
      <c r="F144" s="14">
        <v>17087564000</v>
      </c>
      <c r="G144" s="14">
        <v>0</v>
      </c>
      <c r="H144" s="14">
        <v>17087564000</v>
      </c>
      <c r="I144" s="14">
        <v>0</v>
      </c>
      <c r="J144" s="14">
        <v>5223412255</v>
      </c>
      <c r="K144" s="13">
        <f t="shared" si="6"/>
        <v>0.30568501484471394</v>
      </c>
      <c r="L144" s="14">
        <v>0</v>
      </c>
      <c r="M144" s="14">
        <v>5211207255</v>
      </c>
      <c r="N144" s="13">
        <f t="shared" si="7"/>
        <v>0.30497075270647123</v>
      </c>
      <c r="O144" s="36"/>
    </row>
    <row r="145" spans="1:15" ht="22.5" x14ac:dyDescent="0.2">
      <c r="A145" s="12" t="s">
        <v>83</v>
      </c>
      <c r="B145" s="12" t="s">
        <v>477</v>
      </c>
      <c r="C145" s="11">
        <v>13075372000</v>
      </c>
      <c r="D145" s="11">
        <v>0</v>
      </c>
      <c r="E145" s="11">
        <v>0</v>
      </c>
      <c r="F145" s="11">
        <v>13075372000</v>
      </c>
      <c r="G145" s="11">
        <v>0</v>
      </c>
      <c r="H145" s="11">
        <v>13075372000</v>
      </c>
      <c r="I145" s="11">
        <v>0</v>
      </c>
      <c r="J145" s="11">
        <v>3329085000</v>
      </c>
      <c r="K145" s="10">
        <f t="shared" si="6"/>
        <v>0.25460728765498986</v>
      </c>
      <c r="L145" s="11">
        <v>0</v>
      </c>
      <c r="M145" s="11">
        <v>3316880000</v>
      </c>
      <c r="N145" s="10">
        <f t="shared" si="7"/>
        <v>0.25367385340929499</v>
      </c>
      <c r="O145" s="36"/>
    </row>
    <row r="146" spans="1:15" ht="22.5" x14ac:dyDescent="0.2">
      <c r="A146" s="12" t="s">
        <v>82</v>
      </c>
      <c r="B146" s="12" t="s">
        <v>478</v>
      </c>
      <c r="C146" s="11">
        <v>3012192000</v>
      </c>
      <c r="D146" s="11">
        <v>0</v>
      </c>
      <c r="E146" s="11">
        <v>0</v>
      </c>
      <c r="F146" s="11">
        <v>3012192000</v>
      </c>
      <c r="G146" s="11">
        <v>0</v>
      </c>
      <c r="H146" s="11">
        <v>3012192000</v>
      </c>
      <c r="I146" s="11">
        <v>0</v>
      </c>
      <c r="J146" s="11">
        <v>1593478454</v>
      </c>
      <c r="K146" s="10">
        <f t="shared" si="6"/>
        <v>0.52900958969414968</v>
      </c>
      <c r="L146" s="11">
        <v>0</v>
      </c>
      <c r="M146" s="11">
        <v>1593478454</v>
      </c>
      <c r="N146" s="10">
        <f t="shared" si="7"/>
        <v>0.52900958969414968</v>
      </c>
      <c r="O146" s="36"/>
    </row>
    <row r="147" spans="1:15" x14ac:dyDescent="0.2">
      <c r="A147" s="12" t="s">
        <v>81</v>
      </c>
      <c r="B147" s="12" t="s">
        <v>80</v>
      </c>
      <c r="C147" s="11">
        <v>1000000000</v>
      </c>
      <c r="D147" s="11">
        <v>0</v>
      </c>
      <c r="E147" s="11">
        <v>0</v>
      </c>
      <c r="F147" s="11">
        <v>1000000000</v>
      </c>
      <c r="G147" s="11">
        <v>0</v>
      </c>
      <c r="H147" s="11">
        <v>1000000000</v>
      </c>
      <c r="I147" s="11">
        <v>0</v>
      </c>
      <c r="J147" s="11">
        <v>300848801</v>
      </c>
      <c r="K147" s="10">
        <f t="shared" si="6"/>
        <v>0.300848801</v>
      </c>
      <c r="L147" s="11">
        <v>0</v>
      </c>
      <c r="M147" s="11">
        <v>300848801</v>
      </c>
      <c r="N147" s="10">
        <f t="shared" si="7"/>
        <v>0.300848801</v>
      </c>
      <c r="O147" s="36"/>
    </row>
    <row r="148" spans="1:15" x14ac:dyDescent="0.2">
      <c r="A148" s="15" t="s">
        <v>79</v>
      </c>
      <c r="B148" s="15" t="s">
        <v>78</v>
      </c>
      <c r="C148" s="14">
        <v>250000000</v>
      </c>
      <c r="D148" s="14">
        <v>0</v>
      </c>
      <c r="E148" s="14">
        <v>205201000</v>
      </c>
      <c r="F148" s="14">
        <v>455201000</v>
      </c>
      <c r="G148" s="14">
        <v>0</v>
      </c>
      <c r="H148" s="14">
        <v>455201000</v>
      </c>
      <c r="I148" s="14">
        <v>1755606</v>
      </c>
      <c r="J148" s="14">
        <v>203688815</v>
      </c>
      <c r="K148" s="13">
        <f t="shared" si="6"/>
        <v>0.4474700516914506</v>
      </c>
      <c r="L148" s="14">
        <v>1755606</v>
      </c>
      <c r="M148" s="14">
        <v>5266815</v>
      </c>
      <c r="N148" s="13">
        <f t="shared" si="7"/>
        <v>1.1570306304248013E-2</v>
      </c>
      <c r="O148" s="36"/>
    </row>
    <row r="149" spans="1:15" x14ac:dyDescent="0.2">
      <c r="A149" s="15" t="s">
        <v>77</v>
      </c>
      <c r="B149" s="15" t="s">
        <v>76</v>
      </c>
      <c r="C149" s="14">
        <v>250000000</v>
      </c>
      <c r="D149" s="14">
        <v>0</v>
      </c>
      <c r="E149" s="14">
        <v>68057000</v>
      </c>
      <c r="F149" s="14">
        <v>318057000</v>
      </c>
      <c r="G149" s="14">
        <v>0</v>
      </c>
      <c r="H149" s="14">
        <v>318057000</v>
      </c>
      <c r="I149" s="14">
        <v>1755606</v>
      </c>
      <c r="J149" s="14">
        <v>68044815</v>
      </c>
      <c r="K149" s="13">
        <f t="shared" si="6"/>
        <v>0.21393905809336061</v>
      </c>
      <c r="L149" s="14">
        <v>1755606</v>
      </c>
      <c r="M149" s="14">
        <v>5266815</v>
      </c>
      <c r="N149" s="13">
        <f t="shared" si="7"/>
        <v>1.655934313660759E-2</v>
      </c>
      <c r="O149" s="36"/>
    </row>
    <row r="150" spans="1:15" x14ac:dyDescent="0.2">
      <c r="A150" s="12" t="s">
        <v>75</v>
      </c>
      <c r="B150" s="12" t="s">
        <v>74</v>
      </c>
      <c r="C150" s="11">
        <v>250000000</v>
      </c>
      <c r="D150" s="11">
        <v>0</v>
      </c>
      <c r="E150" s="11">
        <v>0</v>
      </c>
      <c r="F150" s="11">
        <v>250000000</v>
      </c>
      <c r="G150" s="11">
        <v>0</v>
      </c>
      <c r="H150" s="11">
        <v>250000000</v>
      </c>
      <c r="I150" s="11">
        <v>1755606</v>
      </c>
      <c r="J150" s="11">
        <v>5266815</v>
      </c>
      <c r="K150" s="10">
        <f t="shared" si="6"/>
        <v>2.1067260000000001E-2</v>
      </c>
      <c r="L150" s="11">
        <v>1755606</v>
      </c>
      <c r="M150" s="11">
        <v>5266815</v>
      </c>
      <c r="N150" s="10">
        <f t="shared" si="7"/>
        <v>2.1067260000000001E-2</v>
      </c>
      <c r="O150" s="36"/>
    </row>
    <row r="151" spans="1:15" x14ac:dyDescent="0.2">
      <c r="A151" s="12" t="s">
        <v>73</v>
      </c>
      <c r="B151" s="12" t="s">
        <v>72</v>
      </c>
      <c r="C151" s="11">
        <v>0</v>
      </c>
      <c r="D151" s="11">
        <v>0</v>
      </c>
      <c r="E151" s="11">
        <v>68057000</v>
      </c>
      <c r="F151" s="11">
        <v>68057000</v>
      </c>
      <c r="G151" s="11">
        <v>0</v>
      </c>
      <c r="H151" s="11">
        <v>68057000</v>
      </c>
      <c r="I151" s="11">
        <v>0</v>
      </c>
      <c r="J151" s="11">
        <v>62778000</v>
      </c>
      <c r="K151" s="10">
        <f t="shared" si="6"/>
        <v>0.92243266673523661</v>
      </c>
      <c r="L151" s="11">
        <v>0</v>
      </c>
      <c r="M151" s="11">
        <v>0</v>
      </c>
      <c r="N151" s="10">
        <f t="shared" si="7"/>
        <v>0</v>
      </c>
      <c r="O151" s="36"/>
    </row>
    <row r="152" spans="1:15" x14ac:dyDescent="0.2">
      <c r="A152" s="27" t="s">
        <v>71</v>
      </c>
      <c r="B152" s="27" t="s">
        <v>70</v>
      </c>
      <c r="C152" s="28">
        <v>0</v>
      </c>
      <c r="D152" s="28">
        <v>0</v>
      </c>
      <c r="E152" s="28">
        <v>137144000</v>
      </c>
      <c r="F152" s="28">
        <v>137144000</v>
      </c>
      <c r="G152" s="28">
        <v>0</v>
      </c>
      <c r="H152" s="28">
        <v>137144000</v>
      </c>
      <c r="I152" s="28">
        <v>0</v>
      </c>
      <c r="J152" s="28">
        <v>135644000</v>
      </c>
      <c r="K152" s="29">
        <f t="shared" si="6"/>
        <v>0.98906259114507378</v>
      </c>
      <c r="L152" s="28">
        <v>0</v>
      </c>
      <c r="M152" s="28">
        <v>0</v>
      </c>
      <c r="N152" s="29">
        <f t="shared" si="7"/>
        <v>0</v>
      </c>
      <c r="O152" s="36"/>
    </row>
    <row r="153" spans="1:15" x14ac:dyDescent="0.2">
      <c r="A153" s="15" t="s">
        <v>69</v>
      </c>
      <c r="B153" s="15" t="s">
        <v>68</v>
      </c>
      <c r="C153" s="14">
        <v>58288756000</v>
      </c>
      <c r="D153" s="14">
        <v>0</v>
      </c>
      <c r="E153" s="14">
        <v>0</v>
      </c>
      <c r="F153" s="14">
        <v>58288756000</v>
      </c>
      <c r="G153" s="14">
        <v>0</v>
      </c>
      <c r="H153" s="14">
        <v>58288756000</v>
      </c>
      <c r="I153" s="14">
        <v>719004430</v>
      </c>
      <c r="J153" s="14">
        <v>14894452537</v>
      </c>
      <c r="K153" s="13">
        <f t="shared" si="6"/>
        <v>0.25552874274757209</v>
      </c>
      <c r="L153" s="14">
        <v>865234064</v>
      </c>
      <c r="M153" s="14">
        <v>12144340435</v>
      </c>
      <c r="N153" s="13">
        <f t="shared" si="7"/>
        <v>0.20834790907186285</v>
      </c>
      <c r="O153" s="36"/>
    </row>
    <row r="154" spans="1:15" x14ac:dyDescent="0.2">
      <c r="A154" s="15" t="s">
        <v>67</v>
      </c>
      <c r="B154" s="15" t="s">
        <v>66</v>
      </c>
      <c r="C154" s="14">
        <v>58288756000</v>
      </c>
      <c r="D154" s="14">
        <v>0</v>
      </c>
      <c r="E154" s="14">
        <v>0</v>
      </c>
      <c r="F154" s="14">
        <v>58288756000</v>
      </c>
      <c r="G154" s="14">
        <v>0</v>
      </c>
      <c r="H154" s="14">
        <v>58288756000</v>
      </c>
      <c r="I154" s="14">
        <v>719004430</v>
      </c>
      <c r="J154" s="14">
        <v>14894452537</v>
      </c>
      <c r="K154" s="13">
        <f t="shared" si="6"/>
        <v>0.25552874274757209</v>
      </c>
      <c r="L154" s="14">
        <v>865234064</v>
      </c>
      <c r="M154" s="14">
        <v>12144340435</v>
      </c>
      <c r="N154" s="13">
        <f t="shared" si="7"/>
        <v>0.20834790907186285</v>
      </c>
      <c r="O154" s="36"/>
    </row>
    <row r="155" spans="1:15" x14ac:dyDescent="0.2">
      <c r="A155" s="15" t="s">
        <v>65</v>
      </c>
      <c r="B155" s="15" t="s">
        <v>64</v>
      </c>
      <c r="C155" s="14">
        <v>12221890000</v>
      </c>
      <c r="D155" s="14">
        <v>0</v>
      </c>
      <c r="E155" s="14">
        <v>0</v>
      </c>
      <c r="F155" s="14">
        <v>12221890000</v>
      </c>
      <c r="G155" s="14">
        <v>0</v>
      </c>
      <c r="H155" s="14">
        <v>12221890000</v>
      </c>
      <c r="I155" s="14">
        <v>0</v>
      </c>
      <c r="J155" s="14">
        <v>10204955594</v>
      </c>
      <c r="K155" s="13">
        <f t="shared" si="6"/>
        <v>0.83497360833717205</v>
      </c>
      <c r="L155" s="14">
        <v>146229634</v>
      </c>
      <c r="M155" s="14">
        <v>9035118522</v>
      </c>
      <c r="N155" s="13">
        <f t="shared" si="7"/>
        <v>0.73925706433293048</v>
      </c>
      <c r="O155" s="36"/>
    </row>
    <row r="156" spans="1:15" x14ac:dyDescent="0.2">
      <c r="A156" s="15" t="s">
        <v>63</v>
      </c>
      <c r="B156" s="15" t="s">
        <v>56</v>
      </c>
      <c r="C156" s="14">
        <v>12221890000</v>
      </c>
      <c r="D156" s="14">
        <v>0</v>
      </c>
      <c r="E156" s="14">
        <v>0</v>
      </c>
      <c r="F156" s="14">
        <v>12221890000</v>
      </c>
      <c r="G156" s="14">
        <v>0</v>
      </c>
      <c r="H156" s="14">
        <v>12221890000</v>
      </c>
      <c r="I156" s="14">
        <v>0</v>
      </c>
      <c r="J156" s="14">
        <v>10204955594</v>
      </c>
      <c r="K156" s="13">
        <f t="shared" si="6"/>
        <v>0.83497360833717205</v>
      </c>
      <c r="L156" s="14">
        <v>146229634</v>
      </c>
      <c r="M156" s="14">
        <v>9035118522</v>
      </c>
      <c r="N156" s="13">
        <f t="shared" si="7"/>
        <v>0.73925706433293048</v>
      </c>
      <c r="O156" s="36"/>
    </row>
    <row r="157" spans="1:15" x14ac:dyDescent="0.2">
      <c r="A157" s="15" t="s">
        <v>62</v>
      </c>
      <c r="B157" s="15" t="s">
        <v>54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6"/>
        <v>0.83497360833717205</v>
      </c>
      <c r="L157" s="14">
        <v>146229634</v>
      </c>
      <c r="M157" s="14">
        <v>9035118522</v>
      </c>
      <c r="N157" s="13">
        <f t="shared" si="7"/>
        <v>0.73925706433293048</v>
      </c>
      <c r="O157" s="36"/>
    </row>
    <row r="158" spans="1:15" x14ac:dyDescent="0.2">
      <c r="A158" s="15" t="s">
        <v>61</v>
      </c>
      <c r="B158" s="15" t="s">
        <v>52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6"/>
        <v>0.83497360833717205</v>
      </c>
      <c r="L158" s="14">
        <v>146229634</v>
      </c>
      <c r="M158" s="14">
        <v>9035118522</v>
      </c>
      <c r="N158" s="13">
        <f t="shared" si="7"/>
        <v>0.73925706433293048</v>
      </c>
      <c r="O158" s="36"/>
    </row>
    <row r="159" spans="1:15" x14ac:dyDescent="0.2">
      <c r="A159" s="12" t="s">
        <v>60</v>
      </c>
      <c r="B159" s="12" t="s">
        <v>52</v>
      </c>
      <c r="C159" s="11">
        <v>12221890000</v>
      </c>
      <c r="D159" s="11">
        <v>0</v>
      </c>
      <c r="E159" s="11">
        <v>0</v>
      </c>
      <c r="F159" s="11">
        <v>12221890000</v>
      </c>
      <c r="G159" s="11">
        <v>0</v>
      </c>
      <c r="H159" s="11">
        <v>12221890000</v>
      </c>
      <c r="I159" s="11">
        <v>0</v>
      </c>
      <c r="J159" s="11">
        <v>10204955594</v>
      </c>
      <c r="K159" s="10">
        <f t="shared" si="6"/>
        <v>0.83497360833717205</v>
      </c>
      <c r="L159" s="11">
        <v>146229634</v>
      </c>
      <c r="M159" s="11">
        <v>9035118522</v>
      </c>
      <c r="N159" s="10">
        <f t="shared" si="7"/>
        <v>0.73925706433293048</v>
      </c>
      <c r="O159" s="36"/>
    </row>
    <row r="160" spans="1:15" x14ac:dyDescent="0.2">
      <c r="A160" s="15" t="s">
        <v>59</v>
      </c>
      <c r="B160" s="15" t="s">
        <v>58</v>
      </c>
      <c r="C160" s="14">
        <v>18037115000</v>
      </c>
      <c r="D160" s="14">
        <v>0</v>
      </c>
      <c r="E160" s="14">
        <v>0</v>
      </c>
      <c r="F160" s="14">
        <v>18037115000</v>
      </c>
      <c r="G160" s="14">
        <v>0</v>
      </c>
      <c r="H160" s="14">
        <v>18037115000</v>
      </c>
      <c r="I160" s="14">
        <v>0</v>
      </c>
      <c r="J160" s="14">
        <v>3094000000</v>
      </c>
      <c r="K160" s="13">
        <f t="shared" si="6"/>
        <v>0.17153519285096314</v>
      </c>
      <c r="L160" s="14">
        <v>0</v>
      </c>
      <c r="M160" s="14">
        <v>1513724970</v>
      </c>
      <c r="N160" s="13">
        <f t="shared" si="7"/>
        <v>8.3922787541133928E-2</v>
      </c>
      <c r="O160" s="36"/>
    </row>
    <row r="161" spans="1:15" x14ac:dyDescent="0.2">
      <c r="A161" s="15" t="s">
        <v>57</v>
      </c>
      <c r="B161" s="15" t="s">
        <v>56</v>
      </c>
      <c r="C161" s="14">
        <v>18037115000</v>
      </c>
      <c r="D161" s="14">
        <v>0</v>
      </c>
      <c r="E161" s="14">
        <v>0</v>
      </c>
      <c r="F161" s="14">
        <v>18037115000</v>
      </c>
      <c r="G161" s="14">
        <v>0</v>
      </c>
      <c r="H161" s="14">
        <v>18037115000</v>
      </c>
      <c r="I161" s="14">
        <v>0</v>
      </c>
      <c r="J161" s="14">
        <v>3094000000</v>
      </c>
      <c r="K161" s="13">
        <f t="shared" si="6"/>
        <v>0.17153519285096314</v>
      </c>
      <c r="L161" s="14">
        <v>0</v>
      </c>
      <c r="M161" s="14">
        <v>1513724970</v>
      </c>
      <c r="N161" s="13">
        <f t="shared" si="7"/>
        <v>8.3922787541133928E-2</v>
      </c>
      <c r="O161" s="36"/>
    </row>
    <row r="162" spans="1:15" x14ac:dyDescent="0.2">
      <c r="A162" s="15" t="s">
        <v>55</v>
      </c>
      <c r="B162" s="15" t="s">
        <v>54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6"/>
        <v>0.17153519285096314</v>
      </c>
      <c r="L162" s="14">
        <v>0</v>
      </c>
      <c r="M162" s="14">
        <v>1513724970</v>
      </c>
      <c r="N162" s="13">
        <f t="shared" si="7"/>
        <v>8.3922787541133928E-2</v>
      </c>
      <c r="O162" s="36"/>
    </row>
    <row r="163" spans="1:15" x14ac:dyDescent="0.2">
      <c r="A163" s="15" t="s">
        <v>53</v>
      </c>
      <c r="B163" s="15" t="s">
        <v>52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6"/>
        <v>0.17153519285096314</v>
      </c>
      <c r="L163" s="14">
        <v>0</v>
      </c>
      <c r="M163" s="14">
        <v>1513724970</v>
      </c>
      <c r="N163" s="13">
        <f t="shared" si="7"/>
        <v>8.3922787541133928E-2</v>
      </c>
      <c r="O163" s="36"/>
    </row>
    <row r="164" spans="1:15" x14ac:dyDescent="0.2">
      <c r="A164" s="12" t="s">
        <v>51</v>
      </c>
      <c r="B164" s="12" t="s">
        <v>52</v>
      </c>
      <c r="C164" s="11">
        <v>18037115000</v>
      </c>
      <c r="D164" s="11">
        <v>0</v>
      </c>
      <c r="E164" s="11">
        <v>0</v>
      </c>
      <c r="F164" s="11">
        <v>18037115000</v>
      </c>
      <c r="G164" s="11">
        <v>0</v>
      </c>
      <c r="H164" s="11">
        <v>18037115000</v>
      </c>
      <c r="I164" s="11">
        <v>0</v>
      </c>
      <c r="J164" s="11">
        <v>3094000000</v>
      </c>
      <c r="K164" s="10">
        <f t="shared" si="6"/>
        <v>0.17153519285096314</v>
      </c>
      <c r="L164" s="11">
        <v>0</v>
      </c>
      <c r="M164" s="11">
        <v>1513724970</v>
      </c>
      <c r="N164" s="10">
        <f t="shared" si="7"/>
        <v>8.3922787541133928E-2</v>
      </c>
      <c r="O164" s="36"/>
    </row>
    <row r="165" spans="1:15" x14ac:dyDescent="0.2">
      <c r="A165" s="15" t="s">
        <v>49</v>
      </c>
      <c r="B165" s="15" t="s">
        <v>48</v>
      </c>
      <c r="C165" s="14">
        <v>29750000</v>
      </c>
      <c r="D165" s="14">
        <v>0</v>
      </c>
      <c r="E165" s="14">
        <v>0</v>
      </c>
      <c r="F165" s="14">
        <v>29750000</v>
      </c>
      <c r="G165" s="14">
        <v>0</v>
      </c>
      <c r="H165" s="14">
        <v>29750000</v>
      </c>
      <c r="I165" s="14">
        <v>0</v>
      </c>
      <c r="J165" s="14">
        <v>0</v>
      </c>
      <c r="K165" s="13">
        <f t="shared" si="6"/>
        <v>0</v>
      </c>
      <c r="L165" s="14">
        <v>0</v>
      </c>
      <c r="M165" s="14">
        <v>0</v>
      </c>
      <c r="N165" s="13">
        <f t="shared" si="7"/>
        <v>0</v>
      </c>
      <c r="O165" s="36"/>
    </row>
    <row r="166" spans="1:15" x14ac:dyDescent="0.2">
      <c r="A166" s="15" t="s">
        <v>47</v>
      </c>
      <c r="B166" s="15" t="s">
        <v>46</v>
      </c>
      <c r="C166" s="14">
        <v>29750000</v>
      </c>
      <c r="D166" s="14">
        <v>0</v>
      </c>
      <c r="E166" s="14">
        <v>0</v>
      </c>
      <c r="F166" s="14">
        <v>29750000</v>
      </c>
      <c r="G166" s="14">
        <v>0</v>
      </c>
      <c r="H166" s="14">
        <v>29750000</v>
      </c>
      <c r="I166" s="14">
        <v>0</v>
      </c>
      <c r="J166" s="14">
        <v>0</v>
      </c>
      <c r="K166" s="13">
        <f t="shared" si="6"/>
        <v>0</v>
      </c>
      <c r="L166" s="14">
        <v>0</v>
      </c>
      <c r="M166" s="14">
        <v>0</v>
      </c>
      <c r="N166" s="13">
        <f t="shared" si="7"/>
        <v>0</v>
      </c>
      <c r="O166" s="36"/>
    </row>
    <row r="167" spans="1:15" x14ac:dyDescent="0.2">
      <c r="A167" s="15" t="s">
        <v>45</v>
      </c>
      <c r="B167" s="15" t="s">
        <v>44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6"/>
        <v>0</v>
      </c>
      <c r="L167" s="14">
        <v>0</v>
      </c>
      <c r="M167" s="14">
        <v>0</v>
      </c>
      <c r="N167" s="13">
        <f t="shared" si="7"/>
        <v>0</v>
      </c>
      <c r="O167" s="36"/>
    </row>
    <row r="168" spans="1:15" x14ac:dyDescent="0.2">
      <c r="A168" s="12" t="s">
        <v>43</v>
      </c>
      <c r="B168" s="12" t="s">
        <v>42</v>
      </c>
      <c r="C168" s="11">
        <v>29750000</v>
      </c>
      <c r="D168" s="11">
        <v>0</v>
      </c>
      <c r="E168" s="11">
        <v>0</v>
      </c>
      <c r="F168" s="11">
        <v>29750000</v>
      </c>
      <c r="G168" s="11">
        <v>0</v>
      </c>
      <c r="H168" s="11">
        <v>29750000</v>
      </c>
      <c r="I168" s="11">
        <v>0</v>
      </c>
      <c r="J168" s="11">
        <v>0</v>
      </c>
      <c r="K168" s="10">
        <f t="shared" si="6"/>
        <v>0</v>
      </c>
      <c r="L168" s="11">
        <v>0</v>
      </c>
      <c r="M168" s="11">
        <v>0</v>
      </c>
      <c r="N168" s="10">
        <f t="shared" si="7"/>
        <v>0</v>
      </c>
      <c r="O168" s="36"/>
    </row>
    <row r="169" spans="1:15" x14ac:dyDescent="0.2">
      <c r="A169" s="12" t="s">
        <v>41</v>
      </c>
      <c r="B169" s="12" t="s">
        <v>40</v>
      </c>
      <c r="C169" s="11">
        <v>20000000000</v>
      </c>
      <c r="D169" s="11">
        <v>0</v>
      </c>
      <c r="E169" s="11">
        <v>0</v>
      </c>
      <c r="F169" s="11">
        <v>20000000000</v>
      </c>
      <c r="G169" s="11">
        <v>0</v>
      </c>
      <c r="H169" s="11">
        <v>20000000000</v>
      </c>
      <c r="I169" s="11">
        <v>0</v>
      </c>
      <c r="J169" s="11">
        <v>0</v>
      </c>
      <c r="K169" s="10">
        <f t="shared" si="6"/>
        <v>0</v>
      </c>
      <c r="L169" s="11">
        <v>0</v>
      </c>
      <c r="M169" s="11">
        <v>0</v>
      </c>
      <c r="N169" s="10">
        <f t="shared" si="7"/>
        <v>0</v>
      </c>
      <c r="O169" s="36"/>
    </row>
    <row r="170" spans="1:15" x14ac:dyDescent="0.2">
      <c r="A170" s="15" t="s">
        <v>39</v>
      </c>
      <c r="B170" s="15" t="s">
        <v>38</v>
      </c>
      <c r="C170" s="14">
        <v>8000001000</v>
      </c>
      <c r="D170" s="14">
        <v>0</v>
      </c>
      <c r="E170" s="14">
        <v>0</v>
      </c>
      <c r="F170" s="14">
        <v>8000001000</v>
      </c>
      <c r="G170" s="14">
        <v>0</v>
      </c>
      <c r="H170" s="14">
        <v>8000001000</v>
      </c>
      <c r="I170" s="14">
        <v>719004430</v>
      </c>
      <c r="J170" s="14">
        <v>1595496943</v>
      </c>
      <c r="K170" s="13">
        <f t="shared" si="6"/>
        <v>0.19943709294536338</v>
      </c>
      <c r="L170" s="14">
        <v>719004430</v>
      </c>
      <c r="M170" s="14">
        <v>1595496943</v>
      </c>
      <c r="N170" s="13">
        <f t="shared" si="7"/>
        <v>0.19943709294536338</v>
      </c>
      <c r="O170" s="36"/>
    </row>
    <row r="171" spans="1:15" x14ac:dyDescent="0.2">
      <c r="A171" s="12" t="s">
        <v>37</v>
      </c>
      <c r="B171" s="12" t="s">
        <v>342</v>
      </c>
      <c r="C171" s="11">
        <v>8000001000</v>
      </c>
      <c r="D171" s="11">
        <v>0</v>
      </c>
      <c r="E171" s="11">
        <v>-4800000600</v>
      </c>
      <c r="F171" s="11">
        <v>3200000400</v>
      </c>
      <c r="G171" s="11">
        <v>0</v>
      </c>
      <c r="H171" s="11">
        <v>3200000400</v>
      </c>
      <c r="I171" s="11">
        <v>0</v>
      </c>
      <c r="J171" s="11">
        <v>343171000</v>
      </c>
      <c r="K171" s="10">
        <f t="shared" si="6"/>
        <v>0.10724092409488449</v>
      </c>
      <c r="L171" s="11">
        <v>0</v>
      </c>
      <c r="M171" s="11">
        <v>343171000</v>
      </c>
      <c r="N171" s="10">
        <f t="shared" si="7"/>
        <v>0.10724092409488449</v>
      </c>
      <c r="O171" s="36"/>
    </row>
    <row r="172" spans="1:15" x14ac:dyDescent="0.2">
      <c r="A172" s="41" t="s">
        <v>447</v>
      </c>
      <c r="B172" s="41" t="s">
        <v>448</v>
      </c>
      <c r="C172" s="11">
        <v>0</v>
      </c>
      <c r="D172" s="11">
        <v>0</v>
      </c>
      <c r="E172" s="11">
        <v>4800000600</v>
      </c>
      <c r="F172" s="11">
        <v>4800000600</v>
      </c>
      <c r="G172" s="11">
        <v>0</v>
      </c>
      <c r="H172" s="11">
        <v>4800000600</v>
      </c>
      <c r="I172" s="11">
        <v>719004430</v>
      </c>
      <c r="J172" s="11">
        <v>1252325943</v>
      </c>
      <c r="K172" s="10">
        <f t="shared" si="6"/>
        <v>0.2609012055123493</v>
      </c>
      <c r="L172" s="11">
        <v>719004430</v>
      </c>
      <c r="M172" s="11">
        <v>1252325943</v>
      </c>
      <c r="N172" s="10">
        <f t="shared" si="7"/>
        <v>0.2609012055123493</v>
      </c>
      <c r="O172" s="36"/>
    </row>
    <row r="173" spans="1:15" x14ac:dyDescent="0.2">
      <c r="A173" s="15" t="s">
        <v>36</v>
      </c>
      <c r="B173" s="15" t="s">
        <v>343</v>
      </c>
      <c r="C173" s="14">
        <v>2687256188000</v>
      </c>
      <c r="D173" s="14">
        <v>229714410312</v>
      </c>
      <c r="E173" s="14">
        <v>229714410312</v>
      </c>
      <c r="F173" s="14">
        <v>2916970598312</v>
      </c>
      <c r="G173" s="14">
        <v>0</v>
      </c>
      <c r="H173" s="14">
        <v>2916970598312</v>
      </c>
      <c r="I173" s="14">
        <v>5722220840</v>
      </c>
      <c r="J173" s="14">
        <v>1761101034496</v>
      </c>
      <c r="K173" s="13">
        <f t="shared" si="6"/>
        <v>0.60374315583267057</v>
      </c>
      <c r="L173" s="14">
        <v>38851562339</v>
      </c>
      <c r="M173" s="14">
        <v>188773959161</v>
      </c>
      <c r="N173" s="13">
        <f t="shared" si="7"/>
        <v>6.4715756569586336E-2</v>
      </c>
      <c r="O173" s="36"/>
    </row>
    <row r="174" spans="1:15" x14ac:dyDescent="0.2">
      <c r="A174" s="15" t="s">
        <v>35</v>
      </c>
      <c r="B174" s="15" t="s">
        <v>344</v>
      </c>
      <c r="C174" s="14">
        <v>1142469235000</v>
      </c>
      <c r="D174" s="14">
        <v>154783404055</v>
      </c>
      <c r="E174" s="14">
        <v>556517794</v>
      </c>
      <c r="F174" s="14">
        <v>1143025752794</v>
      </c>
      <c r="G174" s="14">
        <v>0</v>
      </c>
      <c r="H174" s="14">
        <v>1143025752794</v>
      </c>
      <c r="I174" s="14">
        <v>17915666242</v>
      </c>
      <c r="J174" s="14">
        <v>424498813325</v>
      </c>
      <c r="K174" s="13">
        <f t="shared" si="6"/>
        <v>0.37138167034938591</v>
      </c>
      <c r="L174" s="14">
        <v>1837061101</v>
      </c>
      <c r="M174" s="14">
        <v>5991709611</v>
      </c>
      <c r="N174" s="13">
        <f t="shared" si="7"/>
        <v>5.2419725420480932E-3</v>
      </c>
      <c r="O174" s="36"/>
    </row>
    <row r="175" spans="1:15" ht="22.5" x14ac:dyDescent="0.2">
      <c r="A175" s="15" t="s">
        <v>34</v>
      </c>
      <c r="B175" s="15" t="s">
        <v>479</v>
      </c>
      <c r="C175" s="14">
        <v>1142469235000</v>
      </c>
      <c r="D175" s="14">
        <v>154783404055</v>
      </c>
      <c r="E175" s="14">
        <v>556517794</v>
      </c>
      <c r="F175" s="14">
        <v>1143025752794</v>
      </c>
      <c r="G175" s="14">
        <v>0</v>
      </c>
      <c r="H175" s="14">
        <v>1143025752794</v>
      </c>
      <c r="I175" s="14">
        <v>17915666242</v>
      </c>
      <c r="J175" s="14">
        <v>424498813325</v>
      </c>
      <c r="K175" s="13">
        <f t="shared" si="6"/>
        <v>0.37138167034938591</v>
      </c>
      <c r="L175" s="14">
        <v>1837061101</v>
      </c>
      <c r="M175" s="14">
        <v>5991709611</v>
      </c>
      <c r="N175" s="13">
        <f t="shared" si="7"/>
        <v>5.2419725420480932E-3</v>
      </c>
      <c r="O175" s="36"/>
    </row>
    <row r="176" spans="1:15" ht="33.75" x14ac:dyDescent="0.2">
      <c r="A176" s="15" t="s">
        <v>33</v>
      </c>
      <c r="B176" s="15" t="s">
        <v>346</v>
      </c>
      <c r="C176" s="14">
        <v>1045833323000</v>
      </c>
      <c r="D176" s="14">
        <v>154724691117</v>
      </c>
      <c r="E176" s="14">
        <v>858560082</v>
      </c>
      <c r="F176" s="14">
        <v>1046691883082</v>
      </c>
      <c r="G176" s="14">
        <v>0</v>
      </c>
      <c r="H176" s="14">
        <v>1046691883082</v>
      </c>
      <c r="I176" s="14">
        <v>5795319440</v>
      </c>
      <c r="J176" s="14">
        <v>402541058816</v>
      </c>
      <c r="K176" s="13">
        <f t="shared" si="6"/>
        <v>0.3845841028505082</v>
      </c>
      <c r="L176" s="14">
        <v>1811845301</v>
      </c>
      <c r="M176" s="14">
        <v>5941524211</v>
      </c>
      <c r="N176" s="13">
        <f t="shared" si="7"/>
        <v>5.6764787298293484E-3</v>
      </c>
      <c r="O176" s="36"/>
    </row>
    <row r="177" spans="1:15" ht="22.5" x14ac:dyDescent="0.2">
      <c r="A177" s="15" t="s">
        <v>32</v>
      </c>
      <c r="B177" s="15" t="s">
        <v>347</v>
      </c>
      <c r="C177" s="14">
        <v>28303911000</v>
      </c>
      <c r="D177" s="14">
        <v>10170237096</v>
      </c>
      <c r="E177" s="14">
        <v>2213968133</v>
      </c>
      <c r="F177" s="14">
        <v>30517879133</v>
      </c>
      <c r="G177" s="14">
        <v>0</v>
      </c>
      <c r="H177" s="14">
        <v>30517879133</v>
      </c>
      <c r="I177" s="14">
        <v>675339483</v>
      </c>
      <c r="J177" s="14">
        <v>4769827674</v>
      </c>
      <c r="K177" s="13">
        <f t="shared" si="6"/>
        <v>0.1562961716052616</v>
      </c>
      <c r="L177" s="14">
        <v>67811698</v>
      </c>
      <c r="M177" s="14">
        <v>119650902</v>
      </c>
      <c r="N177" s="13">
        <f t="shared" si="7"/>
        <v>3.920682085362134E-3</v>
      </c>
      <c r="O177" s="36"/>
    </row>
    <row r="178" spans="1:15" x14ac:dyDescent="0.2">
      <c r="A178" s="12" t="s">
        <v>31</v>
      </c>
      <c r="B178" s="12" t="s">
        <v>480</v>
      </c>
      <c r="C178" s="11">
        <v>696939000</v>
      </c>
      <c r="D178" s="11">
        <v>88433443</v>
      </c>
      <c r="E178" s="11">
        <v>273212927</v>
      </c>
      <c r="F178" s="11">
        <v>970151927</v>
      </c>
      <c r="G178" s="11">
        <v>0</v>
      </c>
      <c r="H178" s="11">
        <v>970151927</v>
      </c>
      <c r="I178" s="11">
        <v>69098400</v>
      </c>
      <c r="J178" s="11">
        <v>680287981</v>
      </c>
      <c r="K178" s="10">
        <f t="shared" si="6"/>
        <v>0.70121798665457891</v>
      </c>
      <c r="L178" s="11">
        <v>52613733</v>
      </c>
      <c r="M178" s="11">
        <v>104452937</v>
      </c>
      <c r="N178" s="10">
        <f t="shared" si="7"/>
        <v>0.10766657684533981</v>
      </c>
      <c r="O178" s="36"/>
    </row>
    <row r="179" spans="1:15" ht="22.5" x14ac:dyDescent="0.2">
      <c r="A179" s="12" t="s">
        <v>30</v>
      </c>
      <c r="B179" s="12" t="s">
        <v>481</v>
      </c>
      <c r="C179" s="11">
        <v>27606972000</v>
      </c>
      <c r="D179" s="11">
        <v>10081803653</v>
      </c>
      <c r="E179" s="11">
        <v>1940755206</v>
      </c>
      <c r="F179" s="11">
        <v>29547727206</v>
      </c>
      <c r="G179" s="11">
        <v>0</v>
      </c>
      <c r="H179" s="11">
        <v>29547727206</v>
      </c>
      <c r="I179" s="11">
        <v>606241083</v>
      </c>
      <c r="J179" s="11">
        <v>4089539693</v>
      </c>
      <c r="K179" s="10">
        <f t="shared" si="6"/>
        <v>0.13840454341847222</v>
      </c>
      <c r="L179" s="11">
        <v>15197965</v>
      </c>
      <c r="M179" s="11">
        <v>15197965</v>
      </c>
      <c r="N179" s="10">
        <f t="shared" si="7"/>
        <v>5.1435309707725612E-4</v>
      </c>
      <c r="O179" s="36"/>
    </row>
    <row r="180" spans="1:15" ht="22.5" x14ac:dyDescent="0.2">
      <c r="A180" s="15" t="s">
        <v>29</v>
      </c>
      <c r="B180" s="15" t="s">
        <v>349</v>
      </c>
      <c r="C180" s="14">
        <v>305688881000</v>
      </c>
      <c r="D180" s="14">
        <v>33325481239</v>
      </c>
      <c r="E180" s="14">
        <v>-7043530308</v>
      </c>
      <c r="F180" s="14">
        <v>298645350692</v>
      </c>
      <c r="G180" s="14">
        <v>0</v>
      </c>
      <c r="H180" s="14">
        <v>298645350692</v>
      </c>
      <c r="I180" s="14">
        <v>219790196</v>
      </c>
      <c r="J180" s="14">
        <v>58680217418</v>
      </c>
      <c r="K180" s="13">
        <f t="shared" si="6"/>
        <v>0.19648796568247365</v>
      </c>
      <c r="L180" s="14">
        <v>267968809</v>
      </c>
      <c r="M180" s="14">
        <v>292583920</v>
      </c>
      <c r="N180" s="13">
        <f t="shared" si="7"/>
        <v>9.7970358260071719E-4</v>
      </c>
      <c r="O180" s="36"/>
    </row>
    <row r="181" spans="1:15" ht="22.5" x14ac:dyDescent="0.2">
      <c r="A181" s="12" t="s">
        <v>28</v>
      </c>
      <c r="B181" s="12" t="s">
        <v>482</v>
      </c>
      <c r="C181" s="11">
        <v>159997891000</v>
      </c>
      <c r="D181" s="11">
        <v>11100181446</v>
      </c>
      <c r="E181" s="11">
        <v>-4612305070</v>
      </c>
      <c r="F181" s="11">
        <v>155385585930</v>
      </c>
      <c r="G181" s="11">
        <v>0</v>
      </c>
      <c r="H181" s="11">
        <v>155385585930</v>
      </c>
      <c r="I181" s="11">
        <v>219790196</v>
      </c>
      <c r="J181" s="11">
        <v>39383405417</v>
      </c>
      <c r="K181" s="10">
        <f t="shared" si="6"/>
        <v>0.25345597650699669</v>
      </c>
      <c r="L181" s="11">
        <v>233169020</v>
      </c>
      <c r="M181" s="11">
        <v>255216807</v>
      </c>
      <c r="N181" s="10">
        <f t="shared" si="7"/>
        <v>1.6424741424534268E-3</v>
      </c>
      <c r="O181" s="36"/>
    </row>
    <row r="182" spans="1:15" ht="22.5" x14ac:dyDescent="0.2">
      <c r="A182" s="12" t="s">
        <v>27</v>
      </c>
      <c r="B182" s="12" t="s">
        <v>483</v>
      </c>
      <c r="C182" s="11">
        <v>66755083000</v>
      </c>
      <c r="D182" s="11">
        <v>8294253793</v>
      </c>
      <c r="E182" s="11">
        <v>-3165679184</v>
      </c>
      <c r="F182" s="11">
        <v>63589403816</v>
      </c>
      <c r="G182" s="11">
        <v>0</v>
      </c>
      <c r="H182" s="11">
        <v>63589403816</v>
      </c>
      <c r="I182" s="11">
        <v>0</v>
      </c>
      <c r="J182" s="11">
        <v>14263981537</v>
      </c>
      <c r="K182" s="10">
        <f t="shared" si="6"/>
        <v>0.22431381143741716</v>
      </c>
      <c r="L182" s="11">
        <v>31396130</v>
      </c>
      <c r="M182" s="11">
        <v>33963454</v>
      </c>
      <c r="N182" s="10">
        <f t="shared" si="7"/>
        <v>5.3410555787368951E-4</v>
      </c>
      <c r="O182" s="36"/>
    </row>
    <row r="183" spans="1:15" ht="22.5" x14ac:dyDescent="0.2">
      <c r="A183" s="12" t="s">
        <v>26</v>
      </c>
      <c r="B183" s="12" t="s">
        <v>484</v>
      </c>
      <c r="C183" s="11">
        <v>18303720000</v>
      </c>
      <c r="D183" s="11">
        <v>9643446000</v>
      </c>
      <c r="E183" s="11">
        <v>0</v>
      </c>
      <c r="F183" s="11">
        <v>18303720000</v>
      </c>
      <c r="G183" s="11">
        <v>0</v>
      </c>
      <c r="H183" s="11">
        <v>18303720000</v>
      </c>
      <c r="I183" s="11">
        <v>0</v>
      </c>
      <c r="J183" s="11">
        <v>54338180</v>
      </c>
      <c r="K183" s="10">
        <f t="shared" si="6"/>
        <v>2.9686959809262815E-3</v>
      </c>
      <c r="L183" s="11">
        <v>3403659</v>
      </c>
      <c r="M183" s="11">
        <v>3403659</v>
      </c>
      <c r="N183" s="10">
        <f t="shared" si="7"/>
        <v>1.8595449449620077E-4</v>
      </c>
      <c r="O183" s="36"/>
    </row>
    <row r="184" spans="1:15" ht="22.5" x14ac:dyDescent="0.2">
      <c r="A184" s="12" t="s">
        <v>25</v>
      </c>
      <c r="B184" s="12" t="s">
        <v>485</v>
      </c>
      <c r="C184" s="11">
        <v>60632187000</v>
      </c>
      <c r="D184" s="11">
        <v>4287600000</v>
      </c>
      <c r="E184" s="11">
        <v>734453946</v>
      </c>
      <c r="F184" s="11">
        <v>61366640946</v>
      </c>
      <c r="G184" s="11">
        <v>0</v>
      </c>
      <c r="H184" s="11">
        <v>61366640946</v>
      </c>
      <c r="I184" s="11">
        <v>0</v>
      </c>
      <c r="J184" s="11">
        <v>4978492284</v>
      </c>
      <c r="K184" s="10">
        <f t="shared" si="6"/>
        <v>8.1127013101154721E-2</v>
      </c>
      <c r="L184" s="11">
        <v>0</v>
      </c>
      <c r="M184" s="11">
        <v>0</v>
      </c>
      <c r="N184" s="10">
        <f t="shared" si="7"/>
        <v>0</v>
      </c>
      <c r="O184" s="36"/>
    </row>
    <row r="185" spans="1:15" ht="22.5" x14ac:dyDescent="0.2">
      <c r="A185" s="15" t="s">
        <v>24</v>
      </c>
      <c r="B185" s="15" t="s">
        <v>353</v>
      </c>
      <c r="C185" s="14">
        <v>711840531000</v>
      </c>
      <c r="D185" s="14">
        <v>111228972782</v>
      </c>
      <c r="E185" s="14">
        <v>5688122257</v>
      </c>
      <c r="F185" s="14">
        <v>717528653257</v>
      </c>
      <c r="G185" s="14">
        <v>0</v>
      </c>
      <c r="H185" s="14">
        <v>717528653257</v>
      </c>
      <c r="I185" s="14">
        <v>4900189761</v>
      </c>
      <c r="J185" s="14">
        <v>339091013724</v>
      </c>
      <c r="K185" s="13">
        <f t="shared" si="6"/>
        <v>0.47258184350520488</v>
      </c>
      <c r="L185" s="14">
        <v>1476064794</v>
      </c>
      <c r="M185" s="14">
        <v>5529289389</v>
      </c>
      <c r="N185" s="13">
        <f t="shared" si="7"/>
        <v>7.706018935831338E-3</v>
      </c>
      <c r="O185" s="36"/>
    </row>
    <row r="186" spans="1:15" ht="22.5" x14ac:dyDescent="0.2">
      <c r="A186" s="12" t="s">
        <v>23</v>
      </c>
      <c r="B186" s="12" t="s">
        <v>486</v>
      </c>
      <c r="C186" s="11">
        <v>38134474000</v>
      </c>
      <c r="D186" s="11">
        <v>175987611</v>
      </c>
      <c r="E186" s="11">
        <v>226859407</v>
      </c>
      <c r="F186" s="11">
        <v>38361333407</v>
      </c>
      <c r="G186" s="11">
        <v>0</v>
      </c>
      <c r="H186" s="11">
        <v>38361333407</v>
      </c>
      <c r="I186" s="11">
        <v>184192277</v>
      </c>
      <c r="J186" s="11">
        <v>11431502865</v>
      </c>
      <c r="K186" s="10">
        <f t="shared" si="6"/>
        <v>0.2979954514019586</v>
      </c>
      <c r="L186" s="11">
        <v>75839111</v>
      </c>
      <c r="M186" s="11">
        <v>2643287192</v>
      </c>
      <c r="N186" s="10">
        <f t="shared" si="7"/>
        <v>6.8904987320322533E-2</v>
      </c>
      <c r="O186" s="36"/>
    </row>
    <row r="187" spans="1:15" ht="22.5" x14ac:dyDescent="0.2">
      <c r="A187" s="12" t="s">
        <v>22</v>
      </c>
      <c r="B187" s="12" t="s">
        <v>487</v>
      </c>
      <c r="C187" s="11">
        <v>27996191000</v>
      </c>
      <c r="D187" s="11">
        <v>-2233248939</v>
      </c>
      <c r="E187" s="11">
        <v>-2170792824</v>
      </c>
      <c r="F187" s="11">
        <v>25825398176</v>
      </c>
      <c r="G187" s="11">
        <v>0</v>
      </c>
      <c r="H187" s="11">
        <v>25825398176</v>
      </c>
      <c r="I187" s="11">
        <v>145518267</v>
      </c>
      <c r="J187" s="11">
        <v>14350159716</v>
      </c>
      <c r="K187" s="10">
        <f t="shared" si="6"/>
        <v>0.55566073437488595</v>
      </c>
      <c r="L187" s="11">
        <v>647617583</v>
      </c>
      <c r="M187" s="11">
        <v>2132080989</v>
      </c>
      <c r="N187" s="10">
        <f t="shared" si="7"/>
        <v>8.2557526295233677E-2</v>
      </c>
      <c r="O187" s="36"/>
    </row>
    <row r="188" spans="1:15" ht="22.5" x14ac:dyDescent="0.2">
      <c r="A188" s="12" t="s">
        <v>21</v>
      </c>
      <c r="B188" s="12" t="s">
        <v>488</v>
      </c>
      <c r="C188" s="11">
        <v>2438771000</v>
      </c>
      <c r="D188" s="11">
        <v>4801049771</v>
      </c>
      <c r="E188" s="11">
        <v>2670155012</v>
      </c>
      <c r="F188" s="11">
        <v>5108926012</v>
      </c>
      <c r="G188" s="11">
        <v>0</v>
      </c>
      <c r="H188" s="11">
        <v>5108926012</v>
      </c>
      <c r="I188" s="11">
        <v>0</v>
      </c>
      <c r="J188" s="11">
        <v>307876241</v>
      </c>
      <c r="K188" s="10">
        <f t="shared" si="6"/>
        <v>6.0262419200601255E-2</v>
      </c>
      <c r="L188" s="11">
        <v>0</v>
      </c>
      <c r="M188" s="11">
        <v>0</v>
      </c>
      <c r="N188" s="10">
        <f t="shared" si="7"/>
        <v>0</v>
      </c>
      <c r="O188" s="36"/>
    </row>
    <row r="189" spans="1:15" ht="22.5" x14ac:dyDescent="0.2">
      <c r="A189" s="12" t="s">
        <v>20</v>
      </c>
      <c r="B189" s="12" t="s">
        <v>489</v>
      </c>
      <c r="C189" s="11">
        <v>338616000</v>
      </c>
      <c r="D189" s="11">
        <v>338616000</v>
      </c>
      <c r="E189" s="11">
        <v>494688393</v>
      </c>
      <c r="F189" s="11">
        <v>833304393</v>
      </c>
      <c r="G189" s="11">
        <v>0</v>
      </c>
      <c r="H189" s="11">
        <v>833304393</v>
      </c>
      <c r="I189" s="11">
        <v>0</v>
      </c>
      <c r="J189" s="11">
        <v>494688393</v>
      </c>
      <c r="K189" s="10">
        <f t="shared" si="6"/>
        <v>0.59364668799963949</v>
      </c>
      <c r="L189" s="11">
        <v>472625353</v>
      </c>
      <c r="M189" s="11">
        <v>472625353</v>
      </c>
      <c r="N189" s="10">
        <f t="shared" si="7"/>
        <v>0.56717012051081317</v>
      </c>
      <c r="O189" s="36"/>
    </row>
    <row r="190" spans="1:15" ht="22.5" x14ac:dyDescent="0.2">
      <c r="A190" s="12" t="s">
        <v>19</v>
      </c>
      <c r="B190" s="12" t="s">
        <v>490</v>
      </c>
      <c r="C190" s="11">
        <v>431421539000</v>
      </c>
      <c r="D190" s="11">
        <v>75639398572</v>
      </c>
      <c r="E190" s="11">
        <v>2719085520</v>
      </c>
      <c r="F190" s="11">
        <v>434140624520</v>
      </c>
      <c r="G190" s="11">
        <v>0</v>
      </c>
      <c r="H190" s="11">
        <v>434140624520</v>
      </c>
      <c r="I190" s="11">
        <v>2696011519</v>
      </c>
      <c r="J190" s="11">
        <v>211571081023</v>
      </c>
      <c r="K190" s="10">
        <f t="shared" si="6"/>
        <v>0.48733306461914239</v>
      </c>
      <c r="L190" s="11">
        <v>68596762</v>
      </c>
      <c r="M190" s="11">
        <v>69909870</v>
      </c>
      <c r="N190" s="10">
        <f t="shared" si="7"/>
        <v>1.6103047273517568E-4</v>
      </c>
      <c r="O190" s="36"/>
    </row>
    <row r="191" spans="1:15" ht="22.5" x14ac:dyDescent="0.2">
      <c r="A191" s="12" t="s">
        <v>18</v>
      </c>
      <c r="B191" s="12" t="s">
        <v>491</v>
      </c>
      <c r="C191" s="11">
        <v>90236773000</v>
      </c>
      <c r="D191" s="11">
        <v>-2945</v>
      </c>
      <c r="E191" s="11">
        <v>12357232</v>
      </c>
      <c r="F191" s="11">
        <v>90249130232</v>
      </c>
      <c r="G191" s="11">
        <v>0</v>
      </c>
      <c r="H191" s="11">
        <v>90249130232</v>
      </c>
      <c r="I191" s="11">
        <v>102018177</v>
      </c>
      <c r="J191" s="11">
        <v>68044531250</v>
      </c>
      <c r="K191" s="10">
        <f t="shared" si="6"/>
        <v>0.75396329111516658</v>
      </c>
      <c r="L191" s="11">
        <v>0</v>
      </c>
      <c r="M191" s="11">
        <v>0</v>
      </c>
      <c r="N191" s="10">
        <f t="shared" si="7"/>
        <v>0</v>
      </c>
      <c r="O191" s="36"/>
    </row>
    <row r="192" spans="1:15" ht="22.5" x14ac:dyDescent="0.2">
      <c r="A192" s="12" t="s">
        <v>17</v>
      </c>
      <c r="B192" s="12" t="s">
        <v>492</v>
      </c>
      <c r="C192" s="11">
        <v>48681079000</v>
      </c>
      <c r="D192" s="11">
        <v>1316164209</v>
      </c>
      <c r="E192" s="11">
        <v>1316164209</v>
      </c>
      <c r="F192" s="11">
        <v>49997243209</v>
      </c>
      <c r="G192" s="11">
        <v>0</v>
      </c>
      <c r="H192" s="11">
        <v>49997243209</v>
      </c>
      <c r="I192" s="11">
        <v>1592518009</v>
      </c>
      <c r="J192" s="11">
        <v>13021897092</v>
      </c>
      <c r="K192" s="10">
        <f t="shared" si="6"/>
        <v>0.2604523020912467</v>
      </c>
      <c r="L192" s="11">
        <v>41109628</v>
      </c>
      <c r="M192" s="11">
        <v>41109628</v>
      </c>
      <c r="N192" s="10">
        <f t="shared" si="7"/>
        <v>8.222378947605627E-4</v>
      </c>
      <c r="O192" s="36"/>
    </row>
    <row r="193" spans="1:15" ht="22.5" x14ac:dyDescent="0.2">
      <c r="A193" s="12" t="s">
        <v>16</v>
      </c>
      <c r="B193" s="12" t="s">
        <v>493</v>
      </c>
      <c r="C193" s="11">
        <v>53413463000</v>
      </c>
      <c r="D193" s="11">
        <v>31133764590</v>
      </c>
      <c r="E193" s="11">
        <v>341480233</v>
      </c>
      <c r="F193" s="11">
        <v>53754943233</v>
      </c>
      <c r="G193" s="11">
        <v>0</v>
      </c>
      <c r="H193" s="11">
        <v>53754943233</v>
      </c>
      <c r="I193" s="11">
        <v>148644090</v>
      </c>
      <c r="J193" s="11">
        <v>15979515536</v>
      </c>
      <c r="K193" s="10">
        <f t="shared" si="6"/>
        <v>0.29726597360054924</v>
      </c>
      <c r="L193" s="11">
        <v>148588986</v>
      </c>
      <c r="M193" s="11">
        <v>148588986</v>
      </c>
      <c r="N193" s="10">
        <f t="shared" si="7"/>
        <v>2.764192036366651E-3</v>
      </c>
      <c r="O193" s="36"/>
    </row>
    <row r="194" spans="1:15" ht="22.5" x14ac:dyDescent="0.2">
      <c r="A194" s="12" t="s">
        <v>15</v>
      </c>
      <c r="B194" s="12" t="s">
        <v>494</v>
      </c>
      <c r="C194" s="11">
        <v>19179625000</v>
      </c>
      <c r="D194" s="11">
        <v>57243913</v>
      </c>
      <c r="E194" s="11">
        <v>78125075</v>
      </c>
      <c r="F194" s="11">
        <v>19257750075</v>
      </c>
      <c r="G194" s="11">
        <v>0</v>
      </c>
      <c r="H194" s="11">
        <v>19257750075</v>
      </c>
      <c r="I194" s="11">
        <v>31287422</v>
      </c>
      <c r="J194" s="11">
        <v>3889761608</v>
      </c>
      <c r="K194" s="10">
        <f t="shared" si="6"/>
        <v>0.20198421896904797</v>
      </c>
      <c r="L194" s="11">
        <v>21687371</v>
      </c>
      <c r="M194" s="11">
        <v>21687371</v>
      </c>
      <c r="N194" s="10">
        <f t="shared" si="7"/>
        <v>1.126163280525386E-3</v>
      </c>
      <c r="O194" s="36"/>
    </row>
    <row r="195" spans="1:15" ht="22.5" x14ac:dyDescent="0.2">
      <c r="A195" s="15" t="s">
        <v>14</v>
      </c>
      <c r="B195" s="15" t="s">
        <v>495</v>
      </c>
      <c r="C195" s="14">
        <v>96635912000</v>
      </c>
      <c r="D195" s="14">
        <v>58712938</v>
      </c>
      <c r="E195" s="14">
        <v>-302042288</v>
      </c>
      <c r="F195" s="14">
        <v>96333869712</v>
      </c>
      <c r="G195" s="14">
        <v>0</v>
      </c>
      <c r="H195" s="14">
        <v>96333869712</v>
      </c>
      <c r="I195" s="14">
        <v>12120346802</v>
      </c>
      <c r="J195" s="14">
        <v>21957754509</v>
      </c>
      <c r="K195" s="13">
        <f t="shared" si="6"/>
        <v>0.22793389879016551</v>
      </c>
      <c r="L195" s="14">
        <v>25215800</v>
      </c>
      <c r="M195" s="14">
        <v>50185400</v>
      </c>
      <c r="N195" s="13">
        <f t="shared" si="7"/>
        <v>5.2095280870616332E-4</v>
      </c>
      <c r="O195" s="36"/>
    </row>
    <row r="196" spans="1:15" ht="22.5" x14ac:dyDescent="0.2">
      <c r="A196" s="15" t="s">
        <v>13</v>
      </c>
      <c r="B196" s="15" t="s">
        <v>360</v>
      </c>
      <c r="C196" s="14">
        <v>96635912000</v>
      </c>
      <c r="D196" s="14">
        <v>58712938</v>
      </c>
      <c r="E196" s="14">
        <v>-302042288</v>
      </c>
      <c r="F196" s="14">
        <v>96333869712</v>
      </c>
      <c r="G196" s="14">
        <v>0</v>
      </c>
      <c r="H196" s="14">
        <v>96333869712</v>
      </c>
      <c r="I196" s="14">
        <v>12120346802</v>
      </c>
      <c r="J196" s="14">
        <v>21957754509</v>
      </c>
      <c r="K196" s="13">
        <f t="shared" si="6"/>
        <v>0.22793389879016551</v>
      </c>
      <c r="L196" s="14">
        <v>25215800</v>
      </c>
      <c r="M196" s="14">
        <v>50185400</v>
      </c>
      <c r="N196" s="13">
        <f t="shared" si="7"/>
        <v>5.2095280870616332E-4</v>
      </c>
      <c r="O196" s="36"/>
    </row>
    <row r="197" spans="1:15" ht="22.5" x14ac:dyDescent="0.2">
      <c r="A197" s="12" t="s">
        <v>12</v>
      </c>
      <c r="B197" s="12" t="s">
        <v>496</v>
      </c>
      <c r="C197" s="11">
        <v>96635912000</v>
      </c>
      <c r="D197" s="11">
        <v>58712938</v>
      </c>
      <c r="E197" s="11">
        <v>-302042288</v>
      </c>
      <c r="F197" s="11">
        <v>96333869712</v>
      </c>
      <c r="G197" s="11">
        <v>0</v>
      </c>
      <c r="H197" s="11">
        <v>96333869712</v>
      </c>
      <c r="I197" s="11">
        <v>12120346802</v>
      </c>
      <c r="J197" s="11">
        <v>21957754509</v>
      </c>
      <c r="K197" s="10">
        <f t="shared" si="6"/>
        <v>0.22793389879016551</v>
      </c>
      <c r="L197" s="11">
        <v>25215800</v>
      </c>
      <c r="M197" s="11">
        <v>50185400</v>
      </c>
      <c r="N197" s="10">
        <f t="shared" si="7"/>
        <v>5.2095280870616332E-4</v>
      </c>
      <c r="O197" s="36"/>
    </row>
    <row r="198" spans="1:15" x14ac:dyDescent="0.2">
      <c r="A198" s="15" t="s">
        <v>11</v>
      </c>
      <c r="B198" s="15" t="s">
        <v>10</v>
      </c>
      <c r="C198" s="14">
        <v>424619986000</v>
      </c>
      <c r="D198" s="14">
        <v>124219323899</v>
      </c>
      <c r="E198" s="14">
        <v>4980862161</v>
      </c>
      <c r="F198" s="14">
        <v>429600848161</v>
      </c>
      <c r="G198" s="14">
        <v>0</v>
      </c>
      <c r="H198" s="14">
        <v>429600848161</v>
      </c>
      <c r="I198" s="14">
        <v>0</v>
      </c>
      <c r="J198" s="14">
        <v>5154700000</v>
      </c>
      <c r="K198" s="13">
        <f t="shared" si="6"/>
        <v>1.1998812437325987E-2</v>
      </c>
      <c r="L198" s="14">
        <v>0</v>
      </c>
      <c r="M198" s="14">
        <v>5000000000</v>
      </c>
      <c r="N198" s="13">
        <f t="shared" si="7"/>
        <v>1.1638710727419625E-2</v>
      </c>
      <c r="O198" s="36"/>
    </row>
    <row r="199" spans="1:15" x14ac:dyDescent="0.2">
      <c r="A199" s="12" t="s">
        <v>9</v>
      </c>
      <c r="B199" s="12" t="s">
        <v>8</v>
      </c>
      <c r="C199" s="11">
        <v>424619986000</v>
      </c>
      <c r="D199" s="11">
        <v>124219323899</v>
      </c>
      <c r="E199" s="11">
        <v>4980862161</v>
      </c>
      <c r="F199" s="11">
        <v>429600848161</v>
      </c>
      <c r="G199" s="11">
        <v>0</v>
      </c>
      <c r="H199" s="11">
        <v>429600848161</v>
      </c>
      <c r="I199" s="11">
        <v>0</v>
      </c>
      <c r="J199" s="11">
        <v>5154700000</v>
      </c>
      <c r="K199" s="10">
        <f t="shared" si="6"/>
        <v>1.1998812437325987E-2</v>
      </c>
      <c r="L199" s="11">
        <v>0</v>
      </c>
      <c r="M199" s="11">
        <v>5000000000</v>
      </c>
      <c r="N199" s="10">
        <f t="shared" si="7"/>
        <v>1.1638710727419625E-2</v>
      </c>
      <c r="O199" s="36"/>
    </row>
    <row r="200" spans="1:15" x14ac:dyDescent="0.2">
      <c r="A200" s="12" t="s">
        <v>7</v>
      </c>
      <c r="B200" s="12" t="s">
        <v>6</v>
      </c>
      <c r="C200" s="11">
        <v>1120166967000</v>
      </c>
      <c r="D200" s="11">
        <v>-49288317642</v>
      </c>
      <c r="E200" s="11">
        <v>224177030357</v>
      </c>
      <c r="F200" s="11">
        <v>1344343997357</v>
      </c>
      <c r="G200" s="11">
        <v>0</v>
      </c>
      <c r="H200" s="11">
        <v>1344343997357</v>
      </c>
      <c r="I200" s="11">
        <v>-12193445402</v>
      </c>
      <c r="J200" s="11">
        <v>1331447521171</v>
      </c>
      <c r="K200" s="10">
        <f t="shared" si="6"/>
        <v>0.99040686296710168</v>
      </c>
      <c r="L200" s="11">
        <v>37014501238</v>
      </c>
      <c r="M200" s="11">
        <v>177782249550</v>
      </c>
      <c r="N200" s="10">
        <f t="shared" si="7"/>
        <v>0.13224461142350658</v>
      </c>
      <c r="O200" s="36"/>
    </row>
    <row r="201" spans="1:15" x14ac:dyDescent="0.2">
      <c r="A201" s="15" t="s">
        <v>5</v>
      </c>
      <c r="B201" s="15" t="s">
        <v>4</v>
      </c>
      <c r="C201" s="14">
        <v>750903646000</v>
      </c>
      <c r="D201" s="14">
        <v>70542088894</v>
      </c>
      <c r="E201" s="14">
        <v>70542088894</v>
      </c>
      <c r="F201" s="14">
        <v>821445734894</v>
      </c>
      <c r="G201" s="14">
        <v>0</v>
      </c>
      <c r="H201" s="14">
        <v>821445734894</v>
      </c>
      <c r="I201" s="14">
        <v>0</v>
      </c>
      <c r="J201" s="14">
        <v>0</v>
      </c>
      <c r="K201" s="13">
        <f t="shared" si="6"/>
        <v>0</v>
      </c>
      <c r="L201" s="14">
        <v>0</v>
      </c>
      <c r="M201" s="14">
        <v>0</v>
      </c>
      <c r="N201" s="13">
        <f t="shared" si="7"/>
        <v>0</v>
      </c>
      <c r="O201" s="36"/>
    </row>
    <row r="202" spans="1:15" x14ac:dyDescent="0.2"/>
    <row r="203" spans="1:15" x14ac:dyDescent="0.2"/>
    <row r="204" spans="1:15" x14ac:dyDescent="0.2"/>
    <row r="205" spans="1:15" x14ac:dyDescent="0.2"/>
    <row r="206" spans="1:15" x14ac:dyDescent="0.2"/>
    <row r="207" spans="1:15" x14ac:dyDescent="0.2"/>
    <row r="208" spans="1:15" ht="12.75" x14ac:dyDescent="0.2">
      <c r="B208" s="9"/>
      <c r="C208" s="8"/>
      <c r="D208" s="8"/>
      <c r="E208" s="8"/>
      <c r="F208" s="7"/>
      <c r="G208" s="6"/>
      <c r="H208" s="5"/>
      <c r="I208" s="5"/>
    </row>
    <row r="209" spans="2:9" ht="12.75" x14ac:dyDescent="0.2">
      <c r="B209" s="4" t="s">
        <v>3</v>
      </c>
      <c r="C209" s="3"/>
      <c r="D209" s="3"/>
      <c r="E209" s="3"/>
      <c r="G209" s="71" t="s">
        <v>2</v>
      </c>
      <c r="H209" s="71"/>
      <c r="I209" s="71"/>
    </row>
    <row r="210" spans="2:9" ht="12.75" x14ac:dyDescent="0.2">
      <c r="B210" s="4" t="s">
        <v>1</v>
      </c>
      <c r="C210" s="3"/>
      <c r="D210" s="3"/>
      <c r="E210" s="2"/>
      <c r="F210" s="2"/>
      <c r="G210" s="72" t="s">
        <v>0</v>
      </c>
      <c r="H210" s="72"/>
      <c r="I210" s="72"/>
    </row>
    <row r="211" spans="2:9" hidden="1" x14ac:dyDescent="0.2"/>
    <row r="212" spans="2:9" hidden="1" x14ac:dyDescent="0.2"/>
    <row r="213" spans="2:9" hidden="1" x14ac:dyDescent="0.2"/>
  </sheetData>
  <mergeCells count="2">
    <mergeCell ref="G209:I209"/>
    <mergeCell ref="G210:I210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3" orientation="landscape" verticalDpi="0" r:id="rId1"/>
  <rowBreaks count="3" manualBreakCount="3">
    <brk id="69" max="13" man="1"/>
    <brk id="121" max="13" man="1"/>
    <brk id="17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1"/>
  <sheetViews>
    <sheetView showGridLines="0" zoomScaleNormal="100" zoomScaleSheetLayoutView="100" workbookViewId="0">
      <pane ySplit="9" topLeftCell="A10" activePane="bottomLeft" state="frozen"/>
      <selection pane="bottomLeft" activeCell="A9" sqref="A9"/>
    </sheetView>
  </sheetViews>
  <sheetFormatPr baseColWidth="10" defaultColWidth="0" defaultRowHeight="11.25" zeroHeight="1" x14ac:dyDescent="0.2"/>
  <cols>
    <col min="1" max="1" width="16.5703125" style="48" customWidth="1"/>
    <col min="2" max="2" width="45.7109375" style="43" customWidth="1"/>
    <col min="3" max="8" width="15.28515625" style="43" customWidth="1"/>
    <col min="9" max="9" width="6.7109375" style="43" customWidth="1"/>
    <col min="10" max="10" width="16.5703125" style="48" customWidth="1"/>
    <col min="11" max="11" width="45.7109375" style="43" customWidth="1"/>
    <col min="12" max="17" width="15.28515625" style="43" customWidth="1"/>
    <col min="18" max="18" width="6.7109375" style="43" customWidth="1"/>
    <col min="19" max="19" width="16.5703125" style="48" customWidth="1"/>
    <col min="20" max="20" width="45.7109375" style="43" customWidth="1"/>
    <col min="21" max="26" width="15.28515625" style="43" customWidth="1"/>
    <col min="27" max="27" width="6.7109375" style="43" customWidth="1"/>
    <col min="28" max="28" width="16.5703125" style="48" customWidth="1"/>
    <col min="29" max="29" width="50.7109375" style="43" customWidth="1"/>
    <col min="30" max="35" width="15.28515625" style="43" customWidth="1"/>
    <col min="36" max="36" width="6.7109375" style="43" customWidth="1"/>
    <col min="37" max="37" width="1.7109375" style="43" customWidth="1"/>
    <col min="38" max="16384" width="11.42578125" style="43" hidden="1"/>
  </cols>
  <sheetData>
    <row r="1" spans="1:36" x14ac:dyDescent="0.2"/>
    <row r="2" spans="1:36" x14ac:dyDescent="0.2"/>
    <row r="3" spans="1:36" x14ac:dyDescent="0.2"/>
    <row r="4" spans="1:36" x14ac:dyDescent="0.2"/>
    <row r="5" spans="1:36" x14ac:dyDescent="0.2">
      <c r="A5" s="42" t="s">
        <v>328</v>
      </c>
      <c r="J5" s="42" t="s">
        <v>328</v>
      </c>
      <c r="S5" s="42" t="s">
        <v>328</v>
      </c>
      <c r="AB5" s="42" t="s">
        <v>328</v>
      </c>
    </row>
    <row r="6" spans="1:36" x14ac:dyDescent="0.2">
      <c r="A6" s="42" t="s">
        <v>329</v>
      </c>
      <c r="C6" s="44"/>
      <c r="D6" s="44"/>
      <c r="E6" s="45"/>
      <c r="F6" s="45"/>
      <c r="G6" s="45"/>
      <c r="H6" s="45"/>
      <c r="J6" s="42" t="s">
        <v>329</v>
      </c>
      <c r="L6" s="44"/>
      <c r="M6" s="44"/>
      <c r="N6" s="45"/>
      <c r="O6" s="45"/>
      <c r="P6" s="45"/>
      <c r="Q6" s="45"/>
      <c r="S6" s="42" t="s">
        <v>329</v>
      </c>
      <c r="U6" s="44"/>
      <c r="V6" s="44"/>
      <c r="W6" s="45"/>
      <c r="X6" s="45"/>
      <c r="Y6" s="45"/>
      <c r="Z6" s="45"/>
      <c r="AB6" s="42" t="s">
        <v>329</v>
      </c>
      <c r="AD6" s="44"/>
      <c r="AE6" s="44"/>
      <c r="AF6" s="45"/>
      <c r="AG6" s="45"/>
      <c r="AH6" s="45"/>
      <c r="AI6" s="45"/>
    </row>
    <row r="7" spans="1:36" x14ac:dyDescent="0.2">
      <c r="A7" s="65" t="s">
        <v>466</v>
      </c>
      <c r="B7" s="46"/>
      <c r="C7" s="45"/>
      <c r="D7" s="45"/>
      <c r="E7" s="45"/>
      <c r="F7" s="45"/>
      <c r="G7" s="45"/>
      <c r="H7" s="45"/>
      <c r="J7" s="42" t="str">
        <f>A7</f>
        <v>A 30 DE ABRIL DE 2021</v>
      </c>
      <c r="K7" s="47"/>
      <c r="L7" s="45"/>
      <c r="M7" s="45"/>
      <c r="N7" s="45"/>
      <c r="O7" s="45"/>
      <c r="P7" s="45"/>
      <c r="Q7" s="45"/>
      <c r="S7" s="42" t="str">
        <f>J7</f>
        <v>A 30 DE ABRIL DE 2021</v>
      </c>
      <c r="T7" s="47"/>
      <c r="U7" s="45"/>
      <c r="V7" s="45"/>
      <c r="W7" s="45"/>
      <c r="X7" s="45"/>
      <c r="Y7" s="45"/>
      <c r="Z7" s="45"/>
      <c r="AB7" s="42" t="str">
        <f>S7</f>
        <v>A 30 DE ABRIL DE 2021</v>
      </c>
      <c r="AC7" s="47"/>
      <c r="AD7" s="45"/>
      <c r="AE7" s="45"/>
      <c r="AF7" s="45"/>
      <c r="AG7" s="45"/>
      <c r="AH7" s="45"/>
      <c r="AI7" s="45"/>
    </row>
    <row r="8" spans="1:36" ht="15" x14ac:dyDescent="0.25">
      <c r="A8" s="73" t="s">
        <v>330</v>
      </c>
      <c r="B8" s="73"/>
      <c r="C8" s="73"/>
      <c r="D8" s="73"/>
      <c r="E8" s="73"/>
      <c r="F8" s="73"/>
      <c r="G8" s="73"/>
      <c r="H8" s="73"/>
      <c r="I8" s="73"/>
      <c r="J8" s="73" t="s">
        <v>331</v>
      </c>
      <c r="K8" s="73"/>
      <c r="L8" s="73"/>
      <c r="M8" s="73"/>
      <c r="N8" s="73"/>
      <c r="O8" s="73"/>
      <c r="P8" s="73"/>
      <c r="Q8" s="73"/>
      <c r="R8" s="73"/>
      <c r="S8" s="73" t="s">
        <v>332</v>
      </c>
      <c r="T8" s="73"/>
      <c r="U8" s="73"/>
      <c r="V8" s="73"/>
      <c r="W8" s="73"/>
      <c r="X8" s="73"/>
      <c r="Y8" s="73"/>
      <c r="Z8" s="73"/>
      <c r="AA8" s="73"/>
      <c r="AB8" s="73" t="s">
        <v>333</v>
      </c>
      <c r="AC8" s="73"/>
      <c r="AD8" s="73"/>
      <c r="AE8" s="73"/>
      <c r="AF8" s="73"/>
      <c r="AG8" s="73"/>
      <c r="AH8" s="73"/>
      <c r="AI8" s="73"/>
      <c r="AJ8" s="73"/>
    </row>
    <row r="9" spans="1:36" ht="33.75" customHeight="1" x14ac:dyDescent="0.2">
      <c r="A9" s="70" t="s">
        <v>314</v>
      </c>
      <c r="B9" s="58" t="s">
        <v>313</v>
      </c>
      <c r="C9" s="58" t="s">
        <v>312</v>
      </c>
      <c r="D9" s="58" t="s">
        <v>311</v>
      </c>
      <c r="E9" s="58" t="s">
        <v>310</v>
      </c>
      <c r="F9" s="58" t="s">
        <v>334</v>
      </c>
      <c r="G9" s="58" t="s">
        <v>306</v>
      </c>
      <c r="H9" s="58" t="s">
        <v>305</v>
      </c>
      <c r="I9" s="58" t="s">
        <v>304</v>
      </c>
      <c r="J9" s="70" t="s">
        <v>314</v>
      </c>
      <c r="K9" s="58" t="s">
        <v>313</v>
      </c>
      <c r="L9" s="58" t="s">
        <v>312</v>
      </c>
      <c r="M9" s="58" t="s">
        <v>311</v>
      </c>
      <c r="N9" s="58" t="s">
        <v>310</v>
      </c>
      <c r="O9" s="58" t="s">
        <v>334</v>
      </c>
      <c r="P9" s="58" t="s">
        <v>306</v>
      </c>
      <c r="Q9" s="58" t="s">
        <v>305</v>
      </c>
      <c r="R9" s="58" t="s">
        <v>304</v>
      </c>
      <c r="S9" s="70" t="s">
        <v>314</v>
      </c>
      <c r="T9" s="58" t="s">
        <v>313</v>
      </c>
      <c r="U9" s="58" t="s">
        <v>312</v>
      </c>
      <c r="V9" s="58" t="s">
        <v>311</v>
      </c>
      <c r="W9" s="58" t="s">
        <v>310</v>
      </c>
      <c r="X9" s="58" t="s">
        <v>334</v>
      </c>
      <c r="Y9" s="58" t="s">
        <v>306</v>
      </c>
      <c r="Z9" s="58" t="s">
        <v>305</v>
      </c>
      <c r="AA9" s="58" t="s">
        <v>304</v>
      </c>
      <c r="AB9" s="70" t="s">
        <v>314</v>
      </c>
      <c r="AC9" s="58" t="s">
        <v>313</v>
      </c>
      <c r="AD9" s="58" t="s">
        <v>312</v>
      </c>
      <c r="AE9" s="58" t="s">
        <v>311</v>
      </c>
      <c r="AF9" s="58" t="s">
        <v>310</v>
      </c>
      <c r="AG9" s="58" t="s">
        <v>334</v>
      </c>
      <c r="AH9" s="58" t="s">
        <v>306</v>
      </c>
      <c r="AI9" s="58" t="s">
        <v>305</v>
      </c>
      <c r="AJ9" s="58" t="s">
        <v>304</v>
      </c>
    </row>
    <row r="10" spans="1:36" x14ac:dyDescent="0.2">
      <c r="A10" s="22" t="s">
        <v>299</v>
      </c>
      <c r="B10" s="30" t="s">
        <v>335</v>
      </c>
      <c r="C10" s="61">
        <v>290524318320</v>
      </c>
      <c r="D10" s="61">
        <v>0</v>
      </c>
      <c r="E10" s="61">
        <v>38833882389</v>
      </c>
      <c r="F10" s="61">
        <v>329358200709</v>
      </c>
      <c r="G10" s="61">
        <v>1858854578</v>
      </c>
      <c r="H10" s="61">
        <v>188325156488</v>
      </c>
      <c r="I10" s="62">
        <v>0.5717943445239797</v>
      </c>
      <c r="J10" s="22" t="s">
        <v>299</v>
      </c>
      <c r="K10" s="30" t="s">
        <v>335</v>
      </c>
      <c r="L10" s="61">
        <v>126859476984</v>
      </c>
      <c r="M10" s="61">
        <v>0</v>
      </c>
      <c r="N10" s="61">
        <v>35323829582</v>
      </c>
      <c r="O10" s="61">
        <v>162183306566</v>
      </c>
      <c r="P10" s="61">
        <v>0</v>
      </c>
      <c r="Q10" s="61">
        <v>86961414338</v>
      </c>
      <c r="R10" s="62">
        <v>0.53619214072819088</v>
      </c>
      <c r="S10" s="22" t="s">
        <v>299</v>
      </c>
      <c r="T10" s="30" t="s">
        <v>335</v>
      </c>
      <c r="U10" s="61">
        <v>76559266441</v>
      </c>
      <c r="V10" s="61">
        <v>0</v>
      </c>
      <c r="W10" s="61">
        <v>0</v>
      </c>
      <c r="X10" s="61">
        <v>76559266441</v>
      </c>
      <c r="Y10" s="61">
        <v>0</v>
      </c>
      <c r="Z10" s="61">
        <v>76559266441</v>
      </c>
      <c r="AA10" s="62">
        <v>1</v>
      </c>
      <c r="AB10" s="22" t="s">
        <v>299</v>
      </c>
      <c r="AC10" s="30" t="s">
        <v>335</v>
      </c>
      <c r="AD10" s="61">
        <v>493943061745</v>
      </c>
      <c r="AE10" s="61">
        <v>0</v>
      </c>
      <c r="AF10" s="61">
        <v>74157711971</v>
      </c>
      <c r="AG10" s="61">
        <v>568100773716</v>
      </c>
      <c r="AH10" s="61">
        <v>1858854578</v>
      </c>
      <c r="AI10" s="61">
        <v>351845837267</v>
      </c>
      <c r="AJ10" s="62">
        <v>0.61933701474395753</v>
      </c>
    </row>
    <row r="11" spans="1:36" x14ac:dyDescent="0.2">
      <c r="A11" s="23" t="s">
        <v>298</v>
      </c>
      <c r="B11" s="31" t="s">
        <v>336</v>
      </c>
      <c r="C11" s="61">
        <v>145939658185</v>
      </c>
      <c r="D11" s="61">
        <v>0</v>
      </c>
      <c r="E11" s="61">
        <v>36187366439</v>
      </c>
      <c r="F11" s="61">
        <v>182127024624</v>
      </c>
      <c r="G11" s="61">
        <v>1858854578</v>
      </c>
      <c r="H11" s="61">
        <v>145466910352</v>
      </c>
      <c r="I11" s="62">
        <v>0.79871128764287147</v>
      </c>
      <c r="J11" s="23" t="s">
        <v>298</v>
      </c>
      <c r="K11" s="31" t="s">
        <v>336</v>
      </c>
      <c r="L11" s="61">
        <v>86324658870</v>
      </c>
      <c r="M11" s="61">
        <v>0</v>
      </c>
      <c r="N11" s="61">
        <v>35323829582</v>
      </c>
      <c r="O11" s="61">
        <v>121648488452</v>
      </c>
      <c r="P11" s="61">
        <v>0</v>
      </c>
      <c r="Q11" s="61">
        <v>86324658870</v>
      </c>
      <c r="R11" s="62">
        <v>0.70962376901264945</v>
      </c>
      <c r="S11" s="23" t="s">
        <v>298</v>
      </c>
      <c r="T11" s="31" t="s">
        <v>336</v>
      </c>
      <c r="U11" s="61">
        <v>76559266441</v>
      </c>
      <c r="V11" s="61">
        <v>0</v>
      </c>
      <c r="W11" s="61">
        <v>0</v>
      </c>
      <c r="X11" s="61">
        <v>76559266441</v>
      </c>
      <c r="Y11" s="61">
        <v>0</v>
      </c>
      <c r="Z11" s="61">
        <v>76559266441</v>
      </c>
      <c r="AA11" s="62">
        <v>1</v>
      </c>
      <c r="AB11" s="23" t="s">
        <v>298</v>
      </c>
      <c r="AC11" s="31" t="s">
        <v>336</v>
      </c>
      <c r="AD11" s="61">
        <v>308823583496</v>
      </c>
      <c r="AE11" s="61">
        <v>0</v>
      </c>
      <c r="AF11" s="61">
        <v>71511196021</v>
      </c>
      <c r="AG11" s="61">
        <v>380334779517</v>
      </c>
      <c r="AH11" s="61">
        <v>1858854578</v>
      </c>
      <c r="AI11" s="61">
        <v>308350835663</v>
      </c>
      <c r="AJ11" s="62">
        <v>0.81073531075592176</v>
      </c>
    </row>
    <row r="12" spans="1:36" x14ac:dyDescent="0.2">
      <c r="A12" s="24" t="s">
        <v>199</v>
      </c>
      <c r="B12" s="32" t="s">
        <v>198</v>
      </c>
      <c r="C12" s="61">
        <v>56502643264</v>
      </c>
      <c r="D12" s="61">
        <v>0</v>
      </c>
      <c r="E12" s="61">
        <v>36187366439</v>
      </c>
      <c r="F12" s="61">
        <v>92690009703</v>
      </c>
      <c r="G12" s="61">
        <v>0</v>
      </c>
      <c r="H12" s="61">
        <v>56502643264</v>
      </c>
      <c r="I12" s="62">
        <v>0.60958719763917812</v>
      </c>
      <c r="J12" s="24" t="s">
        <v>199</v>
      </c>
      <c r="K12" s="32" t="s">
        <v>198</v>
      </c>
      <c r="L12" s="61">
        <v>388686289</v>
      </c>
      <c r="M12" s="61">
        <v>0</v>
      </c>
      <c r="N12" s="61">
        <v>35323829582</v>
      </c>
      <c r="O12" s="61">
        <v>35712515871</v>
      </c>
      <c r="P12" s="61">
        <v>0</v>
      </c>
      <c r="Q12" s="61">
        <v>388686289</v>
      </c>
      <c r="R12" s="62">
        <v>1.0883755443161844E-2</v>
      </c>
      <c r="S12" s="24" t="s">
        <v>199</v>
      </c>
      <c r="T12" s="32" t="s">
        <v>198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2">
        <v>0</v>
      </c>
      <c r="AB12" s="24" t="s">
        <v>199</v>
      </c>
      <c r="AC12" s="32" t="s">
        <v>198</v>
      </c>
      <c r="AD12" s="61">
        <v>56891329553</v>
      </c>
      <c r="AE12" s="61">
        <v>0</v>
      </c>
      <c r="AF12" s="61">
        <v>71511196021</v>
      </c>
      <c r="AG12" s="61">
        <v>128402525574</v>
      </c>
      <c r="AH12" s="61">
        <v>0</v>
      </c>
      <c r="AI12" s="61">
        <v>56891329553</v>
      </c>
      <c r="AJ12" s="62">
        <v>0.44307017559567241</v>
      </c>
    </row>
    <row r="13" spans="1:36" x14ac:dyDescent="0.2">
      <c r="A13" s="25" t="s">
        <v>197</v>
      </c>
      <c r="B13" s="33" t="s">
        <v>196</v>
      </c>
      <c r="C13" s="61">
        <v>56502643264</v>
      </c>
      <c r="D13" s="61">
        <v>0</v>
      </c>
      <c r="E13" s="61">
        <v>36187366439</v>
      </c>
      <c r="F13" s="61">
        <v>92690009703</v>
      </c>
      <c r="G13" s="61">
        <v>0</v>
      </c>
      <c r="H13" s="61">
        <v>56502643264</v>
      </c>
      <c r="I13" s="62">
        <v>0.60958719763917812</v>
      </c>
      <c r="J13" s="25" t="s">
        <v>197</v>
      </c>
      <c r="K13" s="33" t="s">
        <v>196</v>
      </c>
      <c r="L13" s="61">
        <v>388686289</v>
      </c>
      <c r="M13" s="61">
        <v>0</v>
      </c>
      <c r="N13" s="61">
        <v>35323829582</v>
      </c>
      <c r="O13" s="61">
        <v>35712515871</v>
      </c>
      <c r="P13" s="61">
        <v>0</v>
      </c>
      <c r="Q13" s="61">
        <v>388686289</v>
      </c>
      <c r="R13" s="62">
        <v>1.0883755443161844E-2</v>
      </c>
      <c r="S13" s="25" t="s">
        <v>197</v>
      </c>
      <c r="T13" s="33" t="s">
        <v>196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2">
        <v>0</v>
      </c>
      <c r="AB13" s="25" t="s">
        <v>197</v>
      </c>
      <c r="AC13" s="33" t="s">
        <v>196</v>
      </c>
      <c r="AD13" s="61">
        <v>56891329553</v>
      </c>
      <c r="AE13" s="61">
        <v>0</v>
      </c>
      <c r="AF13" s="61">
        <v>71511196021</v>
      </c>
      <c r="AG13" s="61">
        <v>128402525574</v>
      </c>
      <c r="AH13" s="61">
        <v>0</v>
      </c>
      <c r="AI13" s="61">
        <v>56891329553</v>
      </c>
      <c r="AJ13" s="62">
        <v>0.44307017559567241</v>
      </c>
    </row>
    <row r="14" spans="1:36" x14ac:dyDescent="0.2">
      <c r="A14" s="25" t="s">
        <v>190</v>
      </c>
      <c r="B14" s="33" t="s">
        <v>131</v>
      </c>
      <c r="C14" s="61">
        <v>56502643264</v>
      </c>
      <c r="D14" s="61">
        <v>0</v>
      </c>
      <c r="E14" s="61">
        <v>36187366439</v>
      </c>
      <c r="F14" s="61">
        <v>92690009703</v>
      </c>
      <c r="G14" s="61">
        <v>0</v>
      </c>
      <c r="H14" s="61">
        <v>56502643264</v>
      </c>
      <c r="I14" s="62">
        <v>0.60958719763917812</v>
      </c>
      <c r="J14" s="25" t="s">
        <v>190</v>
      </c>
      <c r="K14" s="33" t="s">
        <v>131</v>
      </c>
      <c r="L14" s="61">
        <v>388686289</v>
      </c>
      <c r="M14" s="61">
        <v>0</v>
      </c>
      <c r="N14" s="61">
        <v>35323829582</v>
      </c>
      <c r="O14" s="61">
        <v>35712515871</v>
      </c>
      <c r="P14" s="61">
        <v>0</v>
      </c>
      <c r="Q14" s="61">
        <v>388686289</v>
      </c>
      <c r="R14" s="62">
        <v>1.0883755443161844E-2</v>
      </c>
      <c r="S14" s="25" t="s">
        <v>190</v>
      </c>
      <c r="T14" s="33" t="s">
        <v>131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2">
        <v>0</v>
      </c>
      <c r="AB14" s="25" t="s">
        <v>190</v>
      </c>
      <c r="AC14" s="33" t="s">
        <v>131</v>
      </c>
      <c r="AD14" s="61">
        <v>56891329553</v>
      </c>
      <c r="AE14" s="61">
        <v>0</v>
      </c>
      <c r="AF14" s="61">
        <v>71511196021</v>
      </c>
      <c r="AG14" s="61">
        <v>128402525574</v>
      </c>
      <c r="AH14" s="61">
        <v>0</v>
      </c>
      <c r="AI14" s="61">
        <v>56891329553</v>
      </c>
      <c r="AJ14" s="62">
        <v>0.44307017559567241</v>
      </c>
    </row>
    <row r="15" spans="1:36" ht="22.5" x14ac:dyDescent="0.2">
      <c r="A15" s="26" t="s">
        <v>187</v>
      </c>
      <c r="B15" s="34" t="s">
        <v>341</v>
      </c>
      <c r="C15" s="63">
        <v>31464310036</v>
      </c>
      <c r="D15" s="63">
        <v>0</v>
      </c>
      <c r="E15" s="63">
        <v>12654551543</v>
      </c>
      <c r="F15" s="63">
        <v>44118861579</v>
      </c>
      <c r="G15" s="63">
        <v>0</v>
      </c>
      <c r="H15" s="63">
        <v>31464310036</v>
      </c>
      <c r="I15" s="64">
        <v>0.7131713944989142</v>
      </c>
      <c r="J15" s="26" t="s">
        <v>187</v>
      </c>
      <c r="K15" s="34" t="s">
        <v>341</v>
      </c>
      <c r="L15" s="63">
        <v>0</v>
      </c>
      <c r="M15" s="63">
        <v>0</v>
      </c>
      <c r="N15" s="63">
        <v>13121430081</v>
      </c>
      <c r="O15" s="63">
        <v>13121430081</v>
      </c>
      <c r="P15" s="63">
        <v>0</v>
      </c>
      <c r="Q15" s="63">
        <v>0</v>
      </c>
      <c r="R15" s="64">
        <v>0</v>
      </c>
      <c r="S15" s="26" t="s">
        <v>187</v>
      </c>
      <c r="T15" s="34" t="s">
        <v>341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4">
        <v>0</v>
      </c>
      <c r="AB15" s="26" t="s">
        <v>187</v>
      </c>
      <c r="AC15" s="34" t="s">
        <v>341</v>
      </c>
      <c r="AD15" s="63">
        <v>31464310036</v>
      </c>
      <c r="AE15" s="63">
        <v>0</v>
      </c>
      <c r="AF15" s="63">
        <v>25775981624</v>
      </c>
      <c r="AG15" s="63">
        <v>57240291660</v>
      </c>
      <c r="AH15" s="63">
        <v>0</v>
      </c>
      <c r="AI15" s="63">
        <v>31464310036</v>
      </c>
      <c r="AJ15" s="64">
        <v>0.549688150138961</v>
      </c>
    </row>
    <row r="16" spans="1:36" x14ac:dyDescent="0.2">
      <c r="A16" s="26" t="s">
        <v>186</v>
      </c>
      <c r="B16" s="34" t="s">
        <v>126</v>
      </c>
      <c r="C16" s="63">
        <v>25038333228</v>
      </c>
      <c r="D16" s="63">
        <v>0</v>
      </c>
      <c r="E16" s="63">
        <v>23532814896</v>
      </c>
      <c r="F16" s="63">
        <v>48571148124</v>
      </c>
      <c r="G16" s="63">
        <v>0</v>
      </c>
      <c r="H16" s="63">
        <v>25038333228</v>
      </c>
      <c r="I16" s="64">
        <v>0.51549807231400502</v>
      </c>
      <c r="J16" s="26" t="s">
        <v>186</v>
      </c>
      <c r="K16" s="34" t="s">
        <v>126</v>
      </c>
      <c r="L16" s="63">
        <v>388686289</v>
      </c>
      <c r="M16" s="63">
        <v>0</v>
      </c>
      <c r="N16" s="63">
        <v>22202399501</v>
      </c>
      <c r="O16" s="63">
        <v>22591085790</v>
      </c>
      <c r="P16" s="63">
        <v>0</v>
      </c>
      <c r="Q16" s="63">
        <v>388686289</v>
      </c>
      <c r="R16" s="64">
        <v>1.7205294717266444E-2</v>
      </c>
      <c r="S16" s="26" t="s">
        <v>186</v>
      </c>
      <c r="T16" s="34" t="s">
        <v>126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4">
        <v>0</v>
      </c>
      <c r="AB16" s="26" t="s">
        <v>186</v>
      </c>
      <c r="AC16" s="34" t="s">
        <v>126</v>
      </c>
      <c r="AD16" s="63">
        <v>25427019517</v>
      </c>
      <c r="AE16" s="63">
        <v>0</v>
      </c>
      <c r="AF16" s="63">
        <v>45735214397</v>
      </c>
      <c r="AG16" s="63">
        <v>71162233914</v>
      </c>
      <c r="AH16" s="63">
        <v>0</v>
      </c>
      <c r="AI16" s="63">
        <v>25427019517</v>
      </c>
      <c r="AJ16" s="64">
        <v>0.35731058622651884</v>
      </c>
    </row>
    <row r="17" spans="1:36" x14ac:dyDescent="0.2">
      <c r="A17" s="24" t="s">
        <v>139</v>
      </c>
      <c r="B17" s="32" t="s">
        <v>138</v>
      </c>
      <c r="C17" s="61">
        <v>89437014921</v>
      </c>
      <c r="D17" s="61">
        <v>0</v>
      </c>
      <c r="E17" s="61">
        <v>0</v>
      </c>
      <c r="F17" s="61">
        <v>89437014921</v>
      </c>
      <c r="G17" s="61">
        <v>1858854578</v>
      </c>
      <c r="H17" s="61">
        <v>88964267088</v>
      </c>
      <c r="I17" s="62">
        <v>0.9947141814447007</v>
      </c>
      <c r="J17" s="24" t="s">
        <v>139</v>
      </c>
      <c r="K17" s="32" t="s">
        <v>138</v>
      </c>
      <c r="L17" s="61">
        <v>85935972581</v>
      </c>
      <c r="M17" s="61">
        <v>0</v>
      </c>
      <c r="N17" s="61">
        <v>0</v>
      </c>
      <c r="O17" s="61">
        <v>85935972581</v>
      </c>
      <c r="P17" s="61">
        <v>0</v>
      </c>
      <c r="Q17" s="61">
        <v>85935972581</v>
      </c>
      <c r="R17" s="62">
        <v>1</v>
      </c>
      <c r="S17" s="24" t="s">
        <v>139</v>
      </c>
      <c r="T17" s="32" t="s">
        <v>138</v>
      </c>
      <c r="U17" s="61">
        <v>76559266441</v>
      </c>
      <c r="V17" s="61">
        <v>0</v>
      </c>
      <c r="W17" s="61">
        <v>0</v>
      </c>
      <c r="X17" s="61">
        <v>76559266441</v>
      </c>
      <c r="Y17" s="61">
        <v>0</v>
      </c>
      <c r="Z17" s="61">
        <v>76559266441</v>
      </c>
      <c r="AA17" s="62">
        <v>1</v>
      </c>
      <c r="AB17" s="24" t="s">
        <v>139</v>
      </c>
      <c r="AC17" s="32" t="s">
        <v>138</v>
      </c>
      <c r="AD17" s="61">
        <v>251932253943</v>
      </c>
      <c r="AE17" s="61">
        <v>0</v>
      </c>
      <c r="AF17" s="61">
        <v>0</v>
      </c>
      <c r="AG17" s="61">
        <v>251932253943</v>
      </c>
      <c r="AH17" s="61">
        <v>1858854578</v>
      </c>
      <c r="AI17" s="61">
        <v>251459506110</v>
      </c>
      <c r="AJ17" s="62">
        <v>0.99812351207278538</v>
      </c>
    </row>
    <row r="18" spans="1:36" x14ac:dyDescent="0.2">
      <c r="A18" s="25" t="s">
        <v>132</v>
      </c>
      <c r="B18" s="33" t="s">
        <v>131</v>
      </c>
      <c r="C18" s="61">
        <v>89437014921</v>
      </c>
      <c r="D18" s="61">
        <v>0</v>
      </c>
      <c r="E18" s="61">
        <v>0</v>
      </c>
      <c r="F18" s="61">
        <v>89437014921</v>
      </c>
      <c r="G18" s="61">
        <v>1858854578</v>
      </c>
      <c r="H18" s="61">
        <v>88964267088</v>
      </c>
      <c r="I18" s="62">
        <v>0.9947141814447007</v>
      </c>
      <c r="J18" s="25" t="s">
        <v>132</v>
      </c>
      <c r="K18" s="33" t="s">
        <v>131</v>
      </c>
      <c r="L18" s="61">
        <v>85935972581</v>
      </c>
      <c r="M18" s="61">
        <v>0</v>
      </c>
      <c r="N18" s="61">
        <v>0</v>
      </c>
      <c r="O18" s="61">
        <v>85935972581</v>
      </c>
      <c r="P18" s="61">
        <v>0</v>
      </c>
      <c r="Q18" s="61">
        <v>85935972581</v>
      </c>
      <c r="R18" s="62">
        <v>1</v>
      </c>
      <c r="S18" s="25" t="s">
        <v>132</v>
      </c>
      <c r="T18" s="33" t="s">
        <v>131</v>
      </c>
      <c r="U18" s="61">
        <v>76559266441</v>
      </c>
      <c r="V18" s="61">
        <v>0</v>
      </c>
      <c r="W18" s="61">
        <v>0</v>
      </c>
      <c r="X18" s="61">
        <v>76559266441</v>
      </c>
      <c r="Y18" s="61">
        <v>0</v>
      </c>
      <c r="Z18" s="61">
        <v>76559266441</v>
      </c>
      <c r="AA18" s="62">
        <v>1</v>
      </c>
      <c r="AB18" s="25" t="s">
        <v>132</v>
      </c>
      <c r="AC18" s="33" t="s">
        <v>131</v>
      </c>
      <c r="AD18" s="61">
        <v>251932253943</v>
      </c>
      <c r="AE18" s="61">
        <v>0</v>
      </c>
      <c r="AF18" s="61">
        <v>0</v>
      </c>
      <c r="AG18" s="61">
        <v>251932253943</v>
      </c>
      <c r="AH18" s="61">
        <v>1858854578</v>
      </c>
      <c r="AI18" s="61">
        <v>251459506110</v>
      </c>
      <c r="AJ18" s="62">
        <v>0.99812351207278538</v>
      </c>
    </row>
    <row r="19" spans="1:36" x14ac:dyDescent="0.2">
      <c r="A19" s="26" t="s">
        <v>130</v>
      </c>
      <c r="B19" s="34" t="s">
        <v>129</v>
      </c>
      <c r="C19" s="63">
        <v>3978396220</v>
      </c>
      <c r="D19" s="63">
        <v>0</v>
      </c>
      <c r="E19" s="63">
        <v>0</v>
      </c>
      <c r="F19" s="63">
        <v>3978396220</v>
      </c>
      <c r="G19" s="63">
        <v>0</v>
      </c>
      <c r="H19" s="63">
        <v>3505648387</v>
      </c>
      <c r="I19" s="64">
        <v>0.88117125422967546</v>
      </c>
      <c r="J19" s="26" t="s">
        <v>130</v>
      </c>
      <c r="K19" s="34" t="s">
        <v>129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4">
        <v>0</v>
      </c>
      <c r="S19" s="26" t="s">
        <v>130</v>
      </c>
      <c r="T19" s="34" t="s">
        <v>129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4">
        <v>0</v>
      </c>
      <c r="AB19" s="26" t="s">
        <v>130</v>
      </c>
      <c r="AC19" s="34" t="s">
        <v>129</v>
      </c>
      <c r="AD19" s="63">
        <v>3978396220</v>
      </c>
      <c r="AE19" s="63">
        <v>0</v>
      </c>
      <c r="AF19" s="63">
        <v>0</v>
      </c>
      <c r="AG19" s="63">
        <v>3978396220</v>
      </c>
      <c r="AH19" s="63">
        <v>0</v>
      </c>
      <c r="AI19" s="63">
        <v>3505648387</v>
      </c>
      <c r="AJ19" s="64">
        <v>0.88117125422967546</v>
      </c>
    </row>
    <row r="20" spans="1:36" ht="33.75" x14ac:dyDescent="0.2">
      <c r="A20" s="26" t="s">
        <v>128</v>
      </c>
      <c r="B20" s="34" t="s">
        <v>340</v>
      </c>
      <c r="C20" s="63">
        <v>75483482027</v>
      </c>
      <c r="D20" s="63">
        <v>0</v>
      </c>
      <c r="E20" s="63">
        <v>0</v>
      </c>
      <c r="F20" s="63">
        <v>75483482027</v>
      </c>
      <c r="G20" s="63">
        <v>0</v>
      </c>
      <c r="H20" s="63">
        <v>75483482027</v>
      </c>
      <c r="I20" s="64">
        <v>1</v>
      </c>
      <c r="J20" s="26" t="s">
        <v>128</v>
      </c>
      <c r="K20" s="34" t="s">
        <v>340</v>
      </c>
      <c r="L20" s="63">
        <v>77819690485</v>
      </c>
      <c r="M20" s="63">
        <v>0</v>
      </c>
      <c r="N20" s="63">
        <v>0</v>
      </c>
      <c r="O20" s="63">
        <v>77819690485</v>
      </c>
      <c r="P20" s="63">
        <v>0</v>
      </c>
      <c r="Q20" s="63">
        <v>77819690485</v>
      </c>
      <c r="R20" s="64">
        <v>1</v>
      </c>
      <c r="S20" s="26" t="s">
        <v>128</v>
      </c>
      <c r="T20" s="34" t="s">
        <v>340</v>
      </c>
      <c r="U20" s="63">
        <v>76559266441</v>
      </c>
      <c r="V20" s="63">
        <v>0</v>
      </c>
      <c r="W20" s="63">
        <v>0</v>
      </c>
      <c r="X20" s="63">
        <v>76559266441</v>
      </c>
      <c r="Y20" s="63">
        <v>0</v>
      </c>
      <c r="Z20" s="63">
        <v>76559266441</v>
      </c>
      <c r="AA20" s="64">
        <v>1</v>
      </c>
      <c r="AB20" s="26" t="s">
        <v>128</v>
      </c>
      <c r="AC20" s="34" t="s">
        <v>340</v>
      </c>
      <c r="AD20" s="63">
        <v>229862438953</v>
      </c>
      <c r="AE20" s="63">
        <v>0</v>
      </c>
      <c r="AF20" s="63">
        <v>0</v>
      </c>
      <c r="AG20" s="63">
        <v>229862438953</v>
      </c>
      <c r="AH20" s="63">
        <v>0</v>
      </c>
      <c r="AI20" s="63">
        <v>229862438953</v>
      </c>
      <c r="AJ20" s="64">
        <v>1</v>
      </c>
    </row>
    <row r="21" spans="1:36" x14ac:dyDescent="0.2">
      <c r="A21" s="26" t="s">
        <v>127</v>
      </c>
      <c r="B21" s="34" t="s">
        <v>126</v>
      </c>
      <c r="C21" s="63">
        <v>9975136674</v>
      </c>
      <c r="D21" s="63">
        <v>0</v>
      </c>
      <c r="E21" s="63">
        <v>0</v>
      </c>
      <c r="F21" s="63">
        <v>9975136674</v>
      </c>
      <c r="G21" s="63">
        <v>1858854578</v>
      </c>
      <c r="H21" s="63">
        <v>9975136674</v>
      </c>
      <c r="I21" s="64">
        <v>1</v>
      </c>
      <c r="J21" s="26" t="s">
        <v>127</v>
      </c>
      <c r="K21" s="34" t="s">
        <v>126</v>
      </c>
      <c r="L21" s="63">
        <v>8116282096</v>
      </c>
      <c r="M21" s="63">
        <v>0</v>
      </c>
      <c r="N21" s="63">
        <v>0</v>
      </c>
      <c r="O21" s="63">
        <v>8116282096</v>
      </c>
      <c r="P21" s="63">
        <v>0</v>
      </c>
      <c r="Q21" s="63">
        <v>8116282096</v>
      </c>
      <c r="R21" s="64">
        <v>1</v>
      </c>
      <c r="S21" s="26" t="s">
        <v>127</v>
      </c>
      <c r="T21" s="34" t="s">
        <v>126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4">
        <v>0</v>
      </c>
      <c r="AB21" s="26" t="s">
        <v>127</v>
      </c>
      <c r="AC21" s="34" t="s">
        <v>126</v>
      </c>
      <c r="AD21" s="63">
        <v>18091418770</v>
      </c>
      <c r="AE21" s="63">
        <v>0</v>
      </c>
      <c r="AF21" s="63">
        <v>0</v>
      </c>
      <c r="AG21" s="63">
        <v>18091418770</v>
      </c>
      <c r="AH21" s="63">
        <v>1858854578</v>
      </c>
      <c r="AI21" s="63">
        <v>18091418770</v>
      </c>
      <c r="AJ21" s="64">
        <v>1</v>
      </c>
    </row>
    <row r="22" spans="1:36" x14ac:dyDescent="0.2">
      <c r="A22" s="23" t="s">
        <v>36</v>
      </c>
      <c r="B22" s="31" t="s">
        <v>343</v>
      </c>
      <c r="C22" s="61">
        <v>144584660135</v>
      </c>
      <c r="D22" s="61">
        <v>0</v>
      </c>
      <c r="E22" s="61">
        <v>2646515950</v>
      </c>
      <c r="F22" s="61">
        <v>147231176085</v>
      </c>
      <c r="G22" s="61">
        <v>0</v>
      </c>
      <c r="H22" s="61">
        <v>42858246136</v>
      </c>
      <c r="I22" s="62">
        <v>0.29109491125206344</v>
      </c>
      <c r="J22" s="23" t="s">
        <v>36</v>
      </c>
      <c r="K22" s="31" t="s">
        <v>343</v>
      </c>
      <c r="L22" s="61">
        <v>40534818114</v>
      </c>
      <c r="M22" s="61">
        <v>0</v>
      </c>
      <c r="N22" s="61">
        <v>0</v>
      </c>
      <c r="O22" s="61">
        <v>40534818114</v>
      </c>
      <c r="P22" s="61">
        <v>0</v>
      </c>
      <c r="Q22" s="61">
        <v>636755468</v>
      </c>
      <c r="R22" s="62">
        <v>1.5708852231905688E-2</v>
      </c>
      <c r="S22" s="23" t="s">
        <v>36</v>
      </c>
      <c r="T22" s="31" t="s">
        <v>343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2">
        <v>0</v>
      </c>
      <c r="AB22" s="23" t="s">
        <v>36</v>
      </c>
      <c r="AC22" s="31" t="s">
        <v>343</v>
      </c>
      <c r="AD22" s="61">
        <v>185119478249</v>
      </c>
      <c r="AE22" s="61">
        <v>0</v>
      </c>
      <c r="AF22" s="61">
        <v>2646515950</v>
      </c>
      <c r="AG22" s="61">
        <v>187765994199</v>
      </c>
      <c r="AH22" s="61">
        <v>0</v>
      </c>
      <c r="AI22" s="61">
        <v>43495001604</v>
      </c>
      <c r="AJ22" s="62">
        <v>0.23164472240858852</v>
      </c>
    </row>
    <row r="23" spans="1:36" x14ac:dyDescent="0.2">
      <c r="A23" s="24" t="s">
        <v>35</v>
      </c>
      <c r="B23" s="32" t="s">
        <v>344</v>
      </c>
      <c r="C23" s="61">
        <v>144429960135</v>
      </c>
      <c r="D23" s="61">
        <v>0</v>
      </c>
      <c r="E23" s="61">
        <v>2646515950</v>
      </c>
      <c r="F23" s="61">
        <v>147076476085</v>
      </c>
      <c r="G23" s="61">
        <v>0</v>
      </c>
      <c r="H23" s="61">
        <v>42703546136</v>
      </c>
      <c r="I23" s="62">
        <v>0.29034926096081004</v>
      </c>
      <c r="J23" s="24" t="s">
        <v>35</v>
      </c>
      <c r="K23" s="32" t="s">
        <v>344</v>
      </c>
      <c r="L23" s="61">
        <v>40534818114</v>
      </c>
      <c r="M23" s="61">
        <v>0</v>
      </c>
      <c r="N23" s="61">
        <v>0</v>
      </c>
      <c r="O23" s="61">
        <v>40534818114</v>
      </c>
      <c r="P23" s="61">
        <v>0</v>
      </c>
      <c r="Q23" s="61">
        <v>636755468</v>
      </c>
      <c r="R23" s="62">
        <v>1.5708852231905688E-2</v>
      </c>
      <c r="S23" s="24" t="s">
        <v>35</v>
      </c>
      <c r="T23" s="32" t="s">
        <v>344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2">
        <v>0</v>
      </c>
      <c r="AB23" s="24" t="s">
        <v>35</v>
      </c>
      <c r="AC23" s="32" t="s">
        <v>344</v>
      </c>
      <c r="AD23" s="61">
        <v>184964778249</v>
      </c>
      <c r="AE23" s="61">
        <v>0</v>
      </c>
      <c r="AF23" s="61">
        <v>2646515950</v>
      </c>
      <c r="AG23" s="61">
        <v>187611294199</v>
      </c>
      <c r="AH23" s="61">
        <v>0</v>
      </c>
      <c r="AI23" s="61">
        <v>43340301604</v>
      </c>
      <c r="AJ23" s="62">
        <v>0.23101115414740853</v>
      </c>
    </row>
    <row r="24" spans="1:36" ht="22.5" x14ac:dyDescent="0.2">
      <c r="A24" s="25" t="s">
        <v>34</v>
      </c>
      <c r="B24" s="33" t="s">
        <v>345</v>
      </c>
      <c r="C24" s="61">
        <v>144429960135</v>
      </c>
      <c r="D24" s="61">
        <v>0</v>
      </c>
      <c r="E24" s="61">
        <v>2646515950</v>
      </c>
      <c r="F24" s="61">
        <v>147076476085</v>
      </c>
      <c r="G24" s="61">
        <v>0</v>
      </c>
      <c r="H24" s="61">
        <v>42703546136</v>
      </c>
      <c r="I24" s="62">
        <v>0.29034926096081004</v>
      </c>
      <c r="J24" s="25" t="s">
        <v>34</v>
      </c>
      <c r="K24" s="33" t="s">
        <v>345</v>
      </c>
      <c r="L24" s="61">
        <v>40534818114</v>
      </c>
      <c r="M24" s="61">
        <v>0</v>
      </c>
      <c r="N24" s="61">
        <v>0</v>
      </c>
      <c r="O24" s="61">
        <v>40534818114</v>
      </c>
      <c r="P24" s="61">
        <v>0</v>
      </c>
      <c r="Q24" s="61">
        <v>636755468</v>
      </c>
      <c r="R24" s="62">
        <v>1.5708852231905688E-2</v>
      </c>
      <c r="S24" s="25" t="s">
        <v>34</v>
      </c>
      <c r="T24" s="33" t="s">
        <v>345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2">
        <v>0</v>
      </c>
      <c r="AB24" s="25" t="s">
        <v>34</v>
      </c>
      <c r="AC24" s="33" t="s">
        <v>345</v>
      </c>
      <c r="AD24" s="61">
        <v>184964778249</v>
      </c>
      <c r="AE24" s="61">
        <v>0</v>
      </c>
      <c r="AF24" s="61">
        <v>2646515950</v>
      </c>
      <c r="AG24" s="61">
        <v>187611294199</v>
      </c>
      <c r="AH24" s="61">
        <v>0</v>
      </c>
      <c r="AI24" s="61">
        <v>43340301604</v>
      </c>
      <c r="AJ24" s="62">
        <v>0.23101115414740853</v>
      </c>
    </row>
    <row r="25" spans="1:36" ht="33.75" x14ac:dyDescent="0.2">
      <c r="A25" s="25" t="s">
        <v>33</v>
      </c>
      <c r="B25" s="33" t="s">
        <v>346</v>
      </c>
      <c r="C25" s="61">
        <v>144429960135</v>
      </c>
      <c r="D25" s="61">
        <v>0</v>
      </c>
      <c r="E25" s="61">
        <v>2646515950</v>
      </c>
      <c r="F25" s="61">
        <v>147076476085</v>
      </c>
      <c r="G25" s="61">
        <v>0</v>
      </c>
      <c r="H25" s="61">
        <v>42703546136</v>
      </c>
      <c r="I25" s="62">
        <v>0.29034926096081004</v>
      </c>
      <c r="J25" s="25" t="s">
        <v>33</v>
      </c>
      <c r="K25" s="33" t="s">
        <v>346</v>
      </c>
      <c r="L25" s="61">
        <v>40534818114</v>
      </c>
      <c r="M25" s="61">
        <v>0</v>
      </c>
      <c r="N25" s="61">
        <v>0</v>
      </c>
      <c r="O25" s="61">
        <v>40534818114</v>
      </c>
      <c r="P25" s="61">
        <v>0</v>
      </c>
      <c r="Q25" s="61">
        <v>636755468</v>
      </c>
      <c r="R25" s="62">
        <v>1.5708852231905688E-2</v>
      </c>
      <c r="S25" s="25" t="s">
        <v>33</v>
      </c>
      <c r="T25" s="33" t="s">
        <v>346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2">
        <v>0</v>
      </c>
      <c r="AB25" s="25" t="s">
        <v>33</v>
      </c>
      <c r="AC25" s="33" t="s">
        <v>346</v>
      </c>
      <c r="AD25" s="61">
        <v>184964778249</v>
      </c>
      <c r="AE25" s="61">
        <v>0</v>
      </c>
      <c r="AF25" s="61">
        <v>2646515950</v>
      </c>
      <c r="AG25" s="61">
        <v>187611294199</v>
      </c>
      <c r="AH25" s="61">
        <v>0</v>
      </c>
      <c r="AI25" s="61">
        <v>43340301604</v>
      </c>
      <c r="AJ25" s="62">
        <v>0.23101115414740853</v>
      </c>
    </row>
    <row r="26" spans="1:36" ht="22.5" x14ac:dyDescent="0.2">
      <c r="A26" s="25" t="s">
        <v>32</v>
      </c>
      <c r="B26" s="33" t="s">
        <v>347</v>
      </c>
      <c r="C26" s="61">
        <v>1438937013</v>
      </c>
      <c r="D26" s="61">
        <v>0</v>
      </c>
      <c r="E26" s="61">
        <v>0</v>
      </c>
      <c r="F26" s="61">
        <v>1438937013</v>
      </c>
      <c r="G26" s="61">
        <v>0</v>
      </c>
      <c r="H26" s="61">
        <v>0</v>
      </c>
      <c r="I26" s="62">
        <v>0</v>
      </c>
      <c r="J26" s="25" t="s">
        <v>32</v>
      </c>
      <c r="K26" s="33" t="s">
        <v>347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2">
        <v>0</v>
      </c>
      <c r="S26" s="25" t="s">
        <v>32</v>
      </c>
      <c r="T26" s="33" t="s">
        <v>347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2">
        <v>0</v>
      </c>
      <c r="AB26" s="25" t="s">
        <v>32</v>
      </c>
      <c r="AC26" s="33" t="s">
        <v>347</v>
      </c>
      <c r="AD26" s="61">
        <v>1438937013</v>
      </c>
      <c r="AE26" s="61">
        <v>0</v>
      </c>
      <c r="AF26" s="61">
        <v>0</v>
      </c>
      <c r="AG26" s="61">
        <v>1438937013</v>
      </c>
      <c r="AH26" s="61">
        <v>0</v>
      </c>
      <c r="AI26" s="61">
        <v>0</v>
      </c>
      <c r="AJ26" s="62">
        <v>0</v>
      </c>
    </row>
    <row r="27" spans="1:36" ht="22.5" x14ac:dyDescent="0.2">
      <c r="A27" s="26" t="s">
        <v>30</v>
      </c>
      <c r="B27" s="34" t="s">
        <v>348</v>
      </c>
      <c r="C27" s="63">
        <v>1438937013</v>
      </c>
      <c r="D27" s="63">
        <v>0</v>
      </c>
      <c r="E27" s="63">
        <v>0</v>
      </c>
      <c r="F27" s="63">
        <v>1438937013</v>
      </c>
      <c r="G27" s="63">
        <v>0</v>
      </c>
      <c r="H27" s="63">
        <v>0</v>
      </c>
      <c r="I27" s="64">
        <v>0</v>
      </c>
      <c r="J27" s="26" t="s">
        <v>30</v>
      </c>
      <c r="K27" s="34" t="s">
        <v>348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4">
        <v>0</v>
      </c>
      <c r="S27" s="26" t="s">
        <v>30</v>
      </c>
      <c r="T27" s="34" t="s">
        <v>348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4">
        <v>0</v>
      </c>
      <c r="AB27" s="26" t="s">
        <v>30</v>
      </c>
      <c r="AC27" s="34" t="s">
        <v>348</v>
      </c>
      <c r="AD27" s="63">
        <v>1438937013</v>
      </c>
      <c r="AE27" s="63">
        <v>0</v>
      </c>
      <c r="AF27" s="63">
        <v>0</v>
      </c>
      <c r="AG27" s="63">
        <v>1438937013</v>
      </c>
      <c r="AH27" s="63">
        <v>0</v>
      </c>
      <c r="AI27" s="63">
        <v>0</v>
      </c>
      <c r="AJ27" s="64">
        <v>0</v>
      </c>
    </row>
    <row r="28" spans="1:36" ht="22.5" x14ac:dyDescent="0.2">
      <c r="A28" s="25" t="s">
        <v>29</v>
      </c>
      <c r="B28" s="33" t="s">
        <v>349</v>
      </c>
      <c r="C28" s="61">
        <v>44838185086</v>
      </c>
      <c r="D28" s="61">
        <v>0</v>
      </c>
      <c r="E28" s="61">
        <v>0</v>
      </c>
      <c r="F28" s="61">
        <v>44838185086</v>
      </c>
      <c r="G28" s="61">
        <v>0</v>
      </c>
      <c r="H28" s="61">
        <v>51377465</v>
      </c>
      <c r="I28" s="62">
        <v>1.1458417619147074E-3</v>
      </c>
      <c r="J28" s="25" t="s">
        <v>29</v>
      </c>
      <c r="K28" s="33" t="s">
        <v>349</v>
      </c>
      <c r="L28" s="61">
        <v>30264168854</v>
      </c>
      <c r="M28" s="61">
        <v>0</v>
      </c>
      <c r="N28" s="61">
        <v>0</v>
      </c>
      <c r="O28" s="61">
        <v>30264168854</v>
      </c>
      <c r="P28" s="61">
        <v>0</v>
      </c>
      <c r="Q28" s="61">
        <v>0</v>
      </c>
      <c r="R28" s="62">
        <v>0</v>
      </c>
      <c r="S28" s="25" t="s">
        <v>29</v>
      </c>
      <c r="T28" s="33" t="s">
        <v>349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2">
        <v>0</v>
      </c>
      <c r="AB28" s="25" t="s">
        <v>29</v>
      </c>
      <c r="AC28" s="33" t="s">
        <v>349</v>
      </c>
      <c r="AD28" s="61">
        <v>75102353940</v>
      </c>
      <c r="AE28" s="61">
        <v>0</v>
      </c>
      <c r="AF28" s="61">
        <v>0</v>
      </c>
      <c r="AG28" s="61">
        <v>75102353940</v>
      </c>
      <c r="AH28" s="61">
        <v>0</v>
      </c>
      <c r="AI28" s="61">
        <v>51377465</v>
      </c>
      <c r="AJ28" s="62">
        <v>6.8409926326737987E-4</v>
      </c>
    </row>
    <row r="29" spans="1:36" ht="22.5" x14ac:dyDescent="0.2">
      <c r="A29" s="26" t="s">
        <v>28</v>
      </c>
      <c r="B29" s="34" t="s">
        <v>350</v>
      </c>
      <c r="C29" s="63">
        <v>28033747200</v>
      </c>
      <c r="D29" s="63">
        <v>0</v>
      </c>
      <c r="E29" s="63">
        <v>0</v>
      </c>
      <c r="F29" s="63">
        <v>28033747200</v>
      </c>
      <c r="G29" s="63">
        <v>0</v>
      </c>
      <c r="H29" s="63">
        <v>0</v>
      </c>
      <c r="I29" s="64">
        <v>0</v>
      </c>
      <c r="J29" s="26" t="s">
        <v>28</v>
      </c>
      <c r="K29" s="34" t="s">
        <v>350</v>
      </c>
      <c r="L29" s="63">
        <v>20744046248</v>
      </c>
      <c r="M29" s="63">
        <v>0</v>
      </c>
      <c r="N29" s="63">
        <v>0</v>
      </c>
      <c r="O29" s="63">
        <v>20744046248</v>
      </c>
      <c r="P29" s="63">
        <v>0</v>
      </c>
      <c r="Q29" s="63">
        <v>0</v>
      </c>
      <c r="R29" s="64">
        <v>0</v>
      </c>
      <c r="S29" s="26" t="s">
        <v>28</v>
      </c>
      <c r="T29" s="34" t="s">
        <v>350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4">
        <v>0</v>
      </c>
      <c r="AB29" s="26" t="s">
        <v>28</v>
      </c>
      <c r="AC29" s="34" t="s">
        <v>350</v>
      </c>
      <c r="AD29" s="63">
        <v>48777793448</v>
      </c>
      <c r="AE29" s="63">
        <v>0</v>
      </c>
      <c r="AF29" s="63">
        <v>0</v>
      </c>
      <c r="AG29" s="63">
        <v>48777793448</v>
      </c>
      <c r="AH29" s="63">
        <v>0</v>
      </c>
      <c r="AI29" s="63">
        <v>0</v>
      </c>
      <c r="AJ29" s="64">
        <v>0</v>
      </c>
    </row>
    <row r="30" spans="1:36" ht="22.5" x14ac:dyDescent="0.2">
      <c r="A30" s="26" t="s">
        <v>27</v>
      </c>
      <c r="B30" s="34" t="s">
        <v>351</v>
      </c>
      <c r="C30" s="63">
        <v>12456826512</v>
      </c>
      <c r="D30" s="63">
        <v>0</v>
      </c>
      <c r="E30" s="63">
        <v>0</v>
      </c>
      <c r="F30" s="63">
        <v>12456826512</v>
      </c>
      <c r="G30" s="63">
        <v>0</v>
      </c>
      <c r="H30" s="63">
        <v>0</v>
      </c>
      <c r="I30" s="64">
        <v>0</v>
      </c>
      <c r="J30" s="26" t="s">
        <v>27</v>
      </c>
      <c r="K30" s="34" t="s">
        <v>351</v>
      </c>
      <c r="L30" s="63">
        <v>9520122606</v>
      </c>
      <c r="M30" s="63">
        <v>0</v>
      </c>
      <c r="N30" s="63">
        <v>0</v>
      </c>
      <c r="O30" s="63">
        <v>9520122606</v>
      </c>
      <c r="P30" s="63">
        <v>0</v>
      </c>
      <c r="Q30" s="63">
        <v>0</v>
      </c>
      <c r="R30" s="64">
        <v>0</v>
      </c>
      <c r="S30" s="26" t="s">
        <v>27</v>
      </c>
      <c r="T30" s="34" t="s">
        <v>351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4">
        <v>0</v>
      </c>
      <c r="AB30" s="26" t="s">
        <v>27</v>
      </c>
      <c r="AC30" s="34" t="s">
        <v>351</v>
      </c>
      <c r="AD30" s="63">
        <v>21976949118</v>
      </c>
      <c r="AE30" s="63">
        <v>0</v>
      </c>
      <c r="AF30" s="63">
        <v>0</v>
      </c>
      <c r="AG30" s="63">
        <v>21976949118</v>
      </c>
      <c r="AH30" s="63">
        <v>0</v>
      </c>
      <c r="AI30" s="63">
        <v>0</v>
      </c>
      <c r="AJ30" s="64">
        <v>0</v>
      </c>
    </row>
    <row r="31" spans="1:36" ht="22.5" x14ac:dyDescent="0.2">
      <c r="A31" s="26" t="s">
        <v>25</v>
      </c>
      <c r="B31" s="34" t="s">
        <v>352</v>
      </c>
      <c r="C31" s="63">
        <v>4347611374</v>
      </c>
      <c r="D31" s="63">
        <v>0</v>
      </c>
      <c r="E31" s="63">
        <v>0</v>
      </c>
      <c r="F31" s="63">
        <v>4347611374</v>
      </c>
      <c r="G31" s="63">
        <v>0</v>
      </c>
      <c r="H31" s="63">
        <v>51377465</v>
      </c>
      <c r="I31" s="64">
        <v>1.1817400540271934E-2</v>
      </c>
      <c r="J31" s="26" t="s">
        <v>25</v>
      </c>
      <c r="K31" s="34" t="s">
        <v>352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4">
        <v>0</v>
      </c>
      <c r="S31" s="26" t="s">
        <v>25</v>
      </c>
      <c r="T31" s="34" t="s">
        <v>352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4">
        <v>0</v>
      </c>
      <c r="AB31" s="26" t="s">
        <v>25</v>
      </c>
      <c r="AC31" s="34" t="s">
        <v>352</v>
      </c>
      <c r="AD31" s="63">
        <v>4347611374</v>
      </c>
      <c r="AE31" s="63">
        <v>0</v>
      </c>
      <c r="AF31" s="63">
        <v>0</v>
      </c>
      <c r="AG31" s="63">
        <v>4347611374</v>
      </c>
      <c r="AH31" s="63">
        <v>0</v>
      </c>
      <c r="AI31" s="63">
        <v>51377465</v>
      </c>
      <c r="AJ31" s="64">
        <v>1.1817400540271934E-2</v>
      </c>
    </row>
    <row r="32" spans="1:36" ht="22.5" x14ac:dyDescent="0.2">
      <c r="A32" s="25" t="s">
        <v>24</v>
      </c>
      <c r="B32" s="33" t="s">
        <v>353</v>
      </c>
      <c r="C32" s="61">
        <v>98152838036</v>
      </c>
      <c r="D32" s="61">
        <v>0</v>
      </c>
      <c r="E32" s="61">
        <v>2646515950</v>
      </c>
      <c r="F32" s="61">
        <v>100799353986</v>
      </c>
      <c r="G32" s="61">
        <v>0</v>
      </c>
      <c r="H32" s="61">
        <v>42652168671</v>
      </c>
      <c r="I32" s="62">
        <v>0.42313930580273312</v>
      </c>
      <c r="J32" s="25" t="s">
        <v>24</v>
      </c>
      <c r="K32" s="33" t="s">
        <v>353</v>
      </c>
      <c r="L32" s="61">
        <v>10270649260</v>
      </c>
      <c r="M32" s="61">
        <v>0</v>
      </c>
      <c r="N32" s="61">
        <v>0</v>
      </c>
      <c r="O32" s="61">
        <v>10270649260</v>
      </c>
      <c r="P32" s="61">
        <v>0</v>
      </c>
      <c r="Q32" s="61">
        <v>636755468</v>
      </c>
      <c r="R32" s="62">
        <v>6.1997586703686151E-2</v>
      </c>
      <c r="S32" s="25" t="s">
        <v>24</v>
      </c>
      <c r="T32" s="33" t="s">
        <v>353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2">
        <v>0</v>
      </c>
      <c r="AB32" s="25" t="s">
        <v>24</v>
      </c>
      <c r="AC32" s="33" t="s">
        <v>353</v>
      </c>
      <c r="AD32" s="61">
        <v>108423487296</v>
      </c>
      <c r="AE32" s="61">
        <v>0</v>
      </c>
      <c r="AF32" s="61">
        <v>2646515950</v>
      </c>
      <c r="AG32" s="61">
        <v>111070003246</v>
      </c>
      <c r="AH32" s="61">
        <v>0</v>
      </c>
      <c r="AI32" s="61">
        <v>43288924139</v>
      </c>
      <c r="AJ32" s="62">
        <v>0.38974451133419752</v>
      </c>
    </row>
    <row r="33" spans="1:36" ht="22.5" x14ac:dyDescent="0.2">
      <c r="A33" s="26" t="s">
        <v>23</v>
      </c>
      <c r="B33" s="34" t="s">
        <v>354</v>
      </c>
      <c r="C33" s="63">
        <v>10945903586</v>
      </c>
      <c r="D33" s="63">
        <v>0</v>
      </c>
      <c r="E33" s="63">
        <v>0</v>
      </c>
      <c r="F33" s="63">
        <v>10945903586</v>
      </c>
      <c r="G33" s="63">
        <v>0</v>
      </c>
      <c r="H33" s="63">
        <v>5275090598</v>
      </c>
      <c r="I33" s="64">
        <v>0.48192372210796119</v>
      </c>
      <c r="J33" s="26" t="s">
        <v>23</v>
      </c>
      <c r="K33" s="34" t="s">
        <v>354</v>
      </c>
      <c r="L33" s="63">
        <v>3753648676</v>
      </c>
      <c r="M33" s="63">
        <v>0</v>
      </c>
      <c r="N33" s="63">
        <v>0</v>
      </c>
      <c r="O33" s="63">
        <v>3753648676</v>
      </c>
      <c r="P33" s="63">
        <v>0</v>
      </c>
      <c r="Q33" s="63">
        <v>0</v>
      </c>
      <c r="R33" s="64">
        <v>0</v>
      </c>
      <c r="S33" s="26" t="s">
        <v>23</v>
      </c>
      <c r="T33" s="34" t="s">
        <v>354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4">
        <v>0</v>
      </c>
      <c r="AB33" s="26" t="s">
        <v>23</v>
      </c>
      <c r="AC33" s="34" t="s">
        <v>354</v>
      </c>
      <c r="AD33" s="63">
        <v>14699552262</v>
      </c>
      <c r="AE33" s="63">
        <v>0</v>
      </c>
      <c r="AF33" s="63">
        <v>0</v>
      </c>
      <c r="AG33" s="63">
        <v>14699552262</v>
      </c>
      <c r="AH33" s="63">
        <v>0</v>
      </c>
      <c r="AI33" s="63">
        <v>5275090598</v>
      </c>
      <c r="AJ33" s="64">
        <v>0.35886063085313857</v>
      </c>
    </row>
    <row r="34" spans="1:36" ht="22.5" x14ac:dyDescent="0.2">
      <c r="A34" s="26" t="s">
        <v>22</v>
      </c>
      <c r="B34" s="34" t="s">
        <v>355</v>
      </c>
      <c r="C34" s="63">
        <v>7556152072</v>
      </c>
      <c r="D34" s="63">
        <v>0</v>
      </c>
      <c r="E34" s="63">
        <v>0</v>
      </c>
      <c r="F34" s="63">
        <v>7556152072</v>
      </c>
      <c r="G34" s="63">
        <v>0</v>
      </c>
      <c r="H34" s="63">
        <v>7487307593</v>
      </c>
      <c r="I34" s="64">
        <v>0.99088895004441357</v>
      </c>
      <c r="J34" s="26" t="s">
        <v>22</v>
      </c>
      <c r="K34" s="34" t="s">
        <v>355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4">
        <v>0</v>
      </c>
      <c r="S34" s="26" t="s">
        <v>22</v>
      </c>
      <c r="T34" s="34" t="s">
        <v>355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4">
        <v>0</v>
      </c>
      <c r="AB34" s="26" t="s">
        <v>22</v>
      </c>
      <c r="AC34" s="34" t="s">
        <v>355</v>
      </c>
      <c r="AD34" s="63">
        <v>7556152072</v>
      </c>
      <c r="AE34" s="63">
        <v>0</v>
      </c>
      <c r="AF34" s="63">
        <v>0</v>
      </c>
      <c r="AG34" s="63">
        <v>7556152072</v>
      </c>
      <c r="AH34" s="63">
        <v>0</v>
      </c>
      <c r="AI34" s="63">
        <v>7487307593</v>
      </c>
      <c r="AJ34" s="64">
        <v>0.99088895004441357</v>
      </c>
    </row>
    <row r="35" spans="1:36" ht="22.5" x14ac:dyDescent="0.2">
      <c r="A35" s="26" t="s">
        <v>19</v>
      </c>
      <c r="B35" s="34" t="s">
        <v>356</v>
      </c>
      <c r="C35" s="63">
        <v>65505340193</v>
      </c>
      <c r="D35" s="63">
        <v>0</v>
      </c>
      <c r="E35" s="63">
        <v>2646515950</v>
      </c>
      <c r="F35" s="63">
        <v>68151856143</v>
      </c>
      <c r="G35" s="63">
        <v>0</v>
      </c>
      <c r="H35" s="63">
        <v>26174971204</v>
      </c>
      <c r="I35" s="64">
        <v>0.38406835389894922</v>
      </c>
      <c r="J35" s="26" t="s">
        <v>19</v>
      </c>
      <c r="K35" s="34" t="s">
        <v>356</v>
      </c>
      <c r="L35" s="63">
        <v>6461022766</v>
      </c>
      <c r="M35" s="63">
        <v>0</v>
      </c>
      <c r="N35" s="63">
        <v>0</v>
      </c>
      <c r="O35" s="63">
        <v>6461022766</v>
      </c>
      <c r="P35" s="63">
        <v>0</v>
      </c>
      <c r="Q35" s="63">
        <v>636755468</v>
      </c>
      <c r="R35" s="64">
        <v>9.8553354640818491E-2</v>
      </c>
      <c r="S35" s="26" t="s">
        <v>19</v>
      </c>
      <c r="T35" s="34" t="s">
        <v>356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4">
        <v>0</v>
      </c>
      <c r="AB35" s="26" t="s">
        <v>19</v>
      </c>
      <c r="AC35" s="34" t="s">
        <v>356</v>
      </c>
      <c r="AD35" s="63">
        <v>71966362959</v>
      </c>
      <c r="AE35" s="63">
        <v>0</v>
      </c>
      <c r="AF35" s="63">
        <v>2646515950</v>
      </c>
      <c r="AG35" s="63">
        <v>74612878909</v>
      </c>
      <c r="AH35" s="63">
        <v>0</v>
      </c>
      <c r="AI35" s="63">
        <v>26811726672</v>
      </c>
      <c r="AJ35" s="64">
        <v>0.35934448668976232</v>
      </c>
    </row>
    <row r="36" spans="1:36" ht="22.5" x14ac:dyDescent="0.2">
      <c r="A36" s="26" t="s">
        <v>18</v>
      </c>
      <c r="B36" s="34" t="s">
        <v>357</v>
      </c>
      <c r="C36" s="63">
        <v>845913043</v>
      </c>
      <c r="D36" s="63">
        <v>0</v>
      </c>
      <c r="E36" s="63">
        <v>0</v>
      </c>
      <c r="F36" s="63">
        <v>845913043</v>
      </c>
      <c r="G36" s="63">
        <v>0</v>
      </c>
      <c r="H36" s="63">
        <v>845913043</v>
      </c>
      <c r="I36" s="64">
        <v>1</v>
      </c>
      <c r="J36" s="26" t="s">
        <v>18</v>
      </c>
      <c r="K36" s="34" t="s">
        <v>357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4">
        <v>0</v>
      </c>
      <c r="S36" s="26" t="s">
        <v>18</v>
      </c>
      <c r="T36" s="34" t="s">
        <v>357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4">
        <v>0</v>
      </c>
      <c r="AB36" s="26" t="s">
        <v>18</v>
      </c>
      <c r="AC36" s="34" t="s">
        <v>357</v>
      </c>
      <c r="AD36" s="63">
        <v>845913043</v>
      </c>
      <c r="AE36" s="63">
        <v>0</v>
      </c>
      <c r="AF36" s="63">
        <v>0</v>
      </c>
      <c r="AG36" s="63">
        <v>845913043</v>
      </c>
      <c r="AH36" s="63">
        <v>0</v>
      </c>
      <c r="AI36" s="63">
        <v>845913043</v>
      </c>
      <c r="AJ36" s="64">
        <v>1</v>
      </c>
    </row>
    <row r="37" spans="1:36" ht="22.5" x14ac:dyDescent="0.2">
      <c r="A37" s="26" t="s">
        <v>16</v>
      </c>
      <c r="B37" s="34" t="s">
        <v>358</v>
      </c>
      <c r="C37" s="63">
        <v>5761496430</v>
      </c>
      <c r="D37" s="63">
        <v>0</v>
      </c>
      <c r="E37" s="63">
        <v>0</v>
      </c>
      <c r="F37" s="63">
        <v>5761496430</v>
      </c>
      <c r="G37" s="63">
        <v>0</v>
      </c>
      <c r="H37" s="63">
        <v>0</v>
      </c>
      <c r="I37" s="64">
        <v>0</v>
      </c>
      <c r="J37" s="26" t="s">
        <v>16</v>
      </c>
      <c r="K37" s="34" t="s">
        <v>358</v>
      </c>
      <c r="L37" s="63">
        <v>55977818</v>
      </c>
      <c r="M37" s="63">
        <v>0</v>
      </c>
      <c r="N37" s="63">
        <v>0</v>
      </c>
      <c r="O37" s="63">
        <v>55977818</v>
      </c>
      <c r="P37" s="63">
        <v>0</v>
      </c>
      <c r="Q37" s="63">
        <v>0</v>
      </c>
      <c r="R37" s="64">
        <v>0</v>
      </c>
      <c r="S37" s="26" t="s">
        <v>16</v>
      </c>
      <c r="T37" s="34" t="s">
        <v>358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4">
        <v>0</v>
      </c>
      <c r="AB37" s="26" t="s">
        <v>16</v>
      </c>
      <c r="AC37" s="34" t="s">
        <v>358</v>
      </c>
      <c r="AD37" s="63">
        <v>5817474248</v>
      </c>
      <c r="AE37" s="63">
        <v>0</v>
      </c>
      <c r="AF37" s="63">
        <v>0</v>
      </c>
      <c r="AG37" s="63">
        <v>5817474248</v>
      </c>
      <c r="AH37" s="63">
        <v>0</v>
      </c>
      <c r="AI37" s="63">
        <v>0</v>
      </c>
      <c r="AJ37" s="64">
        <v>0</v>
      </c>
    </row>
    <row r="38" spans="1:36" ht="22.5" x14ac:dyDescent="0.2">
      <c r="A38" s="26" t="s">
        <v>15</v>
      </c>
      <c r="B38" s="34" t="s">
        <v>359</v>
      </c>
      <c r="C38" s="63">
        <v>7538032712</v>
      </c>
      <c r="D38" s="63">
        <v>0</v>
      </c>
      <c r="E38" s="63">
        <v>0</v>
      </c>
      <c r="F38" s="63">
        <v>7538032712</v>
      </c>
      <c r="G38" s="63">
        <v>0</v>
      </c>
      <c r="H38" s="63">
        <v>2868886233</v>
      </c>
      <c r="I38" s="64">
        <v>0.38058819092585544</v>
      </c>
      <c r="J38" s="26" t="s">
        <v>15</v>
      </c>
      <c r="K38" s="34" t="s">
        <v>359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4">
        <v>0</v>
      </c>
      <c r="S38" s="26" t="s">
        <v>15</v>
      </c>
      <c r="T38" s="34" t="s">
        <v>359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4">
        <v>0</v>
      </c>
      <c r="AB38" s="26" t="s">
        <v>15</v>
      </c>
      <c r="AC38" s="34" t="s">
        <v>359</v>
      </c>
      <c r="AD38" s="63">
        <v>7538032712</v>
      </c>
      <c r="AE38" s="63">
        <v>0</v>
      </c>
      <c r="AF38" s="63">
        <v>0</v>
      </c>
      <c r="AG38" s="63">
        <v>7538032712</v>
      </c>
      <c r="AH38" s="63">
        <v>0</v>
      </c>
      <c r="AI38" s="63">
        <v>2868886233</v>
      </c>
      <c r="AJ38" s="64">
        <v>0.38058819092585544</v>
      </c>
    </row>
    <row r="39" spans="1:36" x14ac:dyDescent="0.2">
      <c r="A39" s="24" t="s">
        <v>11</v>
      </c>
      <c r="B39" s="32" t="s">
        <v>10</v>
      </c>
      <c r="C39" s="61">
        <v>154700000</v>
      </c>
      <c r="D39" s="61">
        <v>0</v>
      </c>
      <c r="E39" s="61">
        <v>0</v>
      </c>
      <c r="F39" s="61">
        <v>154700000</v>
      </c>
      <c r="G39" s="61">
        <v>0</v>
      </c>
      <c r="H39" s="61">
        <v>154700000</v>
      </c>
      <c r="I39" s="62">
        <v>1</v>
      </c>
      <c r="J39" s="24" t="s">
        <v>11</v>
      </c>
      <c r="K39" s="32" t="s">
        <v>10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2">
        <v>0</v>
      </c>
      <c r="S39" s="24" t="s">
        <v>11</v>
      </c>
      <c r="T39" s="32" t="s">
        <v>10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2">
        <v>0</v>
      </c>
      <c r="AB39" s="24" t="s">
        <v>11</v>
      </c>
      <c r="AC39" s="32" t="s">
        <v>10</v>
      </c>
      <c r="AD39" s="61">
        <v>154700000</v>
      </c>
      <c r="AE39" s="61">
        <v>0</v>
      </c>
      <c r="AF39" s="61">
        <v>0</v>
      </c>
      <c r="AG39" s="61">
        <v>154700000</v>
      </c>
      <c r="AH39" s="61">
        <v>0</v>
      </c>
      <c r="AI39" s="61">
        <v>154700000</v>
      </c>
      <c r="AJ39" s="62">
        <v>1</v>
      </c>
    </row>
    <row r="40" spans="1:36" x14ac:dyDescent="0.2">
      <c r="A40" s="26" t="s">
        <v>9</v>
      </c>
      <c r="B40" s="34" t="s">
        <v>8</v>
      </c>
      <c r="C40" s="63">
        <v>154700000</v>
      </c>
      <c r="D40" s="63">
        <v>0</v>
      </c>
      <c r="E40" s="63">
        <v>0</v>
      </c>
      <c r="F40" s="63">
        <v>154700000</v>
      </c>
      <c r="G40" s="63">
        <v>0</v>
      </c>
      <c r="H40" s="63">
        <v>154700000</v>
      </c>
      <c r="I40" s="64">
        <v>1</v>
      </c>
      <c r="J40" s="26" t="s">
        <v>9</v>
      </c>
      <c r="K40" s="34" t="s">
        <v>8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4">
        <v>0</v>
      </c>
      <c r="S40" s="26" t="s">
        <v>9</v>
      </c>
      <c r="T40" s="34" t="s">
        <v>8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4">
        <v>0</v>
      </c>
      <c r="AB40" s="26" t="s">
        <v>9</v>
      </c>
      <c r="AC40" s="34" t="s">
        <v>8</v>
      </c>
      <c r="AD40" s="63">
        <v>154700000</v>
      </c>
      <c r="AE40" s="63">
        <v>0</v>
      </c>
      <c r="AF40" s="63">
        <v>0</v>
      </c>
      <c r="AG40" s="63">
        <v>154700000</v>
      </c>
      <c r="AH40" s="63">
        <v>0</v>
      </c>
      <c r="AI40" s="63">
        <v>154700000</v>
      </c>
      <c r="AJ40" s="64">
        <v>1</v>
      </c>
    </row>
    <row r="41" spans="1:36" x14ac:dyDescent="0.2"/>
  </sheetData>
  <autoFilter ref="A9:AA40" xr:uid="{00000000-0009-0000-0000-000002000000}"/>
  <mergeCells count="4">
    <mergeCell ref="A8:I8"/>
    <mergeCell ref="J8:R8"/>
    <mergeCell ref="S8:AA8"/>
    <mergeCell ref="AB8:AJ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8" orientation="landscape" verticalDpi="0" r:id="rId1"/>
  <headerFooter>
    <oddFooter>&amp;R&amp;9&amp;P de &amp;N</oddFooter>
  </headerFooter>
  <colBreaks count="3" manualBreakCount="3">
    <brk id="9" max="41" man="1"/>
    <brk id="18" max="1048575" man="1"/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3"/>
  <sheetViews>
    <sheetView showGridLine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17" sqref="J17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4.7109375" style="1" customWidth="1"/>
    <col min="18" max="16384" width="15.7109375" style="1" hidden="1"/>
  </cols>
  <sheetData>
    <row r="1" spans="1:16" ht="11.25" x14ac:dyDescent="0.2"/>
    <row r="2" spans="1:16" ht="11.25" x14ac:dyDescent="0.2"/>
    <row r="3" spans="1:16" ht="11.25" x14ac:dyDescent="0.2"/>
    <row r="4" spans="1:16" ht="11.25" x14ac:dyDescent="0.2"/>
    <row r="5" spans="1:16" ht="11.25" x14ac:dyDescent="0.2">
      <c r="A5" s="21" t="s">
        <v>328</v>
      </c>
    </row>
    <row r="6" spans="1:16" ht="11.25" x14ac:dyDescent="0.2">
      <c r="A6" s="21" t="s">
        <v>327</v>
      </c>
    </row>
    <row r="7" spans="1:16" ht="11.25" x14ac:dyDescent="0.2">
      <c r="A7" s="21" t="s">
        <v>466</v>
      </c>
      <c r="C7" s="20"/>
    </row>
    <row r="8" spans="1:16" ht="11.25" x14ac:dyDescent="0.2">
      <c r="A8" s="19"/>
      <c r="B8" s="18"/>
      <c r="C8" s="17" t="s">
        <v>326</v>
      </c>
      <c r="D8" s="17" t="s">
        <v>325</v>
      </c>
      <c r="E8" s="17" t="s">
        <v>324</v>
      </c>
      <c r="F8" s="17" t="s">
        <v>323</v>
      </c>
      <c r="G8" s="17" t="s">
        <v>322</v>
      </c>
      <c r="H8" s="17" t="s">
        <v>321</v>
      </c>
      <c r="I8" s="17" t="s">
        <v>320</v>
      </c>
      <c r="J8" s="17" t="s">
        <v>319</v>
      </c>
      <c r="K8" s="40" t="s">
        <v>318</v>
      </c>
      <c r="L8" s="40" t="s">
        <v>317</v>
      </c>
      <c r="M8" s="40" t="s">
        <v>316</v>
      </c>
      <c r="N8" s="40" t="s">
        <v>451</v>
      </c>
      <c r="O8" s="40" t="s">
        <v>452</v>
      </c>
      <c r="P8" s="40" t="s">
        <v>453</v>
      </c>
    </row>
    <row r="9" spans="1:16" ht="33.75" x14ac:dyDescent="0.2">
      <c r="A9" s="69" t="s">
        <v>314</v>
      </c>
      <c r="B9" s="69" t="s">
        <v>313</v>
      </c>
      <c r="C9" s="69" t="s">
        <v>312</v>
      </c>
      <c r="D9" s="69" t="s">
        <v>311</v>
      </c>
      <c r="E9" s="69" t="s">
        <v>310</v>
      </c>
      <c r="F9" s="69" t="s">
        <v>309</v>
      </c>
      <c r="G9" s="69" t="s">
        <v>308</v>
      </c>
      <c r="H9" s="69" t="s">
        <v>307</v>
      </c>
      <c r="I9" s="69" t="s">
        <v>306</v>
      </c>
      <c r="J9" s="69" t="s">
        <v>305</v>
      </c>
      <c r="K9" s="69" t="s">
        <v>304</v>
      </c>
      <c r="L9" s="69" t="s">
        <v>449</v>
      </c>
      <c r="M9" s="69" t="s">
        <v>303</v>
      </c>
      <c r="N9" s="69" t="s">
        <v>302</v>
      </c>
      <c r="O9" s="69" t="s">
        <v>301</v>
      </c>
      <c r="P9" s="69" t="s">
        <v>450</v>
      </c>
    </row>
    <row r="10" spans="1:16" ht="11.25" x14ac:dyDescent="0.2">
      <c r="A10" s="16" t="s">
        <v>300</v>
      </c>
      <c r="B10" s="15"/>
      <c r="C10" s="14">
        <f>C11+C201</f>
        <v>5313763974000</v>
      </c>
      <c r="D10" s="14">
        <f t="shared" ref="D10:L10" si="0">D11+D201</f>
        <v>376062662864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129751657350</v>
      </c>
      <c r="J10" s="14">
        <f t="shared" si="0"/>
        <v>2548045544360</v>
      </c>
      <c r="K10" s="13">
        <f>IF(J10=0,0,J10/H10)</f>
        <v>0.44782481206920893</v>
      </c>
      <c r="L10" s="14">
        <f t="shared" si="0"/>
        <v>1712398142221</v>
      </c>
      <c r="M10" s="14">
        <f t="shared" ref="M10:N10" si="1">M11+M201</f>
        <v>186776922215</v>
      </c>
      <c r="N10" s="14">
        <f t="shared" si="1"/>
        <v>632893265678</v>
      </c>
      <c r="O10" s="13">
        <f>IF(N10=0,0,N10/H10)</f>
        <v>0.11123243396864284</v>
      </c>
      <c r="P10" s="13">
        <f>IF(N10=0,0,N10/L10)</f>
        <v>0.36959469300587433</v>
      </c>
    </row>
    <row r="11" spans="1:16" ht="11.25" x14ac:dyDescent="0.2">
      <c r="A11" s="15" t="s">
        <v>299</v>
      </c>
      <c r="B11" s="15" t="s">
        <v>335</v>
      </c>
      <c r="C11" s="14">
        <v>4562860328000</v>
      </c>
      <c r="D11" s="14">
        <v>305520573970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129751657350</v>
      </c>
      <c r="J11" s="14">
        <v>2548045544360</v>
      </c>
      <c r="K11" s="13">
        <f t="shared" ref="K11:K74" si="2">IF(J11=0,0,J11/H11)</f>
        <v>0.52338664448562933</v>
      </c>
      <c r="L11" s="37">
        <v>1712398142221</v>
      </c>
      <c r="M11" s="14">
        <v>186776922215</v>
      </c>
      <c r="N11" s="14">
        <v>632893265678</v>
      </c>
      <c r="O11" s="13">
        <f t="shared" ref="O11:O74" si="3">IF(N11=0,0,N11/H11)</f>
        <v>0.13000076995246992</v>
      </c>
      <c r="P11" s="13">
        <f>IF(N11=0,0,N11/L11)</f>
        <v>0.36959469300587433</v>
      </c>
    </row>
    <row r="12" spans="1:16" ht="11.25" x14ac:dyDescent="0.2">
      <c r="A12" s="15" t="s">
        <v>298</v>
      </c>
      <c r="B12" s="15" t="s">
        <v>336</v>
      </c>
      <c r="C12" s="14">
        <v>1817315384000</v>
      </c>
      <c r="D12" s="14">
        <v>75806163658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123310432080</v>
      </c>
      <c r="J12" s="14">
        <v>772050057327</v>
      </c>
      <c r="K12" s="13">
        <f t="shared" si="2"/>
        <v>0.40781853562551806</v>
      </c>
      <c r="L12" s="37">
        <v>1039148276230</v>
      </c>
      <c r="M12" s="14">
        <v>147060125812</v>
      </c>
      <c r="N12" s="14">
        <v>431974966082</v>
      </c>
      <c r="O12" s="13">
        <f t="shared" si="3"/>
        <v>0.22818131599442235</v>
      </c>
      <c r="P12" s="13">
        <f t="shared" ref="P12:P74" si="4">IF(N12=0,0,N12/L12)</f>
        <v>0.41570098893797208</v>
      </c>
    </row>
    <row r="13" spans="1:16" ht="11.25" x14ac:dyDescent="0.2">
      <c r="A13" s="15" t="s">
        <v>297</v>
      </c>
      <c r="B13" s="15" t="s">
        <v>337</v>
      </c>
      <c r="C13" s="14">
        <v>335235791000</v>
      </c>
      <c r="D13" s="14">
        <v>0</v>
      </c>
      <c r="E13" s="14">
        <v>-746321300</v>
      </c>
      <c r="F13" s="14">
        <v>334489469700</v>
      </c>
      <c r="G13" s="14">
        <v>0</v>
      </c>
      <c r="H13" s="14">
        <v>334489469700</v>
      </c>
      <c r="I13" s="14">
        <v>19823564086</v>
      </c>
      <c r="J13" s="14">
        <v>90210864093</v>
      </c>
      <c r="K13" s="13">
        <f t="shared" si="2"/>
        <v>0.26969717215286076</v>
      </c>
      <c r="L13" s="37">
        <v>178180493254</v>
      </c>
      <c r="M13" s="14">
        <v>19768447329</v>
      </c>
      <c r="N13" s="14">
        <v>85807832237</v>
      </c>
      <c r="O13" s="13">
        <f t="shared" si="3"/>
        <v>0.25653373277777658</v>
      </c>
      <c r="P13" s="13">
        <f t="shared" si="4"/>
        <v>0.48157814960518236</v>
      </c>
    </row>
    <row r="14" spans="1:16" ht="11.25" x14ac:dyDescent="0.2">
      <c r="A14" s="15" t="s">
        <v>296</v>
      </c>
      <c r="B14" s="15" t="s">
        <v>338</v>
      </c>
      <c r="C14" s="14">
        <v>329694931000</v>
      </c>
      <c r="D14" s="14">
        <v>0</v>
      </c>
      <c r="E14" s="14">
        <v>-817988963</v>
      </c>
      <c r="F14" s="14">
        <v>328876942037</v>
      </c>
      <c r="G14" s="14">
        <v>0</v>
      </c>
      <c r="H14" s="14">
        <v>328876942037</v>
      </c>
      <c r="I14" s="14">
        <v>19613366615</v>
      </c>
      <c r="J14" s="14">
        <v>89124857640</v>
      </c>
      <c r="K14" s="13">
        <f t="shared" si="2"/>
        <v>0.27099758678117691</v>
      </c>
      <c r="L14" s="37">
        <v>174927801068</v>
      </c>
      <c r="M14" s="14">
        <v>19559725425</v>
      </c>
      <c r="N14" s="14">
        <v>84751153211</v>
      </c>
      <c r="O14" s="13">
        <f t="shared" si="3"/>
        <v>0.25769867807109792</v>
      </c>
      <c r="P14" s="13">
        <f t="shared" si="4"/>
        <v>0.48449218874051092</v>
      </c>
    </row>
    <row r="15" spans="1:16" ht="11.25" x14ac:dyDescent="0.2">
      <c r="A15" s="15" t="s">
        <v>295</v>
      </c>
      <c r="B15" s="15" t="s">
        <v>248</v>
      </c>
      <c r="C15" s="14">
        <v>230317920000</v>
      </c>
      <c r="D15" s="14">
        <v>0</v>
      </c>
      <c r="E15" s="14">
        <v>-247170000</v>
      </c>
      <c r="F15" s="14">
        <v>230070750000</v>
      </c>
      <c r="G15" s="14">
        <v>0</v>
      </c>
      <c r="H15" s="14">
        <v>230070750000</v>
      </c>
      <c r="I15" s="14">
        <v>14622418912</v>
      </c>
      <c r="J15" s="14">
        <v>60166621985</v>
      </c>
      <c r="K15" s="13">
        <f t="shared" si="2"/>
        <v>0.26151356478387627</v>
      </c>
      <c r="L15" s="37">
        <v>118536614367</v>
      </c>
      <c r="M15" s="14">
        <v>14655204526</v>
      </c>
      <c r="N15" s="14">
        <v>60156924171</v>
      </c>
      <c r="O15" s="13">
        <f t="shared" si="3"/>
        <v>0.26147141334133089</v>
      </c>
      <c r="P15" s="13">
        <f t="shared" si="4"/>
        <v>0.50749656122916387</v>
      </c>
    </row>
    <row r="16" spans="1:16" ht="11.25" x14ac:dyDescent="0.2">
      <c r="A16" s="15" t="s">
        <v>294</v>
      </c>
      <c r="B16" s="15" t="s">
        <v>246</v>
      </c>
      <c r="C16" s="14">
        <v>225664597000</v>
      </c>
      <c r="D16" s="14">
        <v>0</v>
      </c>
      <c r="E16" s="14">
        <v>-247170000</v>
      </c>
      <c r="F16" s="14">
        <v>225417427000</v>
      </c>
      <c r="G16" s="14">
        <v>0</v>
      </c>
      <c r="H16" s="14">
        <v>225417427000</v>
      </c>
      <c r="I16" s="14">
        <v>14230116747</v>
      </c>
      <c r="J16" s="14">
        <v>57109356539</v>
      </c>
      <c r="K16" s="13">
        <f t="shared" si="2"/>
        <v>0.2533493408164933</v>
      </c>
      <c r="L16" s="37">
        <v>114271064904</v>
      </c>
      <c r="M16" s="14">
        <v>14262902361</v>
      </c>
      <c r="N16" s="14">
        <v>57099658725</v>
      </c>
      <c r="O16" s="13">
        <f t="shared" si="3"/>
        <v>0.25330631923591251</v>
      </c>
      <c r="P16" s="13">
        <f t="shared" si="4"/>
        <v>0.49968606464786042</v>
      </c>
    </row>
    <row r="17" spans="1:16" ht="11.25" x14ac:dyDescent="0.2">
      <c r="A17" s="12" t="s">
        <v>293</v>
      </c>
      <c r="B17" s="12" t="s">
        <v>244</v>
      </c>
      <c r="C17" s="11">
        <v>133391004000</v>
      </c>
      <c r="D17" s="11">
        <v>0</v>
      </c>
      <c r="E17" s="11">
        <v>0</v>
      </c>
      <c r="F17" s="11">
        <v>133391004000</v>
      </c>
      <c r="G17" s="11">
        <v>0</v>
      </c>
      <c r="H17" s="11">
        <v>133391004000</v>
      </c>
      <c r="I17" s="11">
        <v>10262386985</v>
      </c>
      <c r="J17" s="11">
        <v>39521979841</v>
      </c>
      <c r="K17" s="10">
        <f t="shared" si="2"/>
        <v>0.29628669592291246</v>
      </c>
      <c r="L17" s="38">
        <v>64606251913</v>
      </c>
      <c r="M17" s="11">
        <v>10262386985</v>
      </c>
      <c r="N17" s="11">
        <v>39521979841</v>
      </c>
      <c r="O17" s="10">
        <f t="shared" si="3"/>
        <v>0.29628669592291246</v>
      </c>
      <c r="P17" s="10">
        <f t="shared" si="4"/>
        <v>0.61173615046142971</v>
      </c>
    </row>
    <row r="18" spans="1:16" ht="11.25" x14ac:dyDescent="0.2">
      <c r="A18" s="12" t="s">
        <v>292</v>
      </c>
      <c r="B18" s="12" t="s">
        <v>242</v>
      </c>
      <c r="C18" s="11">
        <v>18697853000</v>
      </c>
      <c r="D18" s="11">
        <v>0</v>
      </c>
      <c r="E18" s="11">
        <v>0</v>
      </c>
      <c r="F18" s="11">
        <v>18697853000</v>
      </c>
      <c r="G18" s="11">
        <v>0</v>
      </c>
      <c r="H18" s="11">
        <v>18697853000</v>
      </c>
      <c r="I18" s="11">
        <v>2245934009</v>
      </c>
      <c r="J18" s="11">
        <v>7649877291</v>
      </c>
      <c r="K18" s="10">
        <f t="shared" si="2"/>
        <v>0.40913132063879204</v>
      </c>
      <c r="L18" s="38">
        <v>11373456835</v>
      </c>
      <c r="M18" s="11">
        <v>2246124228</v>
      </c>
      <c r="N18" s="11">
        <v>7649877291</v>
      </c>
      <c r="O18" s="10">
        <f t="shared" si="3"/>
        <v>0.40913132063879204</v>
      </c>
      <c r="P18" s="10">
        <f t="shared" si="4"/>
        <v>0.6726079328369825</v>
      </c>
    </row>
    <row r="19" spans="1:16" ht="11.25" x14ac:dyDescent="0.2">
      <c r="A19" s="12" t="s">
        <v>291</v>
      </c>
      <c r="B19" s="12" t="s">
        <v>240</v>
      </c>
      <c r="C19" s="11">
        <v>9698510000</v>
      </c>
      <c r="D19" s="11">
        <v>0</v>
      </c>
      <c r="E19" s="11">
        <v>0</v>
      </c>
      <c r="F19" s="11">
        <v>9698510000</v>
      </c>
      <c r="G19" s="11">
        <v>0</v>
      </c>
      <c r="H19" s="11">
        <v>9698510000</v>
      </c>
      <c r="I19" s="11">
        <v>784353552</v>
      </c>
      <c r="J19" s="11">
        <v>3461318355</v>
      </c>
      <c r="K19" s="10">
        <f t="shared" si="2"/>
        <v>0.35689176533302536</v>
      </c>
      <c r="L19" s="38">
        <v>5443177548</v>
      </c>
      <c r="M19" s="11">
        <v>784529112</v>
      </c>
      <c r="N19" s="11">
        <v>3461289095</v>
      </c>
      <c r="O19" s="10">
        <f t="shared" si="3"/>
        <v>0.35688874837475038</v>
      </c>
      <c r="P19" s="10">
        <f t="shared" si="4"/>
        <v>0.63589494637590682</v>
      </c>
    </row>
    <row r="20" spans="1:16" ht="11.25" x14ac:dyDescent="0.2">
      <c r="A20" s="12" t="s">
        <v>290</v>
      </c>
      <c r="B20" s="12" t="s">
        <v>238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88863900</v>
      </c>
      <c r="J20" s="11">
        <v>319276980</v>
      </c>
      <c r="K20" s="10">
        <f t="shared" si="2"/>
        <v>0.14431700319708035</v>
      </c>
      <c r="L20" s="38">
        <v>1150365008</v>
      </c>
      <c r="M20" s="11">
        <v>88871540</v>
      </c>
      <c r="N20" s="11">
        <v>319276980</v>
      </c>
      <c r="O20" s="10">
        <f t="shared" si="3"/>
        <v>0.14431700319708035</v>
      </c>
      <c r="P20" s="10">
        <f t="shared" si="4"/>
        <v>0.27754406451834635</v>
      </c>
    </row>
    <row r="21" spans="1:16" ht="11.25" x14ac:dyDescent="0.2">
      <c r="A21" s="12" t="s">
        <v>289</v>
      </c>
      <c r="B21" s="12" t="s">
        <v>236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8704210</v>
      </c>
      <c r="J21" s="11">
        <v>209146619</v>
      </c>
      <c r="K21" s="10">
        <f t="shared" si="2"/>
        <v>1.1953902116220671E-2</v>
      </c>
      <c r="L21" s="38">
        <v>17495991762</v>
      </c>
      <c r="M21" s="11">
        <v>8704210</v>
      </c>
      <c r="N21" s="11">
        <v>209146619</v>
      </c>
      <c r="O21" s="10">
        <f t="shared" si="3"/>
        <v>1.1953902116220671E-2</v>
      </c>
      <c r="P21" s="10">
        <f t="shared" si="4"/>
        <v>1.1953973335438519E-2</v>
      </c>
    </row>
    <row r="22" spans="1:16" ht="11.25" x14ac:dyDescent="0.2">
      <c r="A22" s="12" t="s">
        <v>288</v>
      </c>
      <c r="B22" s="12" t="s">
        <v>339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12548808</v>
      </c>
      <c r="J22" s="11">
        <v>94066417</v>
      </c>
      <c r="K22" s="10">
        <f t="shared" si="2"/>
        <v>0.21092638261041152</v>
      </c>
      <c r="L22" s="38">
        <v>222977448</v>
      </c>
      <c r="M22" s="11">
        <v>12548808</v>
      </c>
      <c r="N22" s="11">
        <v>94066417</v>
      </c>
      <c r="O22" s="10">
        <f t="shared" si="3"/>
        <v>0.21092638261041152</v>
      </c>
      <c r="P22" s="10">
        <f t="shared" si="4"/>
        <v>0.42186516100049726</v>
      </c>
    </row>
    <row r="23" spans="1:16" ht="11.25" x14ac:dyDescent="0.2">
      <c r="A23" s="15" t="s">
        <v>287</v>
      </c>
      <c r="B23" s="15" t="s">
        <v>212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447607002</v>
      </c>
      <c r="J23" s="14">
        <v>4333599593</v>
      </c>
      <c r="K23" s="13">
        <f t="shared" si="2"/>
        <v>0.11364554338235981</v>
      </c>
      <c r="L23" s="37">
        <v>11307339176</v>
      </c>
      <c r="M23" s="14">
        <v>478783261</v>
      </c>
      <c r="N23" s="14">
        <v>4323931039</v>
      </c>
      <c r="O23" s="13">
        <f t="shared" si="3"/>
        <v>0.11339199248328123</v>
      </c>
      <c r="P23" s="13">
        <f t="shared" si="4"/>
        <v>0.38240040134089281</v>
      </c>
    </row>
    <row r="24" spans="1:16" ht="11.25" x14ac:dyDescent="0.2">
      <c r="A24" s="12" t="s">
        <v>286</v>
      </c>
      <c r="B24" s="12" t="s">
        <v>233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6377615</v>
      </c>
      <c r="J24" s="11">
        <v>126859055</v>
      </c>
      <c r="K24" s="10">
        <f t="shared" si="2"/>
        <v>6.84795077082395E-3</v>
      </c>
      <c r="L24" s="38">
        <v>1111500828</v>
      </c>
      <c r="M24" s="11">
        <v>18769688</v>
      </c>
      <c r="N24" s="11">
        <v>122468680</v>
      </c>
      <c r="O24" s="10">
        <f t="shared" si="3"/>
        <v>6.6109549027287932E-3</v>
      </c>
      <c r="P24" s="10">
        <f t="shared" si="4"/>
        <v>0.11018316578348064</v>
      </c>
    </row>
    <row r="25" spans="1:16" ht="11.25" x14ac:dyDescent="0.2">
      <c r="A25" s="12" t="s">
        <v>285</v>
      </c>
      <c r="B25" s="12" t="s">
        <v>231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441229387</v>
      </c>
      <c r="J25" s="11">
        <v>4206740538</v>
      </c>
      <c r="K25" s="10">
        <f t="shared" si="2"/>
        <v>0.21454769709361995</v>
      </c>
      <c r="L25" s="38">
        <v>10195838348</v>
      </c>
      <c r="M25" s="11">
        <v>460013573</v>
      </c>
      <c r="N25" s="11">
        <v>4201462359</v>
      </c>
      <c r="O25" s="10">
        <f t="shared" si="3"/>
        <v>0.2142785050340982</v>
      </c>
      <c r="P25" s="10">
        <f t="shared" si="4"/>
        <v>0.41207620360361563</v>
      </c>
    </row>
    <row r="26" spans="1:16" ht="11.25" x14ac:dyDescent="0.2">
      <c r="A26" s="12" t="s">
        <v>284</v>
      </c>
      <c r="B26" s="12" t="s">
        <v>283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361564566</v>
      </c>
      <c r="J26" s="11">
        <v>1419138437</v>
      </c>
      <c r="K26" s="10">
        <f t="shared" si="2"/>
        <v>0.29268256423487476</v>
      </c>
      <c r="L26" s="38">
        <v>2424335214</v>
      </c>
      <c r="M26" s="11">
        <v>361564566</v>
      </c>
      <c r="N26" s="11">
        <v>1419138437</v>
      </c>
      <c r="O26" s="10">
        <f t="shared" si="3"/>
        <v>0.29268256423487476</v>
      </c>
      <c r="P26" s="10">
        <f t="shared" si="4"/>
        <v>0.58537219968789345</v>
      </c>
    </row>
    <row r="27" spans="1:16" ht="11.25" x14ac:dyDescent="0.2">
      <c r="A27" s="12" t="s">
        <v>282</v>
      </c>
      <c r="B27" s="12" t="s">
        <v>182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18153715</v>
      </c>
      <c r="J27" s="11">
        <v>100953006</v>
      </c>
      <c r="K27" s="10">
        <f t="shared" si="2"/>
        <v>0.2042177570093458</v>
      </c>
      <c r="L27" s="38">
        <v>247170000</v>
      </c>
      <c r="M27" s="11">
        <v>19389651</v>
      </c>
      <c r="N27" s="11">
        <v>100953006</v>
      </c>
      <c r="O27" s="10">
        <f t="shared" si="3"/>
        <v>0.2042177570093458</v>
      </c>
      <c r="P27" s="10">
        <f t="shared" si="4"/>
        <v>0.4084355140186916</v>
      </c>
    </row>
    <row r="28" spans="1:16" ht="11.25" x14ac:dyDescent="0.2">
      <c r="A28" s="27" t="s">
        <v>281</v>
      </c>
      <c r="B28" s="27" t="s">
        <v>280</v>
      </c>
      <c r="C28" s="28">
        <v>4653323000</v>
      </c>
      <c r="D28" s="28">
        <v>0</v>
      </c>
      <c r="E28" s="28">
        <v>0</v>
      </c>
      <c r="F28" s="28">
        <v>4653323000</v>
      </c>
      <c r="G28" s="28">
        <v>0</v>
      </c>
      <c r="H28" s="28">
        <v>4653323000</v>
      </c>
      <c r="I28" s="28">
        <v>392302165</v>
      </c>
      <c r="J28" s="28">
        <v>3057265446</v>
      </c>
      <c r="K28" s="29">
        <f t="shared" si="2"/>
        <v>0.65700692730764665</v>
      </c>
      <c r="L28" s="39">
        <v>4265549463</v>
      </c>
      <c r="M28" s="28">
        <v>392302165</v>
      </c>
      <c r="N28" s="28">
        <v>3057265446</v>
      </c>
      <c r="O28" s="29">
        <f t="shared" si="3"/>
        <v>0.65700692730764665</v>
      </c>
      <c r="P28" s="29">
        <f t="shared" si="4"/>
        <v>0.71673426190908529</v>
      </c>
    </row>
    <row r="29" spans="1:16" ht="11.25" x14ac:dyDescent="0.2">
      <c r="A29" s="15" t="s">
        <v>279</v>
      </c>
      <c r="B29" s="15" t="s">
        <v>229</v>
      </c>
      <c r="C29" s="14">
        <v>76370504000</v>
      </c>
      <c r="D29" s="14">
        <v>0</v>
      </c>
      <c r="E29" s="14">
        <v>-35000000</v>
      </c>
      <c r="F29" s="14">
        <v>76335504000</v>
      </c>
      <c r="G29" s="14">
        <v>0</v>
      </c>
      <c r="H29" s="14">
        <v>76335504000</v>
      </c>
      <c r="I29" s="14">
        <v>4591929361</v>
      </c>
      <c r="J29" s="14">
        <v>24121762800</v>
      </c>
      <c r="K29" s="13">
        <f t="shared" si="2"/>
        <v>0.31599664030514557</v>
      </c>
      <c r="L29" s="37">
        <v>43937999475</v>
      </c>
      <c r="M29" s="14">
        <v>4499580373</v>
      </c>
      <c r="N29" s="14">
        <v>19759422871</v>
      </c>
      <c r="O29" s="13">
        <f t="shared" si="3"/>
        <v>0.25884970735242674</v>
      </c>
      <c r="P29" s="13">
        <f t="shared" si="4"/>
        <v>0.44971148224995511</v>
      </c>
    </row>
    <row r="30" spans="1:16" ht="11.25" x14ac:dyDescent="0.2">
      <c r="A30" s="12" t="s">
        <v>278</v>
      </c>
      <c r="B30" s="12" t="s">
        <v>227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1748769166</v>
      </c>
      <c r="J30" s="11">
        <v>6924391541</v>
      </c>
      <c r="K30" s="10">
        <f t="shared" si="2"/>
        <v>0.32034385057165238</v>
      </c>
      <c r="L30" s="38">
        <v>11839955735</v>
      </c>
      <c r="M30" s="11">
        <v>1655555790</v>
      </c>
      <c r="N30" s="11">
        <v>5294586208</v>
      </c>
      <c r="O30" s="10">
        <f t="shared" si="3"/>
        <v>0.24494399587481147</v>
      </c>
      <c r="P30" s="10">
        <f t="shared" si="4"/>
        <v>0.44717956101378953</v>
      </c>
    </row>
    <row r="31" spans="1:16" ht="11.25" x14ac:dyDescent="0.2">
      <c r="A31" s="12" t="s">
        <v>277</v>
      </c>
      <c r="B31" s="12" t="s">
        <v>225</v>
      </c>
      <c r="C31" s="11">
        <v>27518080000</v>
      </c>
      <c r="D31" s="11">
        <v>0</v>
      </c>
      <c r="E31" s="11">
        <v>-10000000</v>
      </c>
      <c r="F31" s="11">
        <v>27508080000</v>
      </c>
      <c r="G31" s="11">
        <v>0</v>
      </c>
      <c r="H31" s="11">
        <v>27508080000</v>
      </c>
      <c r="I31" s="11">
        <v>1929116495</v>
      </c>
      <c r="J31" s="11">
        <v>7912532515</v>
      </c>
      <c r="K31" s="10">
        <f t="shared" si="2"/>
        <v>0.2876439400714263</v>
      </c>
      <c r="L31" s="38">
        <v>13769079237</v>
      </c>
      <c r="M31" s="11">
        <v>1932209883</v>
      </c>
      <c r="N31" s="11">
        <v>6101626888</v>
      </c>
      <c r="O31" s="10">
        <f t="shared" si="3"/>
        <v>0.22181216893363695</v>
      </c>
      <c r="P31" s="10">
        <f t="shared" si="4"/>
        <v>0.44313979046644075</v>
      </c>
    </row>
    <row r="32" spans="1:16" ht="11.25" x14ac:dyDescent="0.2">
      <c r="A32" s="12" t="s">
        <v>276</v>
      </c>
      <c r="B32" s="12" t="s">
        <v>467</v>
      </c>
      <c r="C32" s="11">
        <v>9421822000</v>
      </c>
      <c r="D32" s="11">
        <v>0</v>
      </c>
      <c r="E32" s="11">
        <v>0</v>
      </c>
      <c r="F32" s="11">
        <v>9421822000</v>
      </c>
      <c r="G32" s="11">
        <v>0</v>
      </c>
      <c r="H32" s="11">
        <v>9421822000</v>
      </c>
      <c r="I32" s="11">
        <v>0</v>
      </c>
      <c r="J32" s="11">
        <v>5350159232</v>
      </c>
      <c r="K32" s="10">
        <f t="shared" si="2"/>
        <v>0.56784762352759366</v>
      </c>
      <c r="L32" s="38">
        <v>9421637095</v>
      </c>
      <c r="M32" s="11">
        <v>0</v>
      </c>
      <c r="N32" s="11">
        <v>5349158563</v>
      </c>
      <c r="O32" s="10">
        <f t="shared" si="3"/>
        <v>0.56774141593844585</v>
      </c>
      <c r="P32" s="10">
        <f t="shared" si="4"/>
        <v>0.56775255818744741</v>
      </c>
    </row>
    <row r="33" spans="1:16" ht="11.25" x14ac:dyDescent="0.2">
      <c r="A33" s="12" t="s">
        <v>275</v>
      </c>
      <c r="B33" s="12" t="s">
        <v>222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569941800</v>
      </c>
      <c r="J33" s="11">
        <v>2372424751</v>
      </c>
      <c r="K33" s="10">
        <f t="shared" si="2"/>
        <v>0.25480293265191839</v>
      </c>
      <c r="L33" s="38">
        <v>4655355654</v>
      </c>
      <c r="M33" s="11">
        <v>563533100</v>
      </c>
      <c r="N33" s="11">
        <v>1809367451</v>
      </c>
      <c r="O33" s="10">
        <f t="shared" si="3"/>
        <v>0.19432950721214517</v>
      </c>
      <c r="P33" s="10">
        <f t="shared" si="4"/>
        <v>0.3886636350641321</v>
      </c>
    </row>
    <row r="34" spans="1:16" ht="11.25" x14ac:dyDescent="0.2">
      <c r="A34" s="12" t="s">
        <v>274</v>
      </c>
      <c r="B34" s="12" t="s">
        <v>220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211789400</v>
      </c>
      <c r="J34" s="11">
        <v>809510461</v>
      </c>
      <c r="K34" s="10">
        <f t="shared" si="2"/>
        <v>0.28069104966000241</v>
      </c>
      <c r="L34" s="38">
        <v>1441935882</v>
      </c>
      <c r="M34" s="11">
        <v>196147400</v>
      </c>
      <c r="N34" s="11">
        <v>597459561</v>
      </c>
      <c r="O34" s="10">
        <f t="shared" si="3"/>
        <v>0.20716415585208137</v>
      </c>
      <c r="P34" s="10">
        <f t="shared" si="4"/>
        <v>0.41434544244180199</v>
      </c>
    </row>
    <row r="35" spans="1:16" ht="11.25" x14ac:dyDescent="0.2">
      <c r="A35" s="12" t="s">
        <v>273</v>
      </c>
      <c r="B35" s="12" t="s">
        <v>218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79386400</v>
      </c>
      <c r="J35" s="11">
        <v>451705800</v>
      </c>
      <c r="K35" s="10">
        <f t="shared" si="2"/>
        <v>0.13325511788073688</v>
      </c>
      <c r="L35" s="38">
        <v>1697337102</v>
      </c>
      <c r="M35" s="11">
        <v>91279200</v>
      </c>
      <c r="N35" s="11">
        <v>364328100</v>
      </c>
      <c r="O35" s="10">
        <f t="shared" si="3"/>
        <v>0.10747832751486673</v>
      </c>
      <c r="P35" s="10">
        <f t="shared" si="4"/>
        <v>0.21464687219215692</v>
      </c>
    </row>
    <row r="36" spans="1:16" ht="11.25" x14ac:dyDescent="0.2">
      <c r="A36" s="12" t="s">
        <v>272</v>
      </c>
      <c r="B36" s="12" t="s">
        <v>216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52926100</v>
      </c>
      <c r="J36" s="11">
        <v>301038500</v>
      </c>
      <c r="K36" s="10">
        <f t="shared" si="2"/>
        <v>0.13649382682463468</v>
      </c>
      <c r="L36" s="38">
        <v>1112698770</v>
      </c>
      <c r="M36" s="11">
        <v>60855000</v>
      </c>
      <c r="N36" s="11">
        <v>242896100</v>
      </c>
      <c r="O36" s="10">
        <f t="shared" si="3"/>
        <v>0.11013148886198657</v>
      </c>
      <c r="P36" s="10">
        <f t="shared" si="4"/>
        <v>0.218294570416394</v>
      </c>
    </row>
    <row r="37" spans="1:16" ht="11.25" x14ac:dyDescent="0.2">
      <c r="A37" s="15" t="s">
        <v>271</v>
      </c>
      <c r="B37" s="15" t="s">
        <v>214</v>
      </c>
      <c r="C37" s="14">
        <v>23006507000</v>
      </c>
      <c r="D37" s="14">
        <v>0</v>
      </c>
      <c r="E37" s="14">
        <v>-535818963</v>
      </c>
      <c r="F37" s="14">
        <v>22470688037</v>
      </c>
      <c r="G37" s="14">
        <v>0</v>
      </c>
      <c r="H37" s="14">
        <v>22470688037</v>
      </c>
      <c r="I37" s="14">
        <v>399018342</v>
      </c>
      <c r="J37" s="14">
        <v>4836472855</v>
      </c>
      <c r="K37" s="13">
        <f t="shared" si="2"/>
        <v>0.21523474701959791</v>
      </c>
      <c r="L37" s="37">
        <v>12453187226</v>
      </c>
      <c r="M37" s="14">
        <v>404940526</v>
      </c>
      <c r="N37" s="14">
        <v>4834806169</v>
      </c>
      <c r="O37" s="13">
        <f t="shared" si="3"/>
        <v>0.21516057545897388</v>
      </c>
      <c r="P37" s="13">
        <f t="shared" si="4"/>
        <v>0.38823845504432797</v>
      </c>
    </row>
    <row r="38" spans="1:16" ht="11.25" x14ac:dyDescent="0.2">
      <c r="A38" s="15" t="s">
        <v>270</v>
      </c>
      <c r="B38" s="15" t="s">
        <v>212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169856907</v>
      </c>
      <c r="J38" s="14">
        <v>2088828089</v>
      </c>
      <c r="K38" s="13">
        <f t="shared" si="2"/>
        <v>0.20194888705721309</v>
      </c>
      <c r="L38" s="37">
        <v>5378268466</v>
      </c>
      <c r="M38" s="14">
        <v>175507351</v>
      </c>
      <c r="N38" s="14">
        <v>2087161403</v>
      </c>
      <c r="O38" s="13">
        <f t="shared" si="3"/>
        <v>0.20178775106687175</v>
      </c>
      <c r="P38" s="13">
        <f t="shared" si="4"/>
        <v>0.38807311613291268</v>
      </c>
    </row>
    <row r="39" spans="1:16" ht="11.25" x14ac:dyDescent="0.2">
      <c r="A39" s="12" t="s">
        <v>269</v>
      </c>
      <c r="B39" s="12" t="s">
        <v>210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168235047</v>
      </c>
      <c r="J39" s="11">
        <v>2073395557</v>
      </c>
      <c r="K39" s="10">
        <f t="shared" si="2"/>
        <v>0.20393578585968747</v>
      </c>
      <c r="L39" s="38">
        <v>5286732994</v>
      </c>
      <c r="M39" s="11">
        <v>173885491</v>
      </c>
      <c r="N39" s="11">
        <v>2071728871</v>
      </c>
      <c r="O39" s="10">
        <f t="shared" si="3"/>
        <v>0.20377185335870193</v>
      </c>
      <c r="P39" s="10">
        <f t="shared" si="4"/>
        <v>0.39187318015705336</v>
      </c>
    </row>
    <row r="40" spans="1:16" ht="11.25" x14ac:dyDescent="0.2">
      <c r="A40" s="12" t="s">
        <v>268</v>
      </c>
      <c r="B40" s="12" t="s">
        <v>208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2"/>
        <v>0</v>
      </c>
      <c r="L40" s="38">
        <v>40000002</v>
      </c>
      <c r="M40" s="11">
        <v>0</v>
      </c>
      <c r="N40" s="11">
        <v>0</v>
      </c>
      <c r="O40" s="10">
        <f t="shared" si="3"/>
        <v>0</v>
      </c>
      <c r="P40" s="10">
        <f t="shared" si="4"/>
        <v>0</v>
      </c>
    </row>
    <row r="41" spans="1:16" ht="11.25" x14ac:dyDescent="0.2">
      <c r="A41" s="12" t="s">
        <v>267</v>
      </c>
      <c r="B41" s="12" t="s">
        <v>266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1621860</v>
      </c>
      <c r="J41" s="11">
        <v>15432532</v>
      </c>
      <c r="K41" s="10">
        <f t="shared" si="2"/>
        <v>0.14966621085605114</v>
      </c>
      <c r="L41" s="38">
        <v>51535470</v>
      </c>
      <c r="M41" s="11">
        <v>1621860</v>
      </c>
      <c r="N41" s="11">
        <v>15432532</v>
      </c>
      <c r="O41" s="10">
        <f t="shared" si="3"/>
        <v>0.14966621085605114</v>
      </c>
      <c r="P41" s="10">
        <f t="shared" si="4"/>
        <v>0.29945456983316537</v>
      </c>
    </row>
    <row r="42" spans="1:16" ht="11.25" x14ac:dyDescent="0.2">
      <c r="A42" s="12" t="s">
        <v>265</v>
      </c>
      <c r="B42" s="12" t="s">
        <v>264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80621598</v>
      </c>
      <c r="J42" s="11">
        <v>328483856</v>
      </c>
      <c r="K42" s="10">
        <f t="shared" si="2"/>
        <v>0.29932891987523247</v>
      </c>
      <c r="L42" s="38">
        <v>548700498</v>
      </c>
      <c r="M42" s="11">
        <v>80621598</v>
      </c>
      <c r="N42" s="11">
        <v>328483856</v>
      </c>
      <c r="O42" s="10">
        <f t="shared" si="3"/>
        <v>0.29932891987523247</v>
      </c>
      <c r="P42" s="10">
        <f t="shared" si="4"/>
        <v>0.59865784193255822</v>
      </c>
    </row>
    <row r="43" spans="1:16" ht="11.25" x14ac:dyDescent="0.2">
      <c r="A43" s="12" t="s">
        <v>263</v>
      </c>
      <c r="B43" s="12" t="s">
        <v>206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10140224</v>
      </c>
      <c r="J43" s="11">
        <v>44283019</v>
      </c>
      <c r="K43" s="10">
        <f t="shared" si="2"/>
        <v>0.24402122090460238</v>
      </c>
      <c r="L43" s="38">
        <v>90701670</v>
      </c>
      <c r="M43" s="11">
        <v>10140224</v>
      </c>
      <c r="N43" s="11">
        <v>44283019</v>
      </c>
      <c r="O43" s="10">
        <f t="shared" si="3"/>
        <v>0.24402122090460238</v>
      </c>
      <c r="P43" s="10">
        <f t="shared" si="4"/>
        <v>0.48822716274132549</v>
      </c>
    </row>
    <row r="44" spans="1:16" ht="11.25" x14ac:dyDescent="0.2">
      <c r="A44" s="12" t="s">
        <v>262</v>
      </c>
      <c r="B44" s="12" t="s">
        <v>261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81373678</v>
      </c>
      <c r="J44" s="11">
        <v>338179051</v>
      </c>
      <c r="K44" s="10">
        <f t="shared" si="2"/>
        <v>0.16427623190517829</v>
      </c>
      <c r="L44" s="38">
        <v>1029291282</v>
      </c>
      <c r="M44" s="11">
        <v>81373678</v>
      </c>
      <c r="N44" s="11">
        <v>338179051</v>
      </c>
      <c r="O44" s="10">
        <f t="shared" si="3"/>
        <v>0.16427623190517829</v>
      </c>
      <c r="P44" s="10">
        <f t="shared" si="4"/>
        <v>0.32855524661871177</v>
      </c>
    </row>
    <row r="45" spans="1:16" ht="11.25" x14ac:dyDescent="0.2">
      <c r="A45" s="12" t="s">
        <v>260</v>
      </c>
      <c r="B45" s="12" t="s">
        <v>259</v>
      </c>
      <c r="C45" s="11">
        <v>76274000</v>
      </c>
      <c r="D45" s="11">
        <v>0</v>
      </c>
      <c r="E45" s="11">
        <v>0</v>
      </c>
      <c r="F45" s="11">
        <v>76274000</v>
      </c>
      <c r="G45" s="11">
        <v>0</v>
      </c>
      <c r="H45" s="11">
        <v>76274000</v>
      </c>
      <c r="I45" s="11">
        <v>6390206</v>
      </c>
      <c r="J45" s="11">
        <v>25560824</v>
      </c>
      <c r="K45" s="10">
        <f t="shared" si="2"/>
        <v>0.3351184414086058</v>
      </c>
      <c r="L45" s="38">
        <v>39136630</v>
      </c>
      <c r="M45" s="11">
        <v>6390206</v>
      </c>
      <c r="N45" s="11">
        <v>25560824</v>
      </c>
      <c r="O45" s="10">
        <f t="shared" si="3"/>
        <v>0.3351184414086058</v>
      </c>
      <c r="P45" s="10">
        <f t="shared" si="4"/>
        <v>0.65311765473930683</v>
      </c>
    </row>
    <row r="46" spans="1:16" ht="11.25" x14ac:dyDescent="0.2">
      <c r="A46" s="12" t="s">
        <v>258</v>
      </c>
      <c r="B46" s="12" t="s">
        <v>257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42501539</v>
      </c>
      <c r="J46" s="11">
        <v>151774347</v>
      </c>
      <c r="K46" s="10">
        <f t="shared" si="2"/>
        <v>0.24826950300083916</v>
      </c>
      <c r="L46" s="38">
        <v>305664252</v>
      </c>
      <c r="M46" s="11">
        <v>42773279</v>
      </c>
      <c r="N46" s="11">
        <v>151774347</v>
      </c>
      <c r="O46" s="10">
        <f t="shared" si="3"/>
        <v>0.24826950300083916</v>
      </c>
      <c r="P46" s="10">
        <f t="shared" si="4"/>
        <v>0.49653940886747855</v>
      </c>
    </row>
    <row r="47" spans="1:16" ht="11.25" x14ac:dyDescent="0.2">
      <c r="A47" s="12" t="s">
        <v>256</v>
      </c>
      <c r="B47" s="12" t="s">
        <v>204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0</v>
      </c>
      <c r="J47" s="11">
        <v>1668659420</v>
      </c>
      <c r="K47" s="10">
        <f t="shared" si="2"/>
        <v>0.86685587618626092</v>
      </c>
      <c r="L47" s="38">
        <v>1924867560</v>
      </c>
      <c r="M47" s="11">
        <v>0</v>
      </c>
      <c r="N47" s="11">
        <v>1668659420</v>
      </c>
      <c r="O47" s="10">
        <f t="shared" si="3"/>
        <v>0.86685587618626092</v>
      </c>
      <c r="P47" s="10">
        <f t="shared" si="4"/>
        <v>0.86689570476214994</v>
      </c>
    </row>
    <row r="48" spans="1:16" ht="11.25" x14ac:dyDescent="0.2">
      <c r="A48" s="12" t="s">
        <v>255</v>
      </c>
      <c r="B48" s="12" t="s">
        <v>202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2"/>
        <v>0</v>
      </c>
      <c r="L48" s="38">
        <v>1961152139</v>
      </c>
      <c r="M48" s="11">
        <v>0</v>
      </c>
      <c r="N48" s="11">
        <v>0</v>
      </c>
      <c r="O48" s="10">
        <f t="shared" si="3"/>
        <v>0</v>
      </c>
      <c r="P48" s="10">
        <f t="shared" si="4"/>
        <v>0</v>
      </c>
    </row>
    <row r="49" spans="1:16" ht="11.25" x14ac:dyDescent="0.2">
      <c r="A49" s="12" t="s">
        <v>254</v>
      </c>
      <c r="B49" s="12" t="s">
        <v>253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31983105</v>
      </c>
      <c r="K49" s="10">
        <f t="shared" si="2"/>
        <v>0.40451660026560426</v>
      </c>
      <c r="L49" s="38">
        <v>39532200</v>
      </c>
      <c r="M49" s="11">
        <v>0</v>
      </c>
      <c r="N49" s="11">
        <v>31983105</v>
      </c>
      <c r="O49" s="10">
        <f t="shared" si="3"/>
        <v>0.40451660026560426</v>
      </c>
      <c r="P49" s="10">
        <f t="shared" si="4"/>
        <v>0.80903934008226208</v>
      </c>
    </row>
    <row r="50" spans="1:16" ht="11.25" x14ac:dyDescent="0.2">
      <c r="A50" s="12" t="s">
        <v>252</v>
      </c>
      <c r="B50" s="12" t="s">
        <v>200</v>
      </c>
      <c r="C50" s="11">
        <v>2393578000</v>
      </c>
      <c r="D50" s="11">
        <v>0</v>
      </c>
      <c r="E50" s="11">
        <v>-529151300</v>
      </c>
      <c r="F50" s="11">
        <v>1864426700</v>
      </c>
      <c r="G50" s="11">
        <v>0</v>
      </c>
      <c r="H50" s="11">
        <v>1864426700</v>
      </c>
      <c r="I50" s="11">
        <v>8134190</v>
      </c>
      <c r="J50" s="11">
        <v>158721144</v>
      </c>
      <c r="K50" s="10">
        <f t="shared" si="2"/>
        <v>8.5131340373960529E-2</v>
      </c>
      <c r="L50" s="38">
        <v>1135872529</v>
      </c>
      <c r="M50" s="11">
        <v>8134190</v>
      </c>
      <c r="N50" s="11">
        <v>158721144</v>
      </c>
      <c r="O50" s="10">
        <f t="shared" si="3"/>
        <v>8.5131340373960529E-2</v>
      </c>
      <c r="P50" s="10">
        <f t="shared" si="4"/>
        <v>0.13973499661950184</v>
      </c>
    </row>
    <row r="51" spans="1:16" ht="11.25" x14ac:dyDescent="0.2">
      <c r="A51" s="15" t="s">
        <v>251</v>
      </c>
      <c r="B51" s="15" t="s">
        <v>250</v>
      </c>
      <c r="C51" s="14">
        <v>5540860000</v>
      </c>
      <c r="D51" s="14">
        <v>0</v>
      </c>
      <c r="E51" s="14">
        <v>71667663</v>
      </c>
      <c r="F51" s="14">
        <v>5612527663</v>
      </c>
      <c r="G51" s="14">
        <v>0</v>
      </c>
      <c r="H51" s="14">
        <v>5612527663</v>
      </c>
      <c r="I51" s="14">
        <v>210197471</v>
      </c>
      <c r="J51" s="14">
        <v>1086006453</v>
      </c>
      <c r="K51" s="13">
        <f t="shared" si="2"/>
        <v>0.19349685528668012</v>
      </c>
      <c r="L51" s="37">
        <v>3252692186</v>
      </c>
      <c r="M51" s="14">
        <v>208721904</v>
      </c>
      <c r="N51" s="14">
        <v>1056679026</v>
      </c>
      <c r="O51" s="13">
        <f t="shared" si="3"/>
        <v>0.18827150429316289</v>
      </c>
      <c r="P51" s="13">
        <f t="shared" si="4"/>
        <v>0.32486290296637371</v>
      </c>
    </row>
    <row r="52" spans="1:16" ht="11.25" x14ac:dyDescent="0.2">
      <c r="A52" s="15" t="s">
        <v>249</v>
      </c>
      <c r="B52" s="15" t="s">
        <v>248</v>
      </c>
      <c r="C52" s="14">
        <v>4109355000</v>
      </c>
      <c r="D52" s="14">
        <v>0</v>
      </c>
      <c r="E52" s="14">
        <v>0</v>
      </c>
      <c r="F52" s="14">
        <v>4109355000</v>
      </c>
      <c r="G52" s="14">
        <v>0</v>
      </c>
      <c r="H52" s="14">
        <v>4109355000</v>
      </c>
      <c r="I52" s="14">
        <v>173827301</v>
      </c>
      <c r="J52" s="14">
        <v>839208165</v>
      </c>
      <c r="K52" s="13">
        <f t="shared" si="2"/>
        <v>0.20421895041922639</v>
      </c>
      <c r="L52" s="37">
        <v>2172980280</v>
      </c>
      <c r="M52" s="14">
        <v>173827301</v>
      </c>
      <c r="N52" s="14">
        <v>839208165</v>
      </c>
      <c r="O52" s="13">
        <f t="shared" si="3"/>
        <v>0.20421895041922639</v>
      </c>
      <c r="P52" s="13">
        <f t="shared" si="4"/>
        <v>0.38620146382552539</v>
      </c>
    </row>
    <row r="53" spans="1:16" ht="11.25" x14ac:dyDescent="0.2">
      <c r="A53" s="15" t="s">
        <v>247</v>
      </c>
      <c r="B53" s="15" t="s">
        <v>246</v>
      </c>
      <c r="C53" s="14">
        <v>4109355000</v>
      </c>
      <c r="D53" s="14">
        <v>0</v>
      </c>
      <c r="E53" s="14">
        <v>0</v>
      </c>
      <c r="F53" s="14">
        <v>4109355000</v>
      </c>
      <c r="G53" s="14">
        <v>0</v>
      </c>
      <c r="H53" s="14">
        <v>4109355000</v>
      </c>
      <c r="I53" s="14">
        <v>173827301</v>
      </c>
      <c r="J53" s="14">
        <v>839208165</v>
      </c>
      <c r="K53" s="13">
        <f t="shared" si="2"/>
        <v>0.20421895041922639</v>
      </c>
      <c r="L53" s="37">
        <v>2172980280</v>
      </c>
      <c r="M53" s="14">
        <v>173827301</v>
      </c>
      <c r="N53" s="14">
        <v>839208165</v>
      </c>
      <c r="O53" s="13">
        <f t="shared" si="3"/>
        <v>0.20421895041922639</v>
      </c>
      <c r="P53" s="13">
        <f t="shared" si="4"/>
        <v>0.38620146382552539</v>
      </c>
    </row>
    <row r="54" spans="1:16" ht="11.25" x14ac:dyDescent="0.2">
      <c r="A54" s="12" t="s">
        <v>245</v>
      </c>
      <c r="B54" s="12" t="s">
        <v>244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116188440</v>
      </c>
      <c r="J54" s="11">
        <v>606710057</v>
      </c>
      <c r="K54" s="10">
        <f t="shared" si="2"/>
        <v>0.25039839676695508</v>
      </c>
      <c r="L54" s="38">
        <v>1211488578</v>
      </c>
      <c r="M54" s="11">
        <v>116188440</v>
      </c>
      <c r="N54" s="11">
        <v>606710057</v>
      </c>
      <c r="O54" s="10">
        <f t="shared" si="3"/>
        <v>0.25039839676695508</v>
      </c>
      <c r="P54" s="10">
        <f t="shared" si="4"/>
        <v>0.50079717466391171</v>
      </c>
    </row>
    <row r="55" spans="1:16" ht="11.25" x14ac:dyDescent="0.2">
      <c r="A55" s="12" t="s">
        <v>243</v>
      </c>
      <c r="B55" s="12" t="s">
        <v>242</v>
      </c>
      <c r="C55" s="11">
        <v>408312000</v>
      </c>
      <c r="D55" s="11">
        <v>0</v>
      </c>
      <c r="E55" s="11">
        <v>0</v>
      </c>
      <c r="F55" s="11">
        <v>408312000</v>
      </c>
      <c r="G55" s="11">
        <v>0</v>
      </c>
      <c r="H55" s="11">
        <v>408312000</v>
      </c>
      <c r="I55" s="11">
        <v>27478721</v>
      </c>
      <c r="J55" s="11">
        <v>103228829</v>
      </c>
      <c r="K55" s="10">
        <f t="shared" si="2"/>
        <v>0.25281850398714706</v>
      </c>
      <c r="L55" s="38">
        <v>248984641</v>
      </c>
      <c r="M55" s="11">
        <v>27478721</v>
      </c>
      <c r="N55" s="11">
        <v>103228829</v>
      </c>
      <c r="O55" s="10">
        <f t="shared" si="3"/>
        <v>0.25281850398714706</v>
      </c>
      <c r="P55" s="10">
        <f t="shared" si="4"/>
        <v>0.41459918405167812</v>
      </c>
    </row>
    <row r="56" spans="1:16" ht="11.25" x14ac:dyDescent="0.2">
      <c r="A56" s="12" t="s">
        <v>241</v>
      </c>
      <c r="B56" s="12" t="s">
        <v>240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11871328</v>
      </c>
      <c r="J56" s="11">
        <v>61172336</v>
      </c>
      <c r="K56" s="10">
        <f t="shared" si="2"/>
        <v>0.25210942870566516</v>
      </c>
      <c r="L56" s="38">
        <v>126173072</v>
      </c>
      <c r="M56" s="11">
        <v>11871328</v>
      </c>
      <c r="N56" s="11">
        <v>61172336</v>
      </c>
      <c r="O56" s="10">
        <f t="shared" si="3"/>
        <v>0.25210942870566516</v>
      </c>
      <c r="P56" s="10">
        <f t="shared" si="4"/>
        <v>0.48482877550924652</v>
      </c>
    </row>
    <row r="57" spans="1:16" ht="11.25" x14ac:dyDescent="0.2">
      <c r="A57" s="12" t="s">
        <v>239</v>
      </c>
      <c r="B57" s="12" t="s">
        <v>238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2960590</v>
      </c>
      <c r="J57" s="11">
        <v>15663530</v>
      </c>
      <c r="K57" s="10">
        <f t="shared" si="2"/>
        <v>0.24803689627870151</v>
      </c>
      <c r="L57" s="38">
        <v>32837376</v>
      </c>
      <c r="M57" s="11">
        <v>2960590</v>
      </c>
      <c r="N57" s="11">
        <v>15663530</v>
      </c>
      <c r="O57" s="10">
        <f t="shared" si="3"/>
        <v>0.24803689627870151</v>
      </c>
      <c r="P57" s="10">
        <f t="shared" si="4"/>
        <v>0.47700309549703362</v>
      </c>
    </row>
    <row r="58" spans="1:16" ht="11.25" x14ac:dyDescent="0.2">
      <c r="A58" s="12" t="s">
        <v>237</v>
      </c>
      <c r="B58" s="12" t="s">
        <v>236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613959</v>
      </c>
      <c r="K58" s="10">
        <f t="shared" si="2"/>
        <v>2.0158090697766046E-3</v>
      </c>
      <c r="L58" s="38">
        <v>304569323</v>
      </c>
      <c r="M58" s="11">
        <v>0</v>
      </c>
      <c r="N58" s="11">
        <v>613959</v>
      </c>
      <c r="O58" s="10">
        <f t="shared" si="3"/>
        <v>2.0158090697766046E-3</v>
      </c>
      <c r="P58" s="10">
        <f t="shared" si="4"/>
        <v>2.0158267876505737E-3</v>
      </c>
    </row>
    <row r="59" spans="1:16" ht="11.25" x14ac:dyDescent="0.2">
      <c r="A59" s="15" t="s">
        <v>235</v>
      </c>
      <c r="B59" s="15" t="s">
        <v>212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15328222</v>
      </c>
      <c r="J59" s="14">
        <v>51819454</v>
      </c>
      <c r="K59" s="13">
        <f t="shared" si="2"/>
        <v>7.7608887224801554E-2</v>
      </c>
      <c r="L59" s="37">
        <v>248927290</v>
      </c>
      <c r="M59" s="14">
        <v>15328222</v>
      </c>
      <c r="N59" s="14">
        <v>51819454</v>
      </c>
      <c r="O59" s="13">
        <f t="shared" si="3"/>
        <v>7.7608887224801554E-2</v>
      </c>
      <c r="P59" s="13">
        <f t="shared" si="4"/>
        <v>0.20817104464520544</v>
      </c>
    </row>
    <row r="60" spans="1:16" ht="11.25" x14ac:dyDescent="0.2">
      <c r="A60" s="12" t="s">
        <v>234</v>
      </c>
      <c r="B60" s="12" t="s">
        <v>233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2"/>
        <v>1.0476487413832686E-3</v>
      </c>
      <c r="L60" s="38">
        <v>69340166</v>
      </c>
      <c r="M60" s="11">
        <v>0</v>
      </c>
      <c r="N60" s="11">
        <v>337697</v>
      </c>
      <c r="O60" s="10">
        <f t="shared" si="3"/>
        <v>1.0476487413832686E-3</v>
      </c>
      <c r="P60" s="10">
        <f t="shared" si="4"/>
        <v>4.870149863788904E-3</v>
      </c>
    </row>
    <row r="61" spans="1:16" ht="11.25" x14ac:dyDescent="0.2">
      <c r="A61" s="12" t="s">
        <v>232</v>
      </c>
      <c r="B61" s="12" t="s">
        <v>231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15328222</v>
      </c>
      <c r="J61" s="11">
        <v>51481757</v>
      </c>
      <c r="K61" s="10">
        <f t="shared" si="2"/>
        <v>0.14906607270052871</v>
      </c>
      <c r="L61" s="38">
        <v>179587124</v>
      </c>
      <c r="M61" s="11">
        <v>15328222</v>
      </c>
      <c r="N61" s="11">
        <v>51481757</v>
      </c>
      <c r="O61" s="10">
        <f t="shared" si="3"/>
        <v>0.14906607270052871</v>
      </c>
      <c r="P61" s="10">
        <f t="shared" si="4"/>
        <v>0.28666730583646965</v>
      </c>
    </row>
    <row r="62" spans="1:16" ht="11.25" x14ac:dyDescent="0.2">
      <c r="A62" s="15" t="s">
        <v>230</v>
      </c>
      <c r="B62" s="15" t="s">
        <v>229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29327427</v>
      </c>
      <c r="J62" s="14">
        <v>190728184</v>
      </c>
      <c r="K62" s="13">
        <f t="shared" si="2"/>
        <v>0.16686425888046866</v>
      </c>
      <c r="L62" s="37">
        <v>810921796</v>
      </c>
      <c r="M62" s="14">
        <v>27851860</v>
      </c>
      <c r="N62" s="14">
        <v>161400757</v>
      </c>
      <c r="O62" s="13">
        <f t="shared" si="3"/>
        <v>0.14120628181282119</v>
      </c>
      <c r="P62" s="13">
        <f t="shared" si="4"/>
        <v>0.19903368955691506</v>
      </c>
    </row>
    <row r="63" spans="1:16" ht="11.25" x14ac:dyDescent="0.2">
      <c r="A63" s="12" t="s">
        <v>228</v>
      </c>
      <c r="B63" s="12" t="s">
        <v>227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19328100</v>
      </c>
      <c r="J63" s="11">
        <v>95464778</v>
      </c>
      <c r="K63" s="10">
        <f t="shared" si="2"/>
        <v>0.25953505151836448</v>
      </c>
      <c r="L63" s="38">
        <v>191270663</v>
      </c>
      <c r="M63" s="11">
        <v>18396229</v>
      </c>
      <c r="N63" s="11">
        <v>76136678</v>
      </c>
      <c r="O63" s="10">
        <f t="shared" si="3"/>
        <v>0.20698876654976484</v>
      </c>
      <c r="P63" s="10">
        <f t="shared" si="4"/>
        <v>0.39805727028823024</v>
      </c>
    </row>
    <row r="64" spans="1:16" ht="11.25" x14ac:dyDescent="0.2">
      <c r="A64" s="12" t="s">
        <v>226</v>
      </c>
      <c r="B64" s="12" t="s">
        <v>225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912527</v>
      </c>
      <c r="J64" s="11">
        <v>11219318</v>
      </c>
      <c r="K64" s="10">
        <f t="shared" si="2"/>
        <v>8.2515614197667064E-2</v>
      </c>
      <c r="L64" s="38">
        <v>72982366</v>
      </c>
      <c r="M64" s="11">
        <v>552931</v>
      </c>
      <c r="N64" s="11">
        <v>10306791</v>
      </c>
      <c r="O64" s="10">
        <f t="shared" si="3"/>
        <v>7.5804178985922954E-2</v>
      </c>
      <c r="P64" s="10">
        <f t="shared" si="4"/>
        <v>0.14122303187594659</v>
      </c>
    </row>
    <row r="65" spans="1:16" ht="11.25" x14ac:dyDescent="0.2">
      <c r="A65" s="12" t="s">
        <v>224</v>
      </c>
      <c r="B65" s="12" t="s">
        <v>467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2"/>
        <v>0</v>
      </c>
      <c r="L65" s="38">
        <v>295729236</v>
      </c>
      <c r="M65" s="11">
        <v>0</v>
      </c>
      <c r="N65" s="11">
        <v>0</v>
      </c>
      <c r="O65" s="10">
        <f t="shared" si="3"/>
        <v>0</v>
      </c>
      <c r="P65" s="10">
        <f t="shared" si="4"/>
        <v>0</v>
      </c>
    </row>
    <row r="66" spans="1:16" ht="11.25" x14ac:dyDescent="0.2">
      <c r="A66" s="12" t="s">
        <v>223</v>
      </c>
      <c r="B66" s="12" t="s">
        <v>222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6886200</v>
      </c>
      <c r="J66" s="11">
        <v>51426649</v>
      </c>
      <c r="K66" s="10">
        <f t="shared" si="2"/>
        <v>0.3090933891897415</v>
      </c>
      <c r="L66" s="38">
        <v>124782300</v>
      </c>
      <c r="M66" s="11">
        <v>7249100</v>
      </c>
      <c r="N66" s="11">
        <v>44540449</v>
      </c>
      <c r="O66" s="10">
        <f t="shared" si="3"/>
        <v>0.26770475240264696</v>
      </c>
      <c r="P66" s="10">
        <f t="shared" si="4"/>
        <v>0.35694524784364451</v>
      </c>
    </row>
    <row r="67" spans="1:16" ht="11.25" x14ac:dyDescent="0.2">
      <c r="A67" s="12" t="s">
        <v>221</v>
      </c>
      <c r="B67" s="12" t="s">
        <v>220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767500</v>
      </c>
      <c r="J67" s="11">
        <v>3781039</v>
      </c>
      <c r="K67" s="10">
        <f t="shared" si="2"/>
        <v>7.3169598451862605E-2</v>
      </c>
      <c r="L67" s="38">
        <v>25836942</v>
      </c>
      <c r="M67" s="11">
        <v>706900</v>
      </c>
      <c r="N67" s="11">
        <v>3013539</v>
      </c>
      <c r="O67" s="10">
        <f t="shared" si="3"/>
        <v>5.8317155297532654E-2</v>
      </c>
      <c r="P67" s="10">
        <f t="shared" si="4"/>
        <v>0.11663682954430134</v>
      </c>
    </row>
    <row r="68" spans="1:16" ht="11.25" x14ac:dyDescent="0.2">
      <c r="A68" s="12" t="s">
        <v>219</v>
      </c>
      <c r="B68" s="12" t="s">
        <v>218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859800</v>
      </c>
      <c r="J68" s="11">
        <v>17301500</v>
      </c>
      <c r="K68" s="10">
        <f t="shared" si="2"/>
        <v>0.26348933189162849</v>
      </c>
      <c r="L68" s="38">
        <v>50495477</v>
      </c>
      <c r="M68" s="11">
        <v>568000</v>
      </c>
      <c r="N68" s="11">
        <v>16441700</v>
      </c>
      <c r="O68" s="10">
        <f t="shared" si="3"/>
        <v>0.25039519973196472</v>
      </c>
      <c r="P68" s="10">
        <f t="shared" si="4"/>
        <v>0.32560738063727968</v>
      </c>
    </row>
    <row r="69" spans="1:16" ht="11.25" x14ac:dyDescent="0.2">
      <c r="A69" s="12" t="s">
        <v>217</v>
      </c>
      <c r="B69" s="12" t="s">
        <v>216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573300</v>
      </c>
      <c r="J69" s="11">
        <v>11534900</v>
      </c>
      <c r="K69" s="10">
        <f t="shared" si="2"/>
        <v>0.19298812113100217</v>
      </c>
      <c r="L69" s="38">
        <v>49824812</v>
      </c>
      <c r="M69" s="11">
        <v>378700</v>
      </c>
      <c r="N69" s="11">
        <v>10961600</v>
      </c>
      <c r="O69" s="10">
        <f t="shared" si="3"/>
        <v>0.18339635268529361</v>
      </c>
      <c r="P69" s="10">
        <f t="shared" si="4"/>
        <v>0.22000283714065996</v>
      </c>
    </row>
    <row r="70" spans="1:16" ht="11.25" x14ac:dyDescent="0.2">
      <c r="A70" s="15" t="s">
        <v>215</v>
      </c>
      <c r="B70" s="15" t="s">
        <v>214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7042743</v>
      </c>
      <c r="J70" s="14">
        <v>56070104</v>
      </c>
      <c r="K70" s="13">
        <f t="shared" si="2"/>
        <v>0.15568167521768039</v>
      </c>
      <c r="L70" s="37">
        <v>268790110</v>
      </c>
      <c r="M70" s="14">
        <v>7042743</v>
      </c>
      <c r="N70" s="14">
        <v>56070104</v>
      </c>
      <c r="O70" s="13">
        <f t="shared" si="3"/>
        <v>0.15568167521768039</v>
      </c>
      <c r="P70" s="13">
        <f t="shared" si="4"/>
        <v>0.2086018120235153</v>
      </c>
    </row>
    <row r="71" spans="1:16" ht="11.25" x14ac:dyDescent="0.2">
      <c r="A71" s="15" t="s">
        <v>213</v>
      </c>
      <c r="B71" s="15" t="s">
        <v>212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6942675</v>
      </c>
      <c r="J71" s="14">
        <v>28220820</v>
      </c>
      <c r="K71" s="13">
        <f t="shared" si="2"/>
        <v>0.14353072881997983</v>
      </c>
      <c r="L71" s="37">
        <v>151028092</v>
      </c>
      <c r="M71" s="14">
        <v>6942675</v>
      </c>
      <c r="N71" s="14">
        <v>28220820</v>
      </c>
      <c r="O71" s="13">
        <f t="shared" si="3"/>
        <v>0.14353072881997983</v>
      </c>
      <c r="P71" s="13">
        <f t="shared" si="4"/>
        <v>0.18685808465354908</v>
      </c>
    </row>
    <row r="72" spans="1:16" ht="11.25" x14ac:dyDescent="0.2">
      <c r="A72" s="12" t="s">
        <v>211</v>
      </c>
      <c r="B72" s="12" t="s">
        <v>210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6942675</v>
      </c>
      <c r="J72" s="11">
        <v>28220820</v>
      </c>
      <c r="K72" s="10">
        <f t="shared" si="2"/>
        <v>0.14856894672836679</v>
      </c>
      <c r="L72" s="38">
        <v>144360429</v>
      </c>
      <c r="M72" s="11">
        <v>6942675</v>
      </c>
      <c r="N72" s="11">
        <v>28220820</v>
      </c>
      <c r="O72" s="10">
        <f t="shared" si="3"/>
        <v>0.14856894672836679</v>
      </c>
      <c r="P72" s="10">
        <f t="shared" si="4"/>
        <v>0.19548861274165374</v>
      </c>
    </row>
    <row r="73" spans="1:16" ht="11.25" x14ac:dyDescent="0.2">
      <c r="A73" s="12" t="s">
        <v>209</v>
      </c>
      <c r="B73" s="12" t="s">
        <v>208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2"/>
        <v>0</v>
      </c>
      <c r="L73" s="38">
        <v>6667663</v>
      </c>
      <c r="M73" s="11">
        <v>0</v>
      </c>
      <c r="N73" s="11">
        <v>0</v>
      </c>
      <c r="O73" s="10">
        <f t="shared" si="3"/>
        <v>0</v>
      </c>
      <c r="P73" s="10">
        <f t="shared" si="4"/>
        <v>0</v>
      </c>
    </row>
    <row r="74" spans="1:16" ht="11.25" x14ac:dyDescent="0.2">
      <c r="A74" s="12" t="s">
        <v>207</v>
      </c>
      <c r="B74" s="12" t="s">
        <v>206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593504</v>
      </c>
      <c r="K74" s="10">
        <f t="shared" si="2"/>
        <v>0.24504706853839803</v>
      </c>
      <c r="L74" s="38">
        <v>1210800</v>
      </c>
      <c r="M74" s="11">
        <v>100068</v>
      </c>
      <c r="N74" s="11">
        <v>593504</v>
      </c>
      <c r="O74" s="10">
        <f t="shared" si="3"/>
        <v>0.24504706853839803</v>
      </c>
      <c r="P74" s="10">
        <f t="shared" si="4"/>
        <v>0.49017509084902544</v>
      </c>
    </row>
    <row r="75" spans="1:16" ht="11.25" x14ac:dyDescent="0.2">
      <c r="A75" s="12" t="s">
        <v>205</v>
      </c>
      <c r="B75" s="12" t="s">
        <v>204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5">IF(J75=0,0,J75/H75)</f>
        <v>0.64911714972969115</v>
      </c>
      <c r="L75" s="38">
        <v>41988240</v>
      </c>
      <c r="M75" s="11">
        <v>0</v>
      </c>
      <c r="N75" s="11">
        <v>27255780</v>
      </c>
      <c r="O75" s="10">
        <f t="shared" ref="O75:O138" si="6">IF(N75=0,0,N75/H75)</f>
        <v>0.64911714972969115</v>
      </c>
      <c r="P75" s="10">
        <f t="shared" ref="P75:P138" si="7">IF(N75=0,0,N75/L75)</f>
        <v>0.64912889894884851</v>
      </c>
    </row>
    <row r="76" spans="1:16" ht="11.25" x14ac:dyDescent="0.2">
      <c r="A76" s="12" t="s">
        <v>203</v>
      </c>
      <c r="B76" s="12" t="s">
        <v>202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5"/>
        <v>0</v>
      </c>
      <c r="L76" s="38">
        <v>44562978</v>
      </c>
      <c r="M76" s="11">
        <v>0</v>
      </c>
      <c r="N76" s="11">
        <v>0</v>
      </c>
      <c r="O76" s="10">
        <f t="shared" si="6"/>
        <v>0</v>
      </c>
      <c r="P76" s="10">
        <f t="shared" si="7"/>
        <v>0</v>
      </c>
    </row>
    <row r="77" spans="1:16" ht="11.25" x14ac:dyDescent="0.2">
      <c r="A77" s="12" t="s">
        <v>201</v>
      </c>
      <c r="B77" s="12" t="s">
        <v>200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0</v>
      </c>
      <c r="K77" s="10">
        <f t="shared" si="5"/>
        <v>0</v>
      </c>
      <c r="L77" s="38">
        <v>30000000</v>
      </c>
      <c r="M77" s="11">
        <v>0</v>
      </c>
      <c r="N77" s="11">
        <v>0</v>
      </c>
      <c r="O77" s="10">
        <f t="shared" si="6"/>
        <v>0</v>
      </c>
      <c r="P77" s="10">
        <f t="shared" si="7"/>
        <v>0</v>
      </c>
    </row>
    <row r="78" spans="1:16" ht="11.25" x14ac:dyDescent="0.2">
      <c r="A78" s="15" t="s">
        <v>199</v>
      </c>
      <c r="B78" s="15" t="s">
        <v>198</v>
      </c>
      <c r="C78" s="14">
        <v>378909944267</v>
      </c>
      <c r="D78" s="14">
        <v>5258655</v>
      </c>
      <c r="E78" s="14">
        <v>23747769878</v>
      </c>
      <c r="F78" s="14">
        <v>402657714145</v>
      </c>
      <c r="G78" s="14">
        <v>0</v>
      </c>
      <c r="H78" s="14">
        <v>402657714145</v>
      </c>
      <c r="I78" s="14">
        <v>8957025320</v>
      </c>
      <c r="J78" s="14">
        <v>216262199235</v>
      </c>
      <c r="K78" s="13">
        <f t="shared" si="5"/>
        <v>0.5370869391989902</v>
      </c>
      <c r="L78" s="37">
        <v>186321357727</v>
      </c>
      <c r="M78" s="14">
        <v>17716963633</v>
      </c>
      <c r="N78" s="14">
        <v>85367316146</v>
      </c>
      <c r="O78" s="13">
        <f t="shared" si="6"/>
        <v>0.21200963783164625</v>
      </c>
      <c r="P78" s="13">
        <f t="shared" si="7"/>
        <v>0.45817246711502113</v>
      </c>
    </row>
    <row r="79" spans="1:16" ht="11.25" x14ac:dyDescent="0.2">
      <c r="A79" s="15" t="s">
        <v>197</v>
      </c>
      <c r="B79" s="15" t="s">
        <v>196</v>
      </c>
      <c r="C79" s="14">
        <v>378909944267</v>
      </c>
      <c r="D79" s="14">
        <v>5258655</v>
      </c>
      <c r="E79" s="14">
        <v>23747769878</v>
      </c>
      <c r="F79" s="14">
        <v>402657714145</v>
      </c>
      <c r="G79" s="14">
        <v>0</v>
      </c>
      <c r="H79" s="14">
        <v>402657714145</v>
      </c>
      <c r="I79" s="14">
        <v>8957025320</v>
      </c>
      <c r="J79" s="14">
        <v>216262199235</v>
      </c>
      <c r="K79" s="13">
        <f t="shared" si="5"/>
        <v>0.5370869391989902</v>
      </c>
      <c r="L79" s="37">
        <v>186321357727</v>
      </c>
      <c r="M79" s="14">
        <v>17716963633</v>
      </c>
      <c r="N79" s="14">
        <v>85367316146</v>
      </c>
      <c r="O79" s="13">
        <f t="shared" si="6"/>
        <v>0.21200963783164625</v>
      </c>
      <c r="P79" s="13">
        <f t="shared" si="7"/>
        <v>0.45817246711502113</v>
      </c>
    </row>
    <row r="80" spans="1:16" ht="11.25" x14ac:dyDescent="0.2">
      <c r="A80" s="15" t="s">
        <v>195</v>
      </c>
      <c r="B80" s="15" t="s">
        <v>136</v>
      </c>
      <c r="C80" s="14">
        <v>54622737555</v>
      </c>
      <c r="D80" s="14">
        <v>-806515818</v>
      </c>
      <c r="E80" s="14">
        <v>3443099564</v>
      </c>
      <c r="F80" s="14">
        <v>58065837119</v>
      </c>
      <c r="G80" s="14">
        <v>0</v>
      </c>
      <c r="H80" s="14">
        <v>58065837119</v>
      </c>
      <c r="I80" s="14">
        <v>650749517</v>
      </c>
      <c r="J80" s="14">
        <v>18543375581</v>
      </c>
      <c r="K80" s="13">
        <f t="shared" si="5"/>
        <v>0.3193508696515861</v>
      </c>
      <c r="L80" s="37">
        <v>19362389964</v>
      </c>
      <c r="M80" s="14">
        <v>3052964581</v>
      </c>
      <c r="N80" s="14">
        <v>6959695706</v>
      </c>
      <c r="O80" s="13">
        <f t="shared" si="6"/>
        <v>0.11985869921649135</v>
      </c>
      <c r="P80" s="13">
        <f t="shared" si="7"/>
        <v>0.35944404171902256</v>
      </c>
    </row>
    <row r="81" spans="1:16" ht="22.5" x14ac:dyDescent="0.2">
      <c r="A81" s="12" t="s">
        <v>194</v>
      </c>
      <c r="B81" s="12" t="s">
        <v>468</v>
      </c>
      <c r="C81" s="11">
        <v>2705811784</v>
      </c>
      <c r="D81" s="11">
        <v>-25520074</v>
      </c>
      <c r="E81" s="11">
        <v>523441317</v>
      </c>
      <c r="F81" s="11">
        <v>3229253101</v>
      </c>
      <c r="G81" s="11">
        <v>0</v>
      </c>
      <c r="H81" s="11">
        <v>3229253101</v>
      </c>
      <c r="I81" s="11">
        <v>0</v>
      </c>
      <c r="J81" s="11">
        <v>1462867503</v>
      </c>
      <c r="K81" s="10">
        <f t="shared" si="5"/>
        <v>0.45300490771286867</v>
      </c>
      <c r="L81" s="38">
        <v>1496968175</v>
      </c>
      <c r="M81" s="11">
        <v>411516732</v>
      </c>
      <c r="N81" s="11">
        <v>823472939</v>
      </c>
      <c r="O81" s="10">
        <f t="shared" si="6"/>
        <v>0.2550041490228796</v>
      </c>
      <c r="P81" s="10">
        <f t="shared" si="7"/>
        <v>0.55009381812676139</v>
      </c>
    </row>
    <row r="82" spans="1:16" ht="22.5" x14ac:dyDescent="0.2">
      <c r="A82" s="12" t="s">
        <v>193</v>
      </c>
      <c r="B82" s="12" t="s">
        <v>469</v>
      </c>
      <c r="C82" s="11">
        <v>20427489663</v>
      </c>
      <c r="D82" s="11">
        <v>-98668328</v>
      </c>
      <c r="E82" s="11">
        <v>2039830555</v>
      </c>
      <c r="F82" s="11">
        <v>22467320218</v>
      </c>
      <c r="G82" s="11">
        <v>0</v>
      </c>
      <c r="H82" s="11">
        <v>22467320218</v>
      </c>
      <c r="I82" s="11">
        <v>650540176</v>
      </c>
      <c r="J82" s="11">
        <v>7038336047</v>
      </c>
      <c r="K82" s="10">
        <f t="shared" si="5"/>
        <v>0.31326993957032495</v>
      </c>
      <c r="L82" s="38">
        <v>6762947960</v>
      </c>
      <c r="M82" s="11">
        <v>1430514592</v>
      </c>
      <c r="N82" s="11">
        <v>2792751032</v>
      </c>
      <c r="O82" s="10">
        <f t="shared" si="6"/>
        <v>0.12430280981007025</v>
      </c>
      <c r="P82" s="10">
        <f t="shared" si="7"/>
        <v>0.4129487685722189</v>
      </c>
    </row>
    <row r="83" spans="1:16" ht="11.25" x14ac:dyDescent="0.2">
      <c r="A83" s="12" t="s">
        <v>192</v>
      </c>
      <c r="B83" s="12" t="s">
        <v>191</v>
      </c>
      <c r="C83" s="11">
        <v>31489436108</v>
      </c>
      <c r="D83" s="11">
        <v>-682327416</v>
      </c>
      <c r="E83" s="11">
        <v>879827692</v>
      </c>
      <c r="F83" s="11">
        <v>32369263800</v>
      </c>
      <c r="G83" s="11">
        <v>0</v>
      </c>
      <c r="H83" s="11">
        <v>32369263800</v>
      </c>
      <c r="I83" s="11">
        <v>209341</v>
      </c>
      <c r="J83" s="11">
        <v>10042172031</v>
      </c>
      <c r="K83" s="10">
        <f t="shared" si="5"/>
        <v>0.31023788780145195</v>
      </c>
      <c r="L83" s="38">
        <v>11102473829</v>
      </c>
      <c r="M83" s="11">
        <v>1210933257</v>
      </c>
      <c r="N83" s="11">
        <v>3343471735</v>
      </c>
      <c r="O83" s="10">
        <f t="shared" si="6"/>
        <v>0.1032915594144591</v>
      </c>
      <c r="P83" s="10">
        <f t="shared" si="7"/>
        <v>0.30114655404696833</v>
      </c>
    </row>
    <row r="84" spans="1:16" ht="11.25" x14ac:dyDescent="0.2">
      <c r="A84" s="15" t="s">
        <v>190</v>
      </c>
      <c r="B84" s="15" t="s">
        <v>131</v>
      </c>
      <c r="C84" s="14">
        <v>324287206712</v>
      </c>
      <c r="D84" s="14">
        <v>811774473</v>
      </c>
      <c r="E84" s="14">
        <v>20304670314</v>
      </c>
      <c r="F84" s="14">
        <v>344591877026</v>
      </c>
      <c r="G84" s="14">
        <v>0</v>
      </c>
      <c r="H84" s="14">
        <v>344591877026</v>
      </c>
      <c r="I84" s="14">
        <v>8306275803</v>
      </c>
      <c r="J84" s="14">
        <v>197718823654</v>
      </c>
      <c r="K84" s="13">
        <f t="shared" si="5"/>
        <v>0.57377679752759181</v>
      </c>
      <c r="L84" s="37">
        <v>166958967763</v>
      </c>
      <c r="M84" s="14">
        <v>14663999052</v>
      </c>
      <c r="N84" s="14">
        <v>78407620440</v>
      </c>
      <c r="O84" s="13">
        <f t="shared" si="6"/>
        <v>0.22753763413315753</v>
      </c>
      <c r="P84" s="13">
        <f t="shared" si="7"/>
        <v>0.46962209631830282</v>
      </c>
    </row>
    <row r="85" spans="1:16" ht="11.25" x14ac:dyDescent="0.2">
      <c r="A85" s="12" t="s">
        <v>189</v>
      </c>
      <c r="B85" s="12" t="s">
        <v>129</v>
      </c>
      <c r="C85" s="11">
        <v>7164372808</v>
      </c>
      <c r="D85" s="11">
        <v>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0</v>
      </c>
      <c r="J85" s="11">
        <v>368528447</v>
      </c>
      <c r="K85" s="10">
        <f t="shared" si="5"/>
        <v>5.9321233744829942E-2</v>
      </c>
      <c r="L85" s="38">
        <v>820937889</v>
      </c>
      <c r="M85" s="11">
        <v>0</v>
      </c>
      <c r="N85" s="11">
        <v>368528447</v>
      </c>
      <c r="O85" s="10">
        <f t="shared" si="6"/>
        <v>5.9321233744829942E-2</v>
      </c>
      <c r="P85" s="10">
        <f t="shared" si="7"/>
        <v>0.44891148519032481</v>
      </c>
    </row>
    <row r="86" spans="1:16" ht="33.75" x14ac:dyDescent="0.2">
      <c r="A86" s="12" t="s">
        <v>188</v>
      </c>
      <c r="B86" s="12" t="s">
        <v>340</v>
      </c>
      <c r="C86" s="11">
        <v>19177114380</v>
      </c>
      <c r="D86" s="11">
        <v>197000000</v>
      </c>
      <c r="E86" s="11">
        <v>2668704861</v>
      </c>
      <c r="F86" s="11">
        <v>21845819241</v>
      </c>
      <c r="G86" s="11">
        <v>0</v>
      </c>
      <c r="H86" s="11">
        <v>21845819241</v>
      </c>
      <c r="I86" s="11">
        <v>2284987075</v>
      </c>
      <c r="J86" s="11">
        <v>15236880763</v>
      </c>
      <c r="K86" s="10">
        <f t="shared" si="5"/>
        <v>0.69747353463419604</v>
      </c>
      <c r="L86" s="38">
        <v>9909601328</v>
      </c>
      <c r="M86" s="11">
        <v>1345133114</v>
      </c>
      <c r="N86" s="11">
        <v>3933690475</v>
      </c>
      <c r="O86" s="10">
        <f t="shared" si="6"/>
        <v>0.18006605436052001</v>
      </c>
      <c r="P86" s="10">
        <f t="shared" si="7"/>
        <v>0.39695749049814855</v>
      </c>
    </row>
    <row r="87" spans="1:16" ht="22.5" x14ac:dyDescent="0.2">
      <c r="A87" s="12" t="s">
        <v>187</v>
      </c>
      <c r="B87" s="12" t="s">
        <v>341</v>
      </c>
      <c r="C87" s="11">
        <v>69124959560</v>
      </c>
      <c r="D87" s="11">
        <v>-710666034</v>
      </c>
      <c r="E87" s="11">
        <v>4771560574</v>
      </c>
      <c r="F87" s="11">
        <v>73896520134</v>
      </c>
      <c r="G87" s="11">
        <v>0</v>
      </c>
      <c r="H87" s="11">
        <v>73896520134</v>
      </c>
      <c r="I87" s="11">
        <v>1099961897</v>
      </c>
      <c r="J87" s="11">
        <v>58075938624</v>
      </c>
      <c r="K87" s="10">
        <f t="shared" si="5"/>
        <v>0.7859089781046279</v>
      </c>
      <c r="L87" s="38">
        <v>48410669761</v>
      </c>
      <c r="M87" s="11">
        <v>1984734903</v>
      </c>
      <c r="N87" s="11">
        <v>34586162955</v>
      </c>
      <c r="O87" s="10">
        <f t="shared" si="6"/>
        <v>0.46803506974730746</v>
      </c>
      <c r="P87" s="10">
        <f t="shared" si="7"/>
        <v>0.71443264730170852</v>
      </c>
    </row>
    <row r="88" spans="1:16" ht="11.25" x14ac:dyDescent="0.2">
      <c r="A88" s="12" t="s">
        <v>186</v>
      </c>
      <c r="B88" s="12" t="s">
        <v>470</v>
      </c>
      <c r="C88" s="11">
        <v>202640245324</v>
      </c>
      <c r="D88" s="11">
        <v>1294661778</v>
      </c>
      <c r="E88" s="11">
        <v>15829567310</v>
      </c>
      <c r="F88" s="11">
        <v>218469812634</v>
      </c>
      <c r="G88" s="11">
        <v>0</v>
      </c>
      <c r="H88" s="11">
        <v>218469812634</v>
      </c>
      <c r="I88" s="11">
        <v>4797146219</v>
      </c>
      <c r="J88" s="11">
        <v>115326443627</v>
      </c>
      <c r="K88" s="10">
        <f t="shared" si="5"/>
        <v>0.52788274149438252</v>
      </c>
      <c r="L88" s="38">
        <v>98336212999</v>
      </c>
      <c r="M88" s="11">
        <v>10807811368</v>
      </c>
      <c r="N88" s="11">
        <v>35377728200</v>
      </c>
      <c r="O88" s="10">
        <f t="shared" si="6"/>
        <v>0.16193417192730378</v>
      </c>
      <c r="P88" s="10">
        <f t="shared" si="7"/>
        <v>0.35976297155514586</v>
      </c>
    </row>
    <row r="89" spans="1:16" ht="11.25" x14ac:dyDescent="0.2">
      <c r="A89" s="12" t="s">
        <v>185</v>
      </c>
      <c r="B89" s="12" t="s">
        <v>184</v>
      </c>
      <c r="C89" s="11">
        <v>26180514640</v>
      </c>
      <c r="D89" s="11">
        <v>30778729</v>
      </c>
      <c r="E89" s="11">
        <v>-2260380096</v>
      </c>
      <c r="F89" s="11">
        <v>23920134544</v>
      </c>
      <c r="G89" s="11">
        <v>0</v>
      </c>
      <c r="H89" s="11">
        <v>23920134544</v>
      </c>
      <c r="I89" s="11">
        <v>124180612</v>
      </c>
      <c r="J89" s="11">
        <v>8710269031</v>
      </c>
      <c r="K89" s="10">
        <f t="shared" si="5"/>
        <v>0.36413963370389307</v>
      </c>
      <c r="L89" s="38">
        <v>9234375786</v>
      </c>
      <c r="M89" s="11">
        <v>526319667</v>
      </c>
      <c r="N89" s="11">
        <v>4140747201</v>
      </c>
      <c r="O89" s="10">
        <f t="shared" si="6"/>
        <v>0.17310718689241833</v>
      </c>
      <c r="P89" s="10">
        <f t="shared" si="7"/>
        <v>0.44840575009711869</v>
      </c>
    </row>
    <row r="90" spans="1:16" ht="11.25" x14ac:dyDescent="0.2">
      <c r="A90" s="12" t="s">
        <v>183</v>
      </c>
      <c r="B90" s="12" t="s">
        <v>182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0</v>
      </c>
      <c r="J90" s="11">
        <v>763162</v>
      </c>
      <c r="K90" s="10">
        <f t="shared" si="5"/>
        <v>3.0875996277865436E-3</v>
      </c>
      <c r="L90" s="38">
        <v>247170000</v>
      </c>
      <c r="M90" s="11">
        <v>0</v>
      </c>
      <c r="N90" s="11">
        <v>763162</v>
      </c>
      <c r="O90" s="10">
        <f t="shared" si="6"/>
        <v>3.0875996277865436E-3</v>
      </c>
      <c r="P90" s="10">
        <f t="shared" si="7"/>
        <v>3.0875996277865436E-3</v>
      </c>
    </row>
    <row r="91" spans="1:16" ht="11.25" x14ac:dyDescent="0.2">
      <c r="A91" s="15" t="s">
        <v>181</v>
      </c>
      <c r="B91" s="15" t="s">
        <v>180</v>
      </c>
      <c r="C91" s="14">
        <v>451983388507</v>
      </c>
      <c r="D91" s="14">
        <v>0</v>
      </c>
      <c r="E91" s="14">
        <v>-3874895202</v>
      </c>
      <c r="F91" s="14">
        <v>448108493305</v>
      </c>
      <c r="G91" s="14">
        <v>0</v>
      </c>
      <c r="H91" s="14">
        <v>448108493305</v>
      </c>
      <c r="I91" s="14">
        <v>13972907496</v>
      </c>
      <c r="J91" s="14">
        <v>95187080902</v>
      </c>
      <c r="K91" s="13">
        <f t="shared" si="5"/>
        <v>0.21241972050106175</v>
      </c>
      <c r="L91" s="37">
        <v>221504702739</v>
      </c>
      <c r="M91" s="14">
        <v>19216121493</v>
      </c>
      <c r="N91" s="14">
        <v>76271543431</v>
      </c>
      <c r="O91" s="13">
        <f t="shared" si="6"/>
        <v>0.17020776122421458</v>
      </c>
      <c r="P91" s="13">
        <f t="shared" si="7"/>
        <v>0.34433374320215271</v>
      </c>
    </row>
    <row r="92" spans="1:16" ht="11.25" x14ac:dyDescent="0.2">
      <c r="A92" s="15" t="s">
        <v>179</v>
      </c>
      <c r="B92" s="15" t="s">
        <v>178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0</v>
      </c>
      <c r="K92" s="13">
        <f t="shared" si="5"/>
        <v>0</v>
      </c>
      <c r="L92" s="37">
        <v>80000000000</v>
      </c>
      <c r="M92" s="14">
        <v>0</v>
      </c>
      <c r="N92" s="14">
        <v>0</v>
      </c>
      <c r="O92" s="13">
        <f t="shared" si="6"/>
        <v>0</v>
      </c>
      <c r="P92" s="13">
        <f t="shared" si="7"/>
        <v>0</v>
      </c>
    </row>
    <row r="93" spans="1:16" ht="22.5" x14ac:dyDescent="0.2">
      <c r="A93" s="15" t="s">
        <v>177</v>
      </c>
      <c r="B93" s="15" t="s">
        <v>471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0</v>
      </c>
      <c r="K93" s="13">
        <f t="shared" si="5"/>
        <v>0</v>
      </c>
      <c r="L93" s="37">
        <v>80000000000</v>
      </c>
      <c r="M93" s="14">
        <v>0</v>
      </c>
      <c r="N93" s="14">
        <v>0</v>
      </c>
      <c r="O93" s="13">
        <f t="shared" si="6"/>
        <v>0</v>
      </c>
      <c r="P93" s="13">
        <f t="shared" si="7"/>
        <v>0</v>
      </c>
    </row>
    <row r="94" spans="1:16" ht="11.25" x14ac:dyDescent="0.2">
      <c r="A94" s="12" t="s">
        <v>176</v>
      </c>
      <c r="B94" s="12" t="s">
        <v>472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0</v>
      </c>
      <c r="K94" s="10">
        <f t="shared" si="5"/>
        <v>0</v>
      </c>
      <c r="L94" s="38">
        <v>80000000000</v>
      </c>
      <c r="M94" s="11">
        <v>0</v>
      </c>
      <c r="N94" s="11">
        <v>0</v>
      </c>
      <c r="O94" s="10">
        <f t="shared" si="6"/>
        <v>0</v>
      </c>
      <c r="P94" s="10">
        <f t="shared" si="7"/>
        <v>0</v>
      </c>
    </row>
    <row r="95" spans="1:16" ht="11.25" x14ac:dyDescent="0.2">
      <c r="A95" s="15" t="s">
        <v>175</v>
      </c>
      <c r="B95" s="15" t="s">
        <v>174</v>
      </c>
      <c r="C95" s="14">
        <v>287657167507</v>
      </c>
      <c r="D95" s="14">
        <v>0</v>
      </c>
      <c r="E95" s="14">
        <v>-3904895202</v>
      </c>
      <c r="F95" s="14">
        <v>283752272305</v>
      </c>
      <c r="G95" s="14">
        <v>0</v>
      </c>
      <c r="H95" s="14">
        <v>283752272305</v>
      </c>
      <c r="I95" s="14">
        <v>13972907496</v>
      </c>
      <c r="J95" s="14">
        <v>95154978838</v>
      </c>
      <c r="K95" s="13">
        <f t="shared" si="5"/>
        <v>0.33534525755522304</v>
      </c>
      <c r="L95" s="37">
        <v>140522600675</v>
      </c>
      <c r="M95" s="14">
        <v>19216121493</v>
      </c>
      <c r="N95" s="14">
        <v>76239441367</v>
      </c>
      <c r="O95" s="13">
        <f t="shared" si="6"/>
        <v>0.26868310427150222</v>
      </c>
      <c r="P95" s="13">
        <f t="shared" si="7"/>
        <v>0.54254220318143853</v>
      </c>
    </row>
    <row r="96" spans="1:16" ht="11.25" x14ac:dyDescent="0.2">
      <c r="A96" s="15" t="s">
        <v>173</v>
      </c>
      <c r="B96" s="15" t="s">
        <v>172</v>
      </c>
      <c r="C96" s="14">
        <v>287657167507</v>
      </c>
      <c r="D96" s="14">
        <v>0</v>
      </c>
      <c r="E96" s="14">
        <v>-3904895202</v>
      </c>
      <c r="F96" s="14">
        <v>283752272305</v>
      </c>
      <c r="G96" s="14">
        <v>0</v>
      </c>
      <c r="H96" s="14">
        <v>283752272305</v>
      </c>
      <c r="I96" s="14">
        <v>13972907496</v>
      </c>
      <c r="J96" s="14">
        <v>95154978838</v>
      </c>
      <c r="K96" s="13">
        <f t="shared" si="5"/>
        <v>0.33534525755522304</v>
      </c>
      <c r="L96" s="37">
        <v>140522600675</v>
      </c>
      <c r="M96" s="14">
        <v>19216121493</v>
      </c>
      <c r="N96" s="14">
        <v>76239441367</v>
      </c>
      <c r="O96" s="13">
        <f t="shared" si="6"/>
        <v>0.26868310427150222</v>
      </c>
      <c r="P96" s="13">
        <f t="shared" si="7"/>
        <v>0.54254220318143853</v>
      </c>
    </row>
    <row r="97" spans="1:16" ht="11.25" x14ac:dyDescent="0.2">
      <c r="A97" s="15" t="s">
        <v>171</v>
      </c>
      <c r="B97" s="15" t="s">
        <v>170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13709568098</v>
      </c>
      <c r="J97" s="14">
        <v>55240977851</v>
      </c>
      <c r="K97" s="13">
        <f t="shared" si="5"/>
        <v>0.28186887838627378</v>
      </c>
      <c r="L97" s="37">
        <v>96635962466</v>
      </c>
      <c r="M97" s="14">
        <v>13709568099</v>
      </c>
      <c r="N97" s="14">
        <v>54871278853</v>
      </c>
      <c r="O97" s="13">
        <f t="shared" si="6"/>
        <v>0.27998247727679554</v>
      </c>
      <c r="P97" s="13">
        <f t="shared" si="7"/>
        <v>0.56781427382487848</v>
      </c>
    </row>
    <row r="98" spans="1:16" ht="11.25" x14ac:dyDescent="0.2">
      <c r="A98" s="12" t="s">
        <v>169</v>
      </c>
      <c r="B98" s="12" t="s">
        <v>168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13709568098</v>
      </c>
      <c r="J98" s="11">
        <v>55240977851</v>
      </c>
      <c r="K98" s="10">
        <f t="shared" si="5"/>
        <v>0.28186887838627378</v>
      </c>
      <c r="L98" s="38">
        <v>96635962466</v>
      </c>
      <c r="M98" s="11">
        <v>13709568099</v>
      </c>
      <c r="N98" s="11">
        <v>54871278853</v>
      </c>
      <c r="O98" s="10">
        <f t="shared" si="6"/>
        <v>0.27998247727679554</v>
      </c>
      <c r="P98" s="10">
        <f t="shared" si="7"/>
        <v>0.56781427382487848</v>
      </c>
    </row>
    <row r="99" spans="1:16" ht="11.25" x14ac:dyDescent="0.2">
      <c r="A99" s="15" t="s">
        <v>167</v>
      </c>
      <c r="B99" s="15" t="s">
        <v>166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42367385</v>
      </c>
      <c r="J99" s="14">
        <v>661996211</v>
      </c>
      <c r="K99" s="13">
        <f t="shared" si="5"/>
        <v>0.18380303171231274</v>
      </c>
      <c r="L99" s="37">
        <v>2088963038</v>
      </c>
      <c r="M99" s="14">
        <v>42367385</v>
      </c>
      <c r="N99" s="14">
        <v>661996211</v>
      </c>
      <c r="O99" s="13">
        <f t="shared" si="6"/>
        <v>0.18380303171231274</v>
      </c>
      <c r="P99" s="13">
        <f t="shared" si="7"/>
        <v>0.31690183069672867</v>
      </c>
    </row>
    <row r="100" spans="1:16" ht="22.5" x14ac:dyDescent="0.2">
      <c r="A100" s="12" t="s">
        <v>165</v>
      </c>
      <c r="B100" s="12" t="s">
        <v>473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42367385</v>
      </c>
      <c r="J100" s="11">
        <v>661996211</v>
      </c>
      <c r="K100" s="10">
        <f t="shared" si="5"/>
        <v>0.18380303171231274</v>
      </c>
      <c r="L100" s="38">
        <v>2088963038</v>
      </c>
      <c r="M100" s="11">
        <v>42367385</v>
      </c>
      <c r="N100" s="11">
        <v>661996211</v>
      </c>
      <c r="O100" s="10">
        <f t="shared" si="6"/>
        <v>0.18380303171231274</v>
      </c>
      <c r="P100" s="10">
        <f t="shared" si="7"/>
        <v>0.31690183069672867</v>
      </c>
    </row>
    <row r="101" spans="1:16" ht="22.5" x14ac:dyDescent="0.2">
      <c r="A101" s="15" t="s">
        <v>164</v>
      </c>
      <c r="B101" s="15" t="s">
        <v>474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98009509</v>
      </c>
      <c r="J101" s="14">
        <v>351219849</v>
      </c>
      <c r="K101" s="13">
        <f t="shared" si="5"/>
        <v>0.15753675642435097</v>
      </c>
      <c r="L101" s="37">
        <v>1300511125</v>
      </c>
      <c r="M101" s="14">
        <v>98009509</v>
      </c>
      <c r="N101" s="14">
        <v>351219849</v>
      </c>
      <c r="O101" s="13">
        <f t="shared" si="6"/>
        <v>0.15753675642435097</v>
      </c>
      <c r="P101" s="13">
        <f t="shared" si="7"/>
        <v>0.27006293314099872</v>
      </c>
    </row>
    <row r="102" spans="1:16" ht="11.25" x14ac:dyDescent="0.2">
      <c r="A102" s="12" t="s">
        <v>163</v>
      </c>
      <c r="B102" s="12" t="s">
        <v>162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85361716</v>
      </c>
      <c r="J102" s="11">
        <v>272580173</v>
      </c>
      <c r="K102" s="10">
        <f t="shared" si="5"/>
        <v>0.13337850541767873</v>
      </c>
      <c r="L102" s="38">
        <v>1114723050</v>
      </c>
      <c r="M102" s="11">
        <v>85361716</v>
      </c>
      <c r="N102" s="11">
        <v>272580173</v>
      </c>
      <c r="O102" s="10">
        <f t="shared" si="6"/>
        <v>0.13337850541767873</v>
      </c>
      <c r="P102" s="10">
        <f t="shared" si="7"/>
        <v>0.24452725993241101</v>
      </c>
    </row>
    <row r="103" spans="1:16" ht="11.25" x14ac:dyDescent="0.2">
      <c r="A103" s="12" t="s">
        <v>161</v>
      </c>
      <c r="B103" s="12" t="s">
        <v>160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12647793</v>
      </c>
      <c r="J103" s="11">
        <v>78639676</v>
      </c>
      <c r="K103" s="10">
        <f t="shared" si="5"/>
        <v>0.42327623018861676</v>
      </c>
      <c r="L103" s="38">
        <v>185788075</v>
      </c>
      <c r="M103" s="11">
        <v>12647793</v>
      </c>
      <c r="N103" s="11">
        <v>78639676</v>
      </c>
      <c r="O103" s="10">
        <f t="shared" si="6"/>
        <v>0.42327623018861676</v>
      </c>
      <c r="P103" s="10">
        <f t="shared" si="7"/>
        <v>0.42327623018861676</v>
      </c>
    </row>
    <row r="104" spans="1:16" ht="11.25" x14ac:dyDescent="0.2">
      <c r="A104" s="15" t="s">
        <v>159</v>
      </c>
      <c r="B104" s="15" t="s">
        <v>158</v>
      </c>
      <c r="C104" s="14">
        <v>903767000</v>
      </c>
      <c r="D104" s="14">
        <v>0</v>
      </c>
      <c r="E104" s="14">
        <v>0</v>
      </c>
      <c r="F104" s="14">
        <v>903767000</v>
      </c>
      <c r="G104" s="14">
        <v>0</v>
      </c>
      <c r="H104" s="14">
        <v>903767000</v>
      </c>
      <c r="I104" s="14">
        <v>30399334</v>
      </c>
      <c r="J104" s="14">
        <v>492036194</v>
      </c>
      <c r="K104" s="13">
        <f t="shared" si="5"/>
        <v>0.54442814796291517</v>
      </c>
      <c r="L104" s="37">
        <v>654149566</v>
      </c>
      <c r="M104" s="14">
        <v>320708372</v>
      </c>
      <c r="N104" s="14">
        <v>383321516</v>
      </c>
      <c r="O104" s="13">
        <f t="shared" si="6"/>
        <v>0.42413754430068812</v>
      </c>
      <c r="P104" s="13">
        <f t="shared" si="7"/>
        <v>0.58598451474016566</v>
      </c>
    </row>
    <row r="105" spans="1:16" ht="11.25" x14ac:dyDescent="0.2">
      <c r="A105" s="12" t="s">
        <v>157</v>
      </c>
      <c r="B105" s="12" t="s">
        <v>156</v>
      </c>
      <c r="C105" s="11">
        <v>903767000</v>
      </c>
      <c r="D105" s="11">
        <v>0</v>
      </c>
      <c r="E105" s="11">
        <v>0</v>
      </c>
      <c r="F105" s="11">
        <v>903767000</v>
      </c>
      <c r="G105" s="11">
        <v>0</v>
      </c>
      <c r="H105" s="11">
        <v>903767000</v>
      </c>
      <c r="I105" s="11">
        <v>30399334</v>
      </c>
      <c r="J105" s="11">
        <v>492036194</v>
      </c>
      <c r="K105" s="10">
        <f t="shared" si="5"/>
        <v>0.54442814796291517</v>
      </c>
      <c r="L105" s="38">
        <v>654149566</v>
      </c>
      <c r="M105" s="11">
        <v>320708372</v>
      </c>
      <c r="N105" s="11">
        <v>383321516</v>
      </c>
      <c r="O105" s="10">
        <f t="shared" si="6"/>
        <v>0.42413754430068812</v>
      </c>
      <c r="P105" s="10">
        <f t="shared" si="7"/>
        <v>0.58598451474016566</v>
      </c>
    </row>
    <row r="106" spans="1:16" ht="11.25" x14ac:dyDescent="0.2">
      <c r="A106" s="12" t="s">
        <v>155</v>
      </c>
      <c r="B106" s="12" t="s">
        <v>154</v>
      </c>
      <c r="C106" s="11">
        <v>80478444928</v>
      </c>
      <c r="D106" s="11">
        <v>0</v>
      </c>
      <c r="E106" s="11">
        <v>-4072818694</v>
      </c>
      <c r="F106" s="11">
        <v>76405626234</v>
      </c>
      <c r="G106" s="11">
        <v>0</v>
      </c>
      <c r="H106" s="11">
        <v>76405626234</v>
      </c>
      <c r="I106" s="11">
        <v>80613100</v>
      </c>
      <c r="J106" s="11">
        <v>37683384050</v>
      </c>
      <c r="K106" s="10">
        <f t="shared" si="5"/>
        <v>0.49320169086227766</v>
      </c>
      <c r="L106" s="38">
        <v>37168972686</v>
      </c>
      <c r="M106" s="11">
        <v>5033518058</v>
      </c>
      <c r="N106" s="11">
        <v>19246260255</v>
      </c>
      <c r="O106" s="10">
        <f t="shared" si="6"/>
        <v>0.25189585117797963</v>
      </c>
      <c r="P106" s="10">
        <f t="shared" si="7"/>
        <v>0.51780447142272679</v>
      </c>
    </row>
    <row r="107" spans="1:16" ht="11.25" x14ac:dyDescent="0.2">
      <c r="A107" s="12" t="s">
        <v>153</v>
      </c>
      <c r="B107" s="12" t="s">
        <v>152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5"/>
        <v>0</v>
      </c>
      <c r="L107" s="38">
        <v>135000000</v>
      </c>
      <c r="M107" s="11">
        <v>0</v>
      </c>
      <c r="N107" s="11">
        <v>0</v>
      </c>
      <c r="O107" s="10">
        <f t="shared" si="6"/>
        <v>0</v>
      </c>
      <c r="P107" s="10">
        <f t="shared" si="7"/>
        <v>0</v>
      </c>
    </row>
    <row r="108" spans="1:16" ht="11.25" x14ac:dyDescent="0.2">
      <c r="A108" s="12" t="s">
        <v>151</v>
      </c>
      <c r="B108" s="12" t="s">
        <v>150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5"/>
        <v>0.40709201991465149</v>
      </c>
      <c r="L108" s="38">
        <v>403485690</v>
      </c>
      <c r="M108" s="11">
        <v>0</v>
      </c>
      <c r="N108" s="11">
        <v>286185690</v>
      </c>
      <c r="O108" s="10">
        <f t="shared" si="6"/>
        <v>0.40709201991465149</v>
      </c>
      <c r="P108" s="10">
        <f t="shared" si="7"/>
        <v>0.70928337012398135</v>
      </c>
    </row>
    <row r="109" spans="1:16" ht="11.25" x14ac:dyDescent="0.2">
      <c r="A109" s="12" t="s">
        <v>149</v>
      </c>
      <c r="B109" s="12" t="s">
        <v>148</v>
      </c>
      <c r="C109" s="11">
        <v>114309000</v>
      </c>
      <c r="D109" s="11">
        <v>0</v>
      </c>
      <c r="E109" s="11">
        <v>0</v>
      </c>
      <c r="F109" s="11">
        <v>114309000</v>
      </c>
      <c r="G109" s="11">
        <v>0</v>
      </c>
      <c r="H109" s="11">
        <v>114309000</v>
      </c>
      <c r="I109" s="11">
        <v>0</v>
      </c>
      <c r="J109" s="11">
        <v>91760073</v>
      </c>
      <c r="K109" s="10">
        <f t="shared" si="5"/>
        <v>0.80273708106973207</v>
      </c>
      <c r="L109" s="38">
        <v>114308604</v>
      </c>
      <c r="M109" s="11">
        <v>0</v>
      </c>
      <c r="N109" s="11">
        <v>91760073</v>
      </c>
      <c r="O109" s="10">
        <f t="shared" si="6"/>
        <v>0.80273708106973207</v>
      </c>
      <c r="P109" s="10">
        <f t="shared" si="7"/>
        <v>0.80273986199673997</v>
      </c>
    </row>
    <row r="110" spans="1:16" ht="11.25" x14ac:dyDescent="0.2">
      <c r="A110" s="12" t="s">
        <v>147</v>
      </c>
      <c r="B110" s="12" t="s">
        <v>146</v>
      </c>
      <c r="C110" s="11">
        <v>3044193000</v>
      </c>
      <c r="D110" s="11">
        <v>0</v>
      </c>
      <c r="E110" s="11">
        <v>499151300</v>
      </c>
      <c r="F110" s="11">
        <v>3543344300</v>
      </c>
      <c r="G110" s="11">
        <v>0</v>
      </c>
      <c r="H110" s="11">
        <v>3543344300</v>
      </c>
      <c r="I110" s="11">
        <v>11950070</v>
      </c>
      <c r="J110" s="11">
        <v>347418920</v>
      </c>
      <c r="K110" s="10">
        <f t="shared" si="5"/>
        <v>9.804830989751688E-2</v>
      </c>
      <c r="L110" s="38">
        <v>2021247500</v>
      </c>
      <c r="M110" s="11">
        <v>11950070</v>
      </c>
      <c r="N110" s="11">
        <v>347418920</v>
      </c>
      <c r="O110" s="10">
        <f t="shared" si="6"/>
        <v>9.804830989751688E-2</v>
      </c>
      <c r="P110" s="10">
        <f t="shared" si="7"/>
        <v>0.17188341358492712</v>
      </c>
    </row>
    <row r="111" spans="1:16" ht="11.25" x14ac:dyDescent="0.2">
      <c r="A111" s="15" t="s">
        <v>145</v>
      </c>
      <c r="B111" s="15" t="s">
        <v>144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32102064</v>
      </c>
      <c r="K111" s="13">
        <f t="shared" si="5"/>
        <v>2.9724133333333333E-2</v>
      </c>
      <c r="L111" s="37">
        <v>982102064</v>
      </c>
      <c r="M111" s="14">
        <v>0</v>
      </c>
      <c r="N111" s="14">
        <v>32102064</v>
      </c>
      <c r="O111" s="13">
        <f t="shared" si="6"/>
        <v>2.9724133333333333E-2</v>
      </c>
      <c r="P111" s="13">
        <f t="shared" si="7"/>
        <v>3.2687095544073716E-2</v>
      </c>
    </row>
    <row r="112" spans="1:16" ht="11.25" x14ac:dyDescent="0.2">
      <c r="A112" s="15" t="s">
        <v>143</v>
      </c>
      <c r="B112" s="15" t="s">
        <v>142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32102064</v>
      </c>
      <c r="K112" s="13">
        <f t="shared" si="5"/>
        <v>2.9724133333333333E-2</v>
      </c>
      <c r="L112" s="37">
        <v>982102064</v>
      </c>
      <c r="M112" s="14">
        <v>0</v>
      </c>
      <c r="N112" s="14">
        <v>32102064</v>
      </c>
      <c r="O112" s="13">
        <f t="shared" si="6"/>
        <v>2.9724133333333333E-2</v>
      </c>
      <c r="P112" s="13">
        <f t="shared" si="7"/>
        <v>3.2687095544073716E-2</v>
      </c>
    </row>
    <row r="113" spans="1:16" ht="11.25" x14ac:dyDescent="0.2">
      <c r="A113" s="12" t="s">
        <v>141</v>
      </c>
      <c r="B113" s="12" t="s">
        <v>140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32102064</v>
      </c>
      <c r="K113" s="10">
        <f t="shared" si="5"/>
        <v>2.9724133333333333E-2</v>
      </c>
      <c r="L113" s="38">
        <v>982102064</v>
      </c>
      <c r="M113" s="11">
        <v>0</v>
      </c>
      <c r="N113" s="11">
        <v>32102064</v>
      </c>
      <c r="O113" s="10">
        <f t="shared" si="6"/>
        <v>2.9724133333333333E-2</v>
      </c>
      <c r="P113" s="10">
        <f t="shared" si="7"/>
        <v>3.2687095544073716E-2</v>
      </c>
    </row>
    <row r="114" spans="1:16" ht="11.25" x14ac:dyDescent="0.2">
      <c r="A114" s="15" t="s">
        <v>139</v>
      </c>
      <c r="B114" s="15" t="s">
        <v>138</v>
      </c>
      <c r="C114" s="14">
        <v>277347835871</v>
      </c>
      <c r="D114" s="14">
        <v>0</v>
      </c>
      <c r="E114" s="14">
        <v>-1323366918</v>
      </c>
      <c r="F114" s="14">
        <v>276024468953</v>
      </c>
      <c r="G114" s="14">
        <v>0</v>
      </c>
      <c r="H114" s="14">
        <v>276024468953</v>
      </c>
      <c r="I114" s="14">
        <v>4764832796</v>
      </c>
      <c r="J114" s="14">
        <v>149853769176</v>
      </c>
      <c r="K114" s="13">
        <f t="shared" si="5"/>
        <v>0.54290030787638732</v>
      </c>
      <c r="L114" s="37">
        <v>95489592336</v>
      </c>
      <c r="M114" s="14">
        <v>16213670993</v>
      </c>
      <c r="N114" s="14">
        <v>45917509047</v>
      </c>
      <c r="O114" s="13">
        <f t="shared" si="6"/>
        <v>0.16635303826929412</v>
      </c>
      <c r="P114" s="13">
        <f t="shared" si="7"/>
        <v>0.48086401799087897</v>
      </c>
    </row>
    <row r="115" spans="1:16" ht="11.25" x14ac:dyDescent="0.2">
      <c r="A115" s="15" t="s">
        <v>137</v>
      </c>
      <c r="B115" s="15" t="s">
        <v>136</v>
      </c>
      <c r="C115" s="14">
        <v>43616487423</v>
      </c>
      <c r="D115" s="14">
        <v>0</v>
      </c>
      <c r="E115" s="14">
        <v>4814181571</v>
      </c>
      <c r="F115" s="14">
        <v>48430668994</v>
      </c>
      <c r="G115" s="14">
        <v>0</v>
      </c>
      <c r="H115" s="14">
        <v>48430668994</v>
      </c>
      <c r="I115" s="14">
        <v>1670401473</v>
      </c>
      <c r="J115" s="14">
        <v>21310638839</v>
      </c>
      <c r="K115" s="13">
        <f t="shared" si="5"/>
        <v>0.44002363134071393</v>
      </c>
      <c r="L115" s="37">
        <v>16880554141</v>
      </c>
      <c r="M115" s="14">
        <v>2363552499</v>
      </c>
      <c r="N115" s="14">
        <v>7511760976</v>
      </c>
      <c r="O115" s="13">
        <f t="shared" si="6"/>
        <v>0.15510339072397741</v>
      </c>
      <c r="P115" s="13">
        <f t="shared" si="7"/>
        <v>0.4449949280844524</v>
      </c>
    </row>
    <row r="116" spans="1:16" ht="22.5" x14ac:dyDescent="0.2">
      <c r="A116" s="12" t="s">
        <v>135</v>
      </c>
      <c r="B116" s="12" t="s">
        <v>469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1669817473</v>
      </c>
      <c r="J116" s="11">
        <v>13447966612</v>
      </c>
      <c r="K116" s="10">
        <f t="shared" si="5"/>
        <v>0.37199343059220863</v>
      </c>
      <c r="L116" s="38">
        <v>13638324380</v>
      </c>
      <c r="M116" s="11">
        <v>1842520335</v>
      </c>
      <c r="N116" s="11">
        <v>6668027977</v>
      </c>
      <c r="O116" s="10">
        <f t="shared" si="6"/>
        <v>0.18444889655181534</v>
      </c>
      <c r="P116" s="10">
        <f t="shared" si="7"/>
        <v>0.48891841777706713</v>
      </c>
    </row>
    <row r="117" spans="1:16" ht="11.25" x14ac:dyDescent="0.2">
      <c r="A117" s="12" t="s">
        <v>134</v>
      </c>
      <c r="B117" s="12" t="s">
        <v>133</v>
      </c>
      <c r="C117" s="11">
        <v>9493011610</v>
      </c>
      <c r="D117" s="11">
        <v>0</v>
      </c>
      <c r="E117" s="11">
        <v>2786571085</v>
      </c>
      <c r="F117" s="11">
        <v>12279582695</v>
      </c>
      <c r="G117" s="11">
        <v>0</v>
      </c>
      <c r="H117" s="11">
        <v>12279582695</v>
      </c>
      <c r="I117" s="11">
        <v>584000</v>
      </c>
      <c r="J117" s="11">
        <v>7862672227</v>
      </c>
      <c r="K117" s="10">
        <f t="shared" si="5"/>
        <v>0.64030451378461928</v>
      </c>
      <c r="L117" s="38">
        <v>3242229761</v>
      </c>
      <c r="M117" s="11">
        <v>521032164</v>
      </c>
      <c r="N117" s="11">
        <v>843732999</v>
      </c>
      <c r="O117" s="10">
        <f t="shared" si="6"/>
        <v>6.8710233886331587E-2</v>
      </c>
      <c r="P117" s="10">
        <f t="shared" si="7"/>
        <v>0.26023232811846364</v>
      </c>
    </row>
    <row r="118" spans="1:16" ht="11.25" x14ac:dyDescent="0.2">
      <c r="A118" s="15" t="s">
        <v>132</v>
      </c>
      <c r="B118" s="15" t="s">
        <v>131</v>
      </c>
      <c r="C118" s="14">
        <v>233731348448</v>
      </c>
      <c r="D118" s="14">
        <v>0</v>
      </c>
      <c r="E118" s="14">
        <v>-6137548489</v>
      </c>
      <c r="F118" s="14">
        <v>227593799959</v>
      </c>
      <c r="G118" s="14">
        <v>0</v>
      </c>
      <c r="H118" s="14">
        <v>227593799959</v>
      </c>
      <c r="I118" s="14">
        <v>3094431323</v>
      </c>
      <c r="J118" s="14">
        <v>128543130337</v>
      </c>
      <c r="K118" s="13">
        <f t="shared" si="5"/>
        <v>0.56479188079884635</v>
      </c>
      <c r="L118" s="37">
        <v>78609038195</v>
      </c>
      <c r="M118" s="14">
        <v>13850118494</v>
      </c>
      <c r="N118" s="14">
        <v>38405748071</v>
      </c>
      <c r="O118" s="13">
        <f t="shared" si="6"/>
        <v>0.16874689942308896</v>
      </c>
      <c r="P118" s="13">
        <f t="shared" si="7"/>
        <v>0.488566568843261</v>
      </c>
    </row>
    <row r="119" spans="1:16" ht="11.25" x14ac:dyDescent="0.2">
      <c r="A119" s="12" t="s">
        <v>130</v>
      </c>
      <c r="B119" s="12" t="s">
        <v>129</v>
      </c>
      <c r="C119" s="11">
        <v>126333443379</v>
      </c>
      <c r="D119" s="11">
        <v>0</v>
      </c>
      <c r="E119" s="11">
        <v>2868210921</v>
      </c>
      <c r="F119" s="11">
        <v>129201654300</v>
      </c>
      <c r="G119" s="11">
        <v>0</v>
      </c>
      <c r="H119" s="11">
        <v>129201654300</v>
      </c>
      <c r="I119" s="11">
        <v>1132041644</v>
      </c>
      <c r="J119" s="11">
        <v>37773343320</v>
      </c>
      <c r="K119" s="10">
        <f t="shared" si="5"/>
        <v>0.29235959496534092</v>
      </c>
      <c r="L119" s="38">
        <v>42560269033</v>
      </c>
      <c r="M119" s="11">
        <v>5740419400</v>
      </c>
      <c r="N119" s="11">
        <v>15859659359</v>
      </c>
      <c r="O119" s="10">
        <f t="shared" si="6"/>
        <v>0.12275120968787781</v>
      </c>
      <c r="P119" s="10">
        <f t="shared" si="7"/>
        <v>0.37264001660099655</v>
      </c>
    </row>
    <row r="120" spans="1:16" ht="33.75" x14ac:dyDescent="0.2">
      <c r="A120" s="12" t="s">
        <v>128</v>
      </c>
      <c r="B120" s="12" t="s">
        <v>340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0</v>
      </c>
      <c r="J120" s="11">
        <v>71071205094</v>
      </c>
      <c r="K120" s="10">
        <f t="shared" si="5"/>
        <v>0.95734826906102177</v>
      </c>
      <c r="L120" s="38">
        <v>26401731946</v>
      </c>
      <c r="M120" s="11">
        <v>5598668765</v>
      </c>
      <c r="N120" s="11">
        <v>18218930443</v>
      </c>
      <c r="O120" s="10">
        <f t="shared" si="6"/>
        <v>0.24541389864826829</v>
      </c>
      <c r="P120" s="10">
        <f t="shared" si="7"/>
        <v>0.69006573054614562</v>
      </c>
    </row>
    <row r="121" spans="1:16" ht="11.25" x14ac:dyDescent="0.2">
      <c r="A121" s="12" t="s">
        <v>127</v>
      </c>
      <c r="B121" s="12" t="s">
        <v>470</v>
      </c>
      <c r="C121" s="11">
        <v>21619687279</v>
      </c>
      <c r="D121" s="11">
        <v>0</v>
      </c>
      <c r="E121" s="11">
        <v>2534892605</v>
      </c>
      <c r="F121" s="11">
        <v>24154579884</v>
      </c>
      <c r="G121" s="11">
        <v>0</v>
      </c>
      <c r="H121" s="11">
        <v>24154579884</v>
      </c>
      <c r="I121" s="11">
        <v>1962389679</v>
      </c>
      <c r="J121" s="11">
        <v>19698581923</v>
      </c>
      <c r="K121" s="10">
        <f t="shared" si="5"/>
        <v>0.81552161195104644</v>
      </c>
      <c r="L121" s="38">
        <v>9647037216</v>
      </c>
      <c r="M121" s="11">
        <v>2511030329</v>
      </c>
      <c r="N121" s="11">
        <v>4327158269</v>
      </c>
      <c r="O121" s="10">
        <f t="shared" si="6"/>
        <v>0.17914442270495917</v>
      </c>
      <c r="P121" s="10">
        <f t="shared" si="7"/>
        <v>0.44854789839757575</v>
      </c>
    </row>
    <row r="122" spans="1:16" ht="11.25" x14ac:dyDescent="0.2">
      <c r="A122" s="15" t="s">
        <v>125</v>
      </c>
      <c r="B122" s="15" t="s">
        <v>124</v>
      </c>
      <c r="C122" s="14">
        <v>35013469355</v>
      </c>
      <c r="D122" s="14">
        <v>5077768372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0</v>
      </c>
      <c r="J122" s="14">
        <v>15454904529</v>
      </c>
      <c r="K122" s="13">
        <f t="shared" si="5"/>
        <v>0.42259434418512176</v>
      </c>
      <c r="L122" s="37">
        <v>9310638296</v>
      </c>
      <c r="M122" s="14">
        <v>611705210</v>
      </c>
      <c r="N122" s="14">
        <v>2817292393</v>
      </c>
      <c r="O122" s="13">
        <f t="shared" si="6"/>
        <v>7.703521098843065E-2</v>
      </c>
      <c r="P122" s="13">
        <f t="shared" si="7"/>
        <v>0.30258853404393921</v>
      </c>
    </row>
    <row r="123" spans="1:16" ht="11.25" x14ac:dyDescent="0.2">
      <c r="A123" s="15" t="s">
        <v>123</v>
      </c>
      <c r="B123" s="15" t="s">
        <v>122</v>
      </c>
      <c r="C123" s="14">
        <v>35013469355</v>
      </c>
      <c r="D123" s="14">
        <v>5077768372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0</v>
      </c>
      <c r="J123" s="14">
        <v>15454904529</v>
      </c>
      <c r="K123" s="13">
        <f t="shared" si="5"/>
        <v>0.42259434418512176</v>
      </c>
      <c r="L123" s="37">
        <v>9310638296</v>
      </c>
      <c r="M123" s="14">
        <v>611705210</v>
      </c>
      <c r="N123" s="14">
        <v>2817292393</v>
      </c>
      <c r="O123" s="13">
        <f t="shared" si="6"/>
        <v>7.703521098843065E-2</v>
      </c>
      <c r="P123" s="13">
        <f t="shared" si="7"/>
        <v>0.30258853404393921</v>
      </c>
    </row>
    <row r="124" spans="1:16" ht="11.25" x14ac:dyDescent="0.2">
      <c r="A124" s="15" t="s">
        <v>121</v>
      </c>
      <c r="B124" s="15" t="s">
        <v>120</v>
      </c>
      <c r="C124" s="14">
        <v>35013469355</v>
      </c>
      <c r="D124" s="14">
        <v>5077768372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0</v>
      </c>
      <c r="J124" s="14">
        <v>15454904529</v>
      </c>
      <c r="K124" s="13">
        <f t="shared" si="5"/>
        <v>0.42259434418512176</v>
      </c>
      <c r="L124" s="37">
        <v>9310638296</v>
      </c>
      <c r="M124" s="14">
        <v>611705210</v>
      </c>
      <c r="N124" s="14">
        <v>2817292393</v>
      </c>
      <c r="O124" s="13">
        <f t="shared" si="6"/>
        <v>7.703521098843065E-2</v>
      </c>
      <c r="P124" s="13">
        <f t="shared" si="7"/>
        <v>0.30258853404393921</v>
      </c>
    </row>
    <row r="125" spans="1:16" ht="11.25" x14ac:dyDescent="0.2">
      <c r="A125" s="12" t="s">
        <v>119</v>
      </c>
      <c r="B125" s="12" t="s">
        <v>118</v>
      </c>
      <c r="C125" s="11">
        <v>34413469355</v>
      </c>
      <c r="D125" s="11">
        <v>4812055490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0</v>
      </c>
      <c r="J125" s="11">
        <v>15419134352</v>
      </c>
      <c r="K125" s="10">
        <f t="shared" si="5"/>
        <v>0.43183865207871519</v>
      </c>
      <c r="L125" s="38">
        <v>9010638296</v>
      </c>
      <c r="M125" s="11">
        <v>611705210</v>
      </c>
      <c r="N125" s="11">
        <v>2781522216</v>
      </c>
      <c r="O125" s="10">
        <f t="shared" si="6"/>
        <v>7.7901182846145875E-2</v>
      </c>
      <c r="P125" s="10">
        <f t="shared" si="7"/>
        <v>0.30869313855765051</v>
      </c>
    </row>
    <row r="126" spans="1:16" ht="11.25" x14ac:dyDescent="0.2">
      <c r="A126" s="12" t="s">
        <v>117</v>
      </c>
      <c r="B126" s="12" t="s">
        <v>475</v>
      </c>
      <c r="C126" s="11">
        <v>600000000</v>
      </c>
      <c r="D126" s="11">
        <v>265712882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0</v>
      </c>
      <c r="J126" s="11">
        <v>35770177</v>
      </c>
      <c r="K126" s="10">
        <f t="shared" si="5"/>
        <v>4.1318753300011536E-2</v>
      </c>
      <c r="L126" s="38">
        <v>300000000</v>
      </c>
      <c r="M126" s="11">
        <v>0</v>
      </c>
      <c r="N126" s="11">
        <v>35770177</v>
      </c>
      <c r="O126" s="10">
        <f t="shared" si="6"/>
        <v>4.1318753300011536E-2</v>
      </c>
      <c r="P126" s="10">
        <f t="shared" si="7"/>
        <v>0.11923392333333334</v>
      </c>
    </row>
    <row r="127" spans="1:16" ht="11.25" x14ac:dyDescent="0.2">
      <c r="A127" s="15" t="s">
        <v>116</v>
      </c>
      <c r="B127" s="15" t="s">
        <v>115</v>
      </c>
      <c r="C127" s="14">
        <v>23504187000</v>
      </c>
      <c r="D127" s="14">
        <v>0</v>
      </c>
      <c r="E127" s="14">
        <v>0</v>
      </c>
      <c r="F127" s="14">
        <v>23504187000</v>
      </c>
      <c r="G127" s="14">
        <v>0</v>
      </c>
      <c r="H127" s="14">
        <v>23504187000</v>
      </c>
      <c r="I127" s="14">
        <v>1023359975</v>
      </c>
      <c r="J127" s="14">
        <v>5484214884</v>
      </c>
      <c r="K127" s="13">
        <f t="shared" si="5"/>
        <v>0.23332927380130186</v>
      </c>
      <c r="L127" s="37">
        <v>12563088360</v>
      </c>
      <c r="M127" s="14">
        <v>1023359975</v>
      </c>
      <c r="N127" s="14">
        <v>5484214884</v>
      </c>
      <c r="O127" s="13">
        <f t="shared" si="6"/>
        <v>0.23332927380130186</v>
      </c>
      <c r="P127" s="13">
        <f t="shared" si="7"/>
        <v>0.43653397372109226</v>
      </c>
    </row>
    <row r="128" spans="1:16" ht="11.25" x14ac:dyDescent="0.2">
      <c r="A128" s="15" t="s">
        <v>114</v>
      </c>
      <c r="B128" s="15" t="s">
        <v>113</v>
      </c>
      <c r="C128" s="14">
        <v>23504187000</v>
      </c>
      <c r="D128" s="14">
        <v>0</v>
      </c>
      <c r="E128" s="14">
        <v>0</v>
      </c>
      <c r="F128" s="14">
        <v>23504187000</v>
      </c>
      <c r="G128" s="14">
        <v>0</v>
      </c>
      <c r="H128" s="14">
        <v>23504187000</v>
      </c>
      <c r="I128" s="14">
        <v>1023359975</v>
      </c>
      <c r="J128" s="14">
        <v>5484214884</v>
      </c>
      <c r="K128" s="13">
        <f t="shared" si="5"/>
        <v>0.23332927380130186</v>
      </c>
      <c r="L128" s="37">
        <v>12563088360</v>
      </c>
      <c r="M128" s="14">
        <v>1023359975</v>
      </c>
      <c r="N128" s="14">
        <v>5484214884</v>
      </c>
      <c r="O128" s="13">
        <f t="shared" si="6"/>
        <v>0.23332927380130186</v>
      </c>
      <c r="P128" s="13">
        <f t="shared" si="7"/>
        <v>0.43653397372109226</v>
      </c>
    </row>
    <row r="129" spans="1:16" ht="11.25" x14ac:dyDescent="0.2">
      <c r="A129" s="12" t="s">
        <v>112</v>
      </c>
      <c r="B129" s="12" t="s">
        <v>111</v>
      </c>
      <c r="C129" s="11">
        <v>23504187000</v>
      </c>
      <c r="D129" s="11">
        <v>0</v>
      </c>
      <c r="E129" s="11">
        <v>0</v>
      </c>
      <c r="F129" s="11">
        <v>23504187000</v>
      </c>
      <c r="G129" s="11">
        <v>0</v>
      </c>
      <c r="H129" s="11">
        <v>23504187000</v>
      </c>
      <c r="I129" s="11">
        <v>1023359975</v>
      </c>
      <c r="J129" s="11">
        <v>5484214884</v>
      </c>
      <c r="K129" s="10">
        <f t="shared" si="5"/>
        <v>0.23332927380130186</v>
      </c>
      <c r="L129" s="38">
        <v>12563088360</v>
      </c>
      <c r="M129" s="11">
        <v>1023359975</v>
      </c>
      <c r="N129" s="11">
        <v>5484214884</v>
      </c>
      <c r="O129" s="10">
        <f t="shared" si="6"/>
        <v>0.23332927380130186</v>
      </c>
      <c r="P129" s="10">
        <f t="shared" si="7"/>
        <v>0.43653397372109226</v>
      </c>
    </row>
    <row r="130" spans="1:16" ht="22.5" x14ac:dyDescent="0.2">
      <c r="A130" s="15" t="s">
        <v>110</v>
      </c>
      <c r="B130" s="15" t="s">
        <v>109</v>
      </c>
      <c r="C130" s="14">
        <v>315320768000</v>
      </c>
      <c r="D130" s="14">
        <v>70723136631</v>
      </c>
      <c r="E130" s="14">
        <v>56444957273</v>
      </c>
      <c r="F130" s="14">
        <v>371765725273</v>
      </c>
      <c r="G130" s="14">
        <v>0</v>
      </c>
      <c r="H130" s="14">
        <v>371765725273</v>
      </c>
      <c r="I130" s="14">
        <v>74768742407</v>
      </c>
      <c r="J130" s="14">
        <v>199597024508</v>
      </c>
      <c r="K130" s="13">
        <f t="shared" si="5"/>
        <v>0.53688925831295831</v>
      </c>
      <c r="L130" s="37">
        <v>335778403518</v>
      </c>
      <c r="M130" s="14">
        <v>72509857179</v>
      </c>
      <c r="N130" s="14">
        <v>130309257944</v>
      </c>
      <c r="O130" s="13">
        <f t="shared" si="6"/>
        <v>0.35051444790481845</v>
      </c>
      <c r="P130" s="13">
        <f t="shared" si="7"/>
        <v>0.38808111712585036</v>
      </c>
    </row>
    <row r="131" spans="1:16" ht="11.25" x14ac:dyDescent="0.2">
      <c r="A131" s="15" t="s">
        <v>108</v>
      </c>
      <c r="B131" s="15" t="s">
        <v>107</v>
      </c>
      <c r="C131" s="14">
        <v>251791694000</v>
      </c>
      <c r="D131" s="14">
        <v>70723136631</v>
      </c>
      <c r="E131" s="14">
        <v>4672033882</v>
      </c>
      <c r="F131" s="14">
        <v>256463727882</v>
      </c>
      <c r="G131" s="14">
        <v>0</v>
      </c>
      <c r="H131" s="14">
        <v>256463727882</v>
      </c>
      <c r="I131" s="14">
        <v>74762744201</v>
      </c>
      <c r="J131" s="14">
        <v>139874738930</v>
      </c>
      <c r="K131" s="13">
        <f t="shared" si="5"/>
        <v>0.54539774526851192</v>
      </c>
      <c r="L131" s="37">
        <v>229588461555</v>
      </c>
      <c r="M131" s="14">
        <v>72503858973</v>
      </c>
      <c r="N131" s="14">
        <v>123865321757</v>
      </c>
      <c r="O131" s="13">
        <f t="shared" si="6"/>
        <v>0.48297403605546485</v>
      </c>
      <c r="P131" s="13">
        <f t="shared" si="7"/>
        <v>0.5395102215418911</v>
      </c>
    </row>
    <row r="132" spans="1:16" ht="11.25" x14ac:dyDescent="0.2">
      <c r="A132" s="12" t="s">
        <v>106</v>
      </c>
      <c r="B132" s="12" t="s">
        <v>105</v>
      </c>
      <c r="C132" s="11">
        <v>201066635000</v>
      </c>
      <c r="D132" s="11">
        <v>70723136631</v>
      </c>
      <c r="E132" s="11">
        <v>-6779000</v>
      </c>
      <c r="F132" s="11">
        <v>201059856000</v>
      </c>
      <c r="G132" s="11">
        <v>0</v>
      </c>
      <c r="H132" s="11">
        <v>201059856000</v>
      </c>
      <c r="I132" s="11">
        <v>71775543000</v>
      </c>
      <c r="J132" s="11">
        <v>115929875000</v>
      </c>
      <c r="K132" s="10">
        <f t="shared" si="5"/>
        <v>0.57659384278082837</v>
      </c>
      <c r="L132" s="38">
        <v>200360556029</v>
      </c>
      <c r="M132" s="11">
        <v>71775542482</v>
      </c>
      <c r="N132" s="11">
        <v>115929872511</v>
      </c>
      <c r="O132" s="10">
        <f t="shared" si="6"/>
        <v>0.57659383040143031</v>
      </c>
      <c r="P132" s="10">
        <f t="shared" si="7"/>
        <v>0.57860626267288062</v>
      </c>
    </row>
    <row r="133" spans="1:16" ht="11.25" x14ac:dyDescent="0.2">
      <c r="A133" s="12" t="s">
        <v>104</v>
      </c>
      <c r="B133" s="12" t="s">
        <v>103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0</v>
      </c>
      <c r="K133" s="10">
        <f t="shared" si="5"/>
        <v>0</v>
      </c>
      <c r="L133" s="38">
        <v>51000000</v>
      </c>
      <c r="M133" s="11">
        <v>0</v>
      </c>
      <c r="N133" s="11">
        <v>0</v>
      </c>
      <c r="O133" s="10">
        <f t="shared" si="6"/>
        <v>0</v>
      </c>
      <c r="P133" s="10">
        <f t="shared" si="7"/>
        <v>0</v>
      </c>
    </row>
    <row r="134" spans="1:16" ht="11.25" x14ac:dyDescent="0.2">
      <c r="A134" s="12" t="s">
        <v>102</v>
      </c>
      <c r="B134" s="12" t="s">
        <v>101</v>
      </c>
      <c r="C134" s="11">
        <v>7300000000</v>
      </c>
      <c r="D134" s="11">
        <v>0</v>
      </c>
      <c r="E134" s="11">
        <v>4649720002</v>
      </c>
      <c r="F134" s="11">
        <v>11949720002</v>
      </c>
      <c r="G134" s="11">
        <v>0</v>
      </c>
      <c r="H134" s="11">
        <v>11949720002</v>
      </c>
      <c r="I134" s="11">
        <v>927414</v>
      </c>
      <c r="J134" s="11">
        <v>7654227171</v>
      </c>
      <c r="K134" s="10">
        <f t="shared" si="5"/>
        <v>0.64053611044601277</v>
      </c>
      <c r="L134" s="38">
        <v>11949720001</v>
      </c>
      <c r="M134" s="11">
        <v>23359214</v>
      </c>
      <c r="N134" s="11">
        <v>1990008505</v>
      </c>
      <c r="O134" s="10">
        <f t="shared" si="6"/>
        <v>0.16653181034090642</v>
      </c>
      <c r="P134" s="10">
        <f t="shared" si="7"/>
        <v>0.16653181035484246</v>
      </c>
    </row>
    <row r="135" spans="1:16" ht="11.25" x14ac:dyDescent="0.2">
      <c r="A135" s="12" t="s">
        <v>100</v>
      </c>
      <c r="B135" s="12" t="s">
        <v>99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8302787</v>
      </c>
      <c r="J135" s="11">
        <v>19812283</v>
      </c>
      <c r="K135" s="10">
        <f t="shared" si="5"/>
        <v>8.8612257585515955E-2</v>
      </c>
      <c r="L135" s="38">
        <v>118457000</v>
      </c>
      <c r="M135" s="11">
        <v>8302787</v>
      </c>
      <c r="N135" s="11">
        <v>19812283</v>
      </c>
      <c r="O135" s="10">
        <f t="shared" si="6"/>
        <v>8.8612257585515955E-2</v>
      </c>
      <c r="P135" s="10">
        <f t="shared" si="7"/>
        <v>0.16725295254818204</v>
      </c>
    </row>
    <row r="136" spans="1:16" ht="11.25" x14ac:dyDescent="0.2">
      <c r="A136" s="12" t="s">
        <v>98</v>
      </c>
      <c r="B136" s="12" t="s">
        <v>97</v>
      </c>
      <c r="C136" s="11">
        <v>27584915000</v>
      </c>
      <c r="D136" s="11">
        <v>0</v>
      </c>
      <c r="E136" s="11">
        <v>29092880</v>
      </c>
      <c r="F136" s="11">
        <v>27614007880</v>
      </c>
      <c r="G136" s="11">
        <v>0</v>
      </c>
      <c r="H136" s="11">
        <v>27614007880</v>
      </c>
      <c r="I136" s="11">
        <v>2977971000</v>
      </c>
      <c r="J136" s="11">
        <v>6269813400</v>
      </c>
      <c r="K136" s="10">
        <f t="shared" si="5"/>
        <v>0.22705191608716235</v>
      </c>
      <c r="L136" s="38">
        <v>11151021310</v>
      </c>
      <c r="M136" s="11">
        <v>0</v>
      </c>
      <c r="N136" s="11">
        <v>3291840310</v>
      </c>
      <c r="O136" s="10">
        <f t="shared" si="6"/>
        <v>0.11920907404332934</v>
      </c>
      <c r="P136" s="10">
        <f t="shared" si="7"/>
        <v>0.29520527478930986</v>
      </c>
    </row>
    <row r="137" spans="1:16" ht="11.25" x14ac:dyDescent="0.2">
      <c r="A137" s="12" t="s">
        <v>96</v>
      </c>
      <c r="B137" s="12" t="s">
        <v>95</v>
      </c>
      <c r="C137" s="11">
        <v>2120000</v>
      </c>
      <c r="D137" s="11">
        <v>0</v>
      </c>
      <c r="E137" s="11">
        <v>0</v>
      </c>
      <c r="F137" s="11">
        <v>2120000</v>
      </c>
      <c r="G137" s="11">
        <v>0</v>
      </c>
      <c r="H137" s="11">
        <v>2120000</v>
      </c>
      <c r="I137" s="11">
        <v>0</v>
      </c>
      <c r="J137" s="11">
        <v>1011076</v>
      </c>
      <c r="K137" s="10">
        <f t="shared" si="5"/>
        <v>0.47692264150943398</v>
      </c>
      <c r="L137" s="38">
        <v>2120000</v>
      </c>
      <c r="M137" s="11">
        <v>0</v>
      </c>
      <c r="N137" s="11">
        <v>1011076</v>
      </c>
      <c r="O137" s="10">
        <f t="shared" si="6"/>
        <v>0.47692264150943398</v>
      </c>
      <c r="P137" s="10">
        <f t="shared" si="7"/>
        <v>0.47692264150943398</v>
      </c>
    </row>
    <row r="138" spans="1:16" ht="11.25" x14ac:dyDescent="0.2">
      <c r="A138" s="41" t="s">
        <v>446</v>
      </c>
      <c r="B138" s="12" t="s">
        <v>454</v>
      </c>
      <c r="C138" s="11">
        <v>15563440000</v>
      </c>
      <c r="D138" s="11">
        <v>0</v>
      </c>
      <c r="E138" s="11">
        <v>0</v>
      </c>
      <c r="F138" s="11">
        <v>15563440000</v>
      </c>
      <c r="G138" s="11">
        <v>0</v>
      </c>
      <c r="H138" s="11">
        <v>15563440000</v>
      </c>
      <c r="I138" s="11">
        <v>0</v>
      </c>
      <c r="J138" s="11">
        <v>10000000000</v>
      </c>
      <c r="K138" s="10">
        <f t="shared" si="5"/>
        <v>0.64253147119145892</v>
      </c>
      <c r="L138" s="38">
        <v>5955587215</v>
      </c>
      <c r="M138" s="11">
        <v>696654490</v>
      </c>
      <c r="N138" s="11">
        <v>2632777072</v>
      </c>
      <c r="O138" s="10">
        <f t="shared" si="6"/>
        <v>0.16916421253913017</v>
      </c>
      <c r="P138" s="10">
        <f t="shared" si="7"/>
        <v>0.44206842700061105</v>
      </c>
    </row>
    <row r="139" spans="1:16" ht="11.25" x14ac:dyDescent="0.2">
      <c r="A139" s="15" t="s">
        <v>94</v>
      </c>
      <c r="B139" s="15" t="s">
        <v>93</v>
      </c>
      <c r="C139" s="14">
        <v>46191510000</v>
      </c>
      <c r="D139" s="14">
        <v>0</v>
      </c>
      <c r="E139" s="14">
        <v>51567722391</v>
      </c>
      <c r="F139" s="14">
        <v>97759232391</v>
      </c>
      <c r="G139" s="14">
        <v>0</v>
      </c>
      <c r="H139" s="14">
        <v>97759232391</v>
      </c>
      <c r="I139" s="14">
        <v>4242600</v>
      </c>
      <c r="J139" s="14">
        <v>54295184508</v>
      </c>
      <c r="K139" s="13">
        <f t="shared" ref="K139:K201" si="8">IF(J139=0,0,J139/H139)</f>
        <v>0.55539700118388591</v>
      </c>
      <c r="L139" s="37">
        <v>89534596499</v>
      </c>
      <c r="M139" s="14">
        <v>4242600</v>
      </c>
      <c r="N139" s="14">
        <v>1227462117</v>
      </c>
      <c r="O139" s="13">
        <f t="shared" ref="O139:O201" si="9">IF(N139=0,0,N139/H139)</f>
        <v>1.2555971308066488E-2</v>
      </c>
      <c r="P139" s="13">
        <f t="shared" ref="P139:P201" si="10">IF(N139=0,0,N139/L139)</f>
        <v>1.370936112962445E-2</v>
      </c>
    </row>
    <row r="140" spans="1:16" ht="11.25" x14ac:dyDescent="0.2">
      <c r="A140" s="12" t="s">
        <v>92</v>
      </c>
      <c r="B140" s="12" t="s">
        <v>476</v>
      </c>
      <c r="C140" s="11">
        <v>0</v>
      </c>
      <c r="D140" s="11">
        <v>0</v>
      </c>
      <c r="E140" s="11">
        <v>13445062000</v>
      </c>
      <c r="F140" s="11">
        <v>13445062000</v>
      </c>
      <c r="G140" s="11">
        <v>0</v>
      </c>
      <c r="H140" s="11">
        <v>13445062000</v>
      </c>
      <c r="I140" s="11">
        <v>0</v>
      </c>
      <c r="J140" s="11">
        <v>13445062000</v>
      </c>
      <c r="K140" s="10">
        <f t="shared" si="8"/>
        <v>1</v>
      </c>
      <c r="L140" s="38">
        <v>13445062000</v>
      </c>
      <c r="M140" s="11">
        <v>0</v>
      </c>
      <c r="N140" s="11">
        <v>0</v>
      </c>
      <c r="O140" s="10">
        <f t="shared" si="9"/>
        <v>0</v>
      </c>
      <c r="P140" s="10">
        <f t="shared" si="10"/>
        <v>0</v>
      </c>
    </row>
    <row r="141" spans="1:16" ht="11.25" x14ac:dyDescent="0.2">
      <c r="A141" s="12" t="s">
        <v>91</v>
      </c>
      <c r="B141" s="12" t="s">
        <v>90</v>
      </c>
      <c r="C141" s="11">
        <v>47045000</v>
      </c>
      <c r="D141" s="11">
        <v>0</v>
      </c>
      <c r="E141" s="11">
        <v>0</v>
      </c>
      <c r="F141" s="11">
        <v>47045000</v>
      </c>
      <c r="G141" s="11">
        <v>0</v>
      </c>
      <c r="H141" s="11">
        <v>47045000</v>
      </c>
      <c r="I141" s="11">
        <v>4242600</v>
      </c>
      <c r="J141" s="11">
        <v>11232400</v>
      </c>
      <c r="K141" s="10">
        <f t="shared" si="8"/>
        <v>0.2387586353491338</v>
      </c>
      <c r="L141" s="38">
        <v>22655000</v>
      </c>
      <c r="M141" s="11">
        <v>4242600</v>
      </c>
      <c r="N141" s="11">
        <v>11232400</v>
      </c>
      <c r="O141" s="10">
        <f t="shared" si="9"/>
        <v>0.2387586353491338</v>
      </c>
      <c r="P141" s="10">
        <f t="shared" si="10"/>
        <v>0.49580225115868459</v>
      </c>
    </row>
    <row r="142" spans="1:16" ht="11.25" x14ac:dyDescent="0.2">
      <c r="A142" s="12" t="s">
        <v>89</v>
      </c>
      <c r="B142" s="12" t="s">
        <v>88</v>
      </c>
      <c r="C142" s="11">
        <v>35235409000</v>
      </c>
      <c r="D142" s="11">
        <v>0</v>
      </c>
      <c r="E142" s="11">
        <v>39622660391</v>
      </c>
      <c r="F142" s="11">
        <v>74858069391</v>
      </c>
      <c r="G142" s="11">
        <v>0</v>
      </c>
      <c r="H142" s="11">
        <v>74858069391</v>
      </c>
      <c r="I142" s="11">
        <v>0</v>
      </c>
      <c r="J142" s="11">
        <v>39630080000</v>
      </c>
      <c r="K142" s="10">
        <f t="shared" si="8"/>
        <v>0.52940291303805154</v>
      </c>
      <c r="L142" s="38">
        <v>74858069391</v>
      </c>
      <c r="M142" s="11">
        <v>0</v>
      </c>
      <c r="N142" s="11">
        <v>7419609</v>
      </c>
      <c r="O142" s="10">
        <f t="shared" si="9"/>
        <v>9.911568733152556E-5</v>
      </c>
      <c r="P142" s="10">
        <f t="shared" si="10"/>
        <v>9.911568733152556E-5</v>
      </c>
    </row>
    <row r="143" spans="1:16" ht="11.25" x14ac:dyDescent="0.2">
      <c r="A143" s="12" t="s">
        <v>87</v>
      </c>
      <c r="B143" s="12" t="s">
        <v>86</v>
      </c>
      <c r="C143" s="11">
        <v>10909056000</v>
      </c>
      <c r="D143" s="11">
        <v>0</v>
      </c>
      <c r="E143" s="11">
        <v>-1500000000</v>
      </c>
      <c r="F143" s="11">
        <v>9409056000</v>
      </c>
      <c r="G143" s="11">
        <v>0</v>
      </c>
      <c r="H143" s="11">
        <v>9409056000</v>
      </c>
      <c r="I143" s="11">
        <v>0</v>
      </c>
      <c r="J143" s="11">
        <v>1208810108</v>
      </c>
      <c r="K143" s="10">
        <f t="shared" si="8"/>
        <v>0.12847304851836358</v>
      </c>
      <c r="L143" s="38">
        <v>1208810108</v>
      </c>
      <c r="M143" s="11">
        <v>0</v>
      </c>
      <c r="N143" s="11">
        <v>1208810108</v>
      </c>
      <c r="O143" s="10">
        <f t="shared" si="9"/>
        <v>0.12847304851836358</v>
      </c>
      <c r="P143" s="10">
        <f t="shared" si="10"/>
        <v>1</v>
      </c>
    </row>
    <row r="144" spans="1:16" ht="11.25" x14ac:dyDescent="0.2">
      <c r="A144" s="15" t="s">
        <v>85</v>
      </c>
      <c r="B144" s="15" t="s">
        <v>84</v>
      </c>
      <c r="C144" s="14">
        <v>17087564000</v>
      </c>
      <c r="D144" s="14">
        <v>0</v>
      </c>
      <c r="E144" s="14">
        <v>0</v>
      </c>
      <c r="F144" s="14">
        <v>17087564000</v>
      </c>
      <c r="G144" s="14">
        <v>0</v>
      </c>
      <c r="H144" s="14">
        <v>17087564000</v>
      </c>
      <c r="I144" s="14">
        <v>0</v>
      </c>
      <c r="J144" s="14">
        <v>5223412255</v>
      </c>
      <c r="K144" s="13">
        <f t="shared" si="8"/>
        <v>0.30568501484471394</v>
      </c>
      <c r="L144" s="37">
        <v>16388412255</v>
      </c>
      <c r="M144" s="14">
        <v>0</v>
      </c>
      <c r="N144" s="14">
        <v>5211207255</v>
      </c>
      <c r="O144" s="13">
        <f t="shared" si="9"/>
        <v>0.30497075270647123</v>
      </c>
      <c r="P144" s="13">
        <f t="shared" si="10"/>
        <v>0.31798121586855332</v>
      </c>
    </row>
    <row r="145" spans="1:16" ht="22.5" x14ac:dyDescent="0.2">
      <c r="A145" s="12" t="s">
        <v>83</v>
      </c>
      <c r="B145" s="12" t="s">
        <v>477</v>
      </c>
      <c r="C145" s="11">
        <v>13075372000</v>
      </c>
      <c r="D145" s="11">
        <v>0</v>
      </c>
      <c r="E145" s="11">
        <v>0</v>
      </c>
      <c r="F145" s="11">
        <v>13075372000</v>
      </c>
      <c r="G145" s="11">
        <v>0</v>
      </c>
      <c r="H145" s="11">
        <v>13075372000</v>
      </c>
      <c r="I145" s="11">
        <v>0</v>
      </c>
      <c r="J145" s="11">
        <v>3329085000</v>
      </c>
      <c r="K145" s="10">
        <f t="shared" si="8"/>
        <v>0.25460728765498986</v>
      </c>
      <c r="L145" s="38">
        <v>13075372000</v>
      </c>
      <c r="M145" s="11">
        <v>0</v>
      </c>
      <c r="N145" s="11">
        <v>3316880000</v>
      </c>
      <c r="O145" s="10">
        <f t="shared" si="9"/>
        <v>0.25367385340929499</v>
      </c>
      <c r="P145" s="10">
        <f t="shared" si="10"/>
        <v>0.25367385340929499</v>
      </c>
    </row>
    <row r="146" spans="1:16" ht="22.5" x14ac:dyDescent="0.2">
      <c r="A146" s="12" t="s">
        <v>82</v>
      </c>
      <c r="B146" s="12" t="s">
        <v>478</v>
      </c>
      <c r="C146" s="11">
        <v>3012192000</v>
      </c>
      <c r="D146" s="11">
        <v>0</v>
      </c>
      <c r="E146" s="11">
        <v>0</v>
      </c>
      <c r="F146" s="11">
        <v>3012192000</v>
      </c>
      <c r="G146" s="11">
        <v>0</v>
      </c>
      <c r="H146" s="11">
        <v>3012192000</v>
      </c>
      <c r="I146" s="11">
        <v>0</v>
      </c>
      <c r="J146" s="11">
        <v>1593478454</v>
      </c>
      <c r="K146" s="10">
        <f t="shared" si="8"/>
        <v>0.52900958969414968</v>
      </c>
      <c r="L146" s="38">
        <v>3012191454</v>
      </c>
      <c r="M146" s="11">
        <v>0</v>
      </c>
      <c r="N146" s="11">
        <v>1593478454</v>
      </c>
      <c r="O146" s="10">
        <f t="shared" si="9"/>
        <v>0.52900958969414968</v>
      </c>
      <c r="P146" s="10">
        <f t="shared" si="10"/>
        <v>0.52900968558421524</v>
      </c>
    </row>
    <row r="147" spans="1:16" ht="11.25" x14ac:dyDescent="0.2">
      <c r="A147" s="12" t="s">
        <v>81</v>
      </c>
      <c r="B147" s="12" t="s">
        <v>80</v>
      </c>
      <c r="C147" s="11">
        <v>1000000000</v>
      </c>
      <c r="D147" s="11">
        <v>0</v>
      </c>
      <c r="E147" s="11">
        <v>0</v>
      </c>
      <c r="F147" s="11">
        <v>1000000000</v>
      </c>
      <c r="G147" s="11">
        <v>0</v>
      </c>
      <c r="H147" s="11">
        <v>1000000000</v>
      </c>
      <c r="I147" s="11">
        <v>0</v>
      </c>
      <c r="J147" s="11">
        <v>300848801</v>
      </c>
      <c r="K147" s="10">
        <f t="shared" si="8"/>
        <v>0.300848801</v>
      </c>
      <c r="L147" s="38">
        <v>300848801</v>
      </c>
      <c r="M147" s="11">
        <v>0</v>
      </c>
      <c r="N147" s="11">
        <v>300848801</v>
      </c>
      <c r="O147" s="10">
        <f t="shared" si="9"/>
        <v>0.300848801</v>
      </c>
      <c r="P147" s="10">
        <f t="shared" si="10"/>
        <v>1</v>
      </c>
    </row>
    <row r="148" spans="1:16" ht="11.25" x14ac:dyDescent="0.2">
      <c r="A148" s="15" t="s">
        <v>79</v>
      </c>
      <c r="B148" s="15" t="s">
        <v>78</v>
      </c>
      <c r="C148" s="14">
        <v>250000000</v>
      </c>
      <c r="D148" s="14">
        <v>0</v>
      </c>
      <c r="E148" s="14">
        <v>205201000</v>
      </c>
      <c r="F148" s="14">
        <v>455201000</v>
      </c>
      <c r="G148" s="14">
        <v>0</v>
      </c>
      <c r="H148" s="14">
        <v>455201000</v>
      </c>
      <c r="I148" s="14">
        <v>1755606</v>
      </c>
      <c r="J148" s="14">
        <v>203688815</v>
      </c>
      <c r="K148" s="13">
        <f t="shared" si="8"/>
        <v>0.4474700516914506</v>
      </c>
      <c r="L148" s="37">
        <v>266933209</v>
      </c>
      <c r="M148" s="14">
        <v>1755606</v>
      </c>
      <c r="N148" s="14">
        <v>5266815</v>
      </c>
      <c r="O148" s="13">
        <f t="shared" si="9"/>
        <v>1.1570306304248013E-2</v>
      </c>
      <c r="P148" s="13">
        <f t="shared" si="10"/>
        <v>1.9730834614886752E-2</v>
      </c>
    </row>
    <row r="149" spans="1:16" ht="11.25" x14ac:dyDescent="0.2">
      <c r="A149" s="15" t="s">
        <v>77</v>
      </c>
      <c r="B149" s="15" t="s">
        <v>76</v>
      </c>
      <c r="C149" s="14">
        <v>250000000</v>
      </c>
      <c r="D149" s="14">
        <v>0</v>
      </c>
      <c r="E149" s="14">
        <v>68057000</v>
      </c>
      <c r="F149" s="14">
        <v>318057000</v>
      </c>
      <c r="G149" s="14">
        <v>0</v>
      </c>
      <c r="H149" s="14">
        <v>318057000</v>
      </c>
      <c r="I149" s="14">
        <v>1755606</v>
      </c>
      <c r="J149" s="14">
        <v>68044815</v>
      </c>
      <c r="K149" s="13">
        <f t="shared" si="8"/>
        <v>0.21393905809336061</v>
      </c>
      <c r="L149" s="37">
        <v>131289209</v>
      </c>
      <c r="M149" s="14">
        <v>1755606</v>
      </c>
      <c r="N149" s="14">
        <v>5266815</v>
      </c>
      <c r="O149" s="13">
        <f t="shared" si="9"/>
        <v>1.655934313660759E-2</v>
      </c>
      <c r="P149" s="13">
        <f t="shared" si="10"/>
        <v>4.0116130184012305E-2</v>
      </c>
    </row>
    <row r="150" spans="1:16" ht="11.25" x14ac:dyDescent="0.2">
      <c r="A150" s="12" t="s">
        <v>75</v>
      </c>
      <c r="B150" s="12" t="s">
        <v>74</v>
      </c>
      <c r="C150" s="11">
        <v>250000000</v>
      </c>
      <c r="D150" s="11">
        <v>0</v>
      </c>
      <c r="E150" s="11">
        <v>0</v>
      </c>
      <c r="F150" s="11">
        <v>250000000</v>
      </c>
      <c r="G150" s="11">
        <v>0</v>
      </c>
      <c r="H150" s="11">
        <v>250000000</v>
      </c>
      <c r="I150" s="11">
        <v>1755606</v>
      </c>
      <c r="J150" s="11">
        <v>5266815</v>
      </c>
      <c r="K150" s="10">
        <f t="shared" si="8"/>
        <v>2.1067260000000001E-2</v>
      </c>
      <c r="L150" s="38">
        <v>68511209</v>
      </c>
      <c r="M150" s="11">
        <v>1755606</v>
      </c>
      <c r="N150" s="11">
        <v>5266815</v>
      </c>
      <c r="O150" s="10">
        <f t="shared" si="9"/>
        <v>2.1067260000000001E-2</v>
      </c>
      <c r="P150" s="10">
        <f t="shared" si="10"/>
        <v>7.6875230737790665E-2</v>
      </c>
    </row>
    <row r="151" spans="1:16" ht="11.25" x14ac:dyDescent="0.2">
      <c r="A151" s="12" t="s">
        <v>73</v>
      </c>
      <c r="B151" s="12" t="s">
        <v>72</v>
      </c>
      <c r="C151" s="11">
        <v>0</v>
      </c>
      <c r="D151" s="11">
        <v>0</v>
      </c>
      <c r="E151" s="11">
        <v>68057000</v>
      </c>
      <c r="F151" s="11">
        <v>68057000</v>
      </c>
      <c r="G151" s="11">
        <v>0</v>
      </c>
      <c r="H151" s="11">
        <v>68057000</v>
      </c>
      <c r="I151" s="11">
        <v>0</v>
      </c>
      <c r="J151" s="11">
        <v>62778000</v>
      </c>
      <c r="K151" s="10">
        <f t="shared" si="8"/>
        <v>0.92243266673523661</v>
      </c>
      <c r="L151" s="38">
        <v>62778000</v>
      </c>
      <c r="M151" s="11">
        <v>0</v>
      </c>
      <c r="N151" s="11">
        <v>0</v>
      </c>
      <c r="O151" s="10">
        <f t="shared" si="9"/>
        <v>0</v>
      </c>
      <c r="P151" s="10">
        <f t="shared" si="10"/>
        <v>0</v>
      </c>
    </row>
    <row r="152" spans="1:16" ht="11.25" x14ac:dyDescent="0.2">
      <c r="A152" s="27" t="s">
        <v>71</v>
      </c>
      <c r="B152" s="27" t="s">
        <v>70</v>
      </c>
      <c r="C152" s="28">
        <v>0</v>
      </c>
      <c r="D152" s="28">
        <v>0</v>
      </c>
      <c r="E152" s="28">
        <v>137144000</v>
      </c>
      <c r="F152" s="28">
        <v>137144000</v>
      </c>
      <c r="G152" s="28">
        <v>0</v>
      </c>
      <c r="H152" s="28">
        <v>137144000</v>
      </c>
      <c r="I152" s="28">
        <v>0</v>
      </c>
      <c r="J152" s="28">
        <v>135644000</v>
      </c>
      <c r="K152" s="29">
        <f t="shared" si="8"/>
        <v>0.98906259114507378</v>
      </c>
      <c r="L152" s="39">
        <v>135644000</v>
      </c>
      <c r="M152" s="28">
        <v>0</v>
      </c>
      <c r="N152" s="28">
        <v>0</v>
      </c>
      <c r="O152" s="29">
        <f t="shared" si="9"/>
        <v>0</v>
      </c>
      <c r="P152" s="29">
        <f t="shared" si="10"/>
        <v>0</v>
      </c>
    </row>
    <row r="153" spans="1:16" ht="11.25" x14ac:dyDescent="0.2">
      <c r="A153" s="15" t="s">
        <v>69</v>
      </c>
      <c r="B153" s="15" t="s">
        <v>68</v>
      </c>
      <c r="C153" s="14">
        <v>58288756000</v>
      </c>
      <c r="D153" s="14">
        <v>0</v>
      </c>
      <c r="E153" s="14">
        <v>0</v>
      </c>
      <c r="F153" s="14">
        <v>58288756000</v>
      </c>
      <c r="G153" s="14">
        <v>0</v>
      </c>
      <c r="H153" s="14">
        <v>58288756000</v>
      </c>
      <c r="I153" s="14">
        <v>719004430</v>
      </c>
      <c r="J153" s="14">
        <v>14894452537</v>
      </c>
      <c r="K153" s="13">
        <f t="shared" si="8"/>
        <v>0.25552874274757209</v>
      </c>
      <c r="L153" s="37">
        <v>16841302763</v>
      </c>
      <c r="M153" s="14">
        <v>865234064</v>
      </c>
      <c r="N153" s="14">
        <v>12144340435</v>
      </c>
      <c r="O153" s="13">
        <f t="shared" si="9"/>
        <v>0.20834790907186285</v>
      </c>
      <c r="P153" s="13">
        <f t="shared" si="10"/>
        <v>0.72110457284105534</v>
      </c>
    </row>
    <row r="154" spans="1:16" ht="11.25" x14ac:dyDescent="0.2">
      <c r="A154" s="15" t="s">
        <v>67</v>
      </c>
      <c r="B154" s="15" t="s">
        <v>66</v>
      </c>
      <c r="C154" s="14">
        <v>58288756000</v>
      </c>
      <c r="D154" s="14">
        <v>0</v>
      </c>
      <c r="E154" s="14">
        <v>0</v>
      </c>
      <c r="F154" s="14">
        <v>58288756000</v>
      </c>
      <c r="G154" s="14">
        <v>0</v>
      </c>
      <c r="H154" s="14">
        <v>58288756000</v>
      </c>
      <c r="I154" s="14">
        <v>719004430</v>
      </c>
      <c r="J154" s="14">
        <v>14894452537</v>
      </c>
      <c r="K154" s="13">
        <f t="shared" si="8"/>
        <v>0.25552874274757209</v>
      </c>
      <c r="L154" s="37">
        <v>16841302763</v>
      </c>
      <c r="M154" s="14">
        <v>865234064</v>
      </c>
      <c r="N154" s="14">
        <v>12144340435</v>
      </c>
      <c r="O154" s="13">
        <f t="shared" si="9"/>
        <v>0.20834790907186285</v>
      </c>
      <c r="P154" s="13">
        <f t="shared" si="10"/>
        <v>0.72110457284105534</v>
      </c>
    </row>
    <row r="155" spans="1:16" ht="11.25" x14ac:dyDescent="0.2">
      <c r="A155" s="15" t="s">
        <v>65</v>
      </c>
      <c r="B155" s="15" t="s">
        <v>64</v>
      </c>
      <c r="C155" s="14">
        <v>12221890000</v>
      </c>
      <c r="D155" s="14">
        <v>0</v>
      </c>
      <c r="E155" s="14">
        <v>0</v>
      </c>
      <c r="F155" s="14">
        <v>12221890000</v>
      </c>
      <c r="G155" s="14">
        <v>0</v>
      </c>
      <c r="H155" s="14">
        <v>12221890000</v>
      </c>
      <c r="I155" s="14">
        <v>0</v>
      </c>
      <c r="J155" s="14">
        <v>10204955594</v>
      </c>
      <c r="K155" s="13">
        <f t="shared" si="8"/>
        <v>0.83497360833717205</v>
      </c>
      <c r="L155" s="37">
        <v>9327577790</v>
      </c>
      <c r="M155" s="14">
        <v>146229634</v>
      </c>
      <c r="N155" s="14">
        <v>9035118522</v>
      </c>
      <c r="O155" s="13">
        <f t="shared" si="9"/>
        <v>0.73925706433293048</v>
      </c>
      <c r="P155" s="13">
        <f t="shared" si="10"/>
        <v>0.96864574334469311</v>
      </c>
    </row>
    <row r="156" spans="1:16" ht="11.25" x14ac:dyDescent="0.2">
      <c r="A156" s="15" t="s">
        <v>63</v>
      </c>
      <c r="B156" s="15" t="s">
        <v>56</v>
      </c>
      <c r="C156" s="14">
        <v>12221890000</v>
      </c>
      <c r="D156" s="14">
        <v>0</v>
      </c>
      <c r="E156" s="14">
        <v>0</v>
      </c>
      <c r="F156" s="14">
        <v>12221890000</v>
      </c>
      <c r="G156" s="14">
        <v>0</v>
      </c>
      <c r="H156" s="14">
        <v>12221890000</v>
      </c>
      <c r="I156" s="14">
        <v>0</v>
      </c>
      <c r="J156" s="14">
        <v>10204955594</v>
      </c>
      <c r="K156" s="13">
        <f t="shared" si="8"/>
        <v>0.83497360833717205</v>
      </c>
      <c r="L156" s="37">
        <v>9327577790</v>
      </c>
      <c r="M156" s="14">
        <v>146229634</v>
      </c>
      <c r="N156" s="14">
        <v>9035118522</v>
      </c>
      <c r="O156" s="13">
        <f t="shared" si="9"/>
        <v>0.73925706433293048</v>
      </c>
      <c r="P156" s="13">
        <f t="shared" si="10"/>
        <v>0.96864574334469311</v>
      </c>
    </row>
    <row r="157" spans="1:16" ht="11.25" x14ac:dyDescent="0.2">
      <c r="A157" s="15" t="s">
        <v>62</v>
      </c>
      <c r="B157" s="15" t="s">
        <v>54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8"/>
        <v>0.83497360833717205</v>
      </c>
      <c r="L157" s="37">
        <v>9327577790</v>
      </c>
      <c r="M157" s="14">
        <v>146229634</v>
      </c>
      <c r="N157" s="14">
        <v>9035118522</v>
      </c>
      <c r="O157" s="13">
        <f t="shared" si="9"/>
        <v>0.73925706433293048</v>
      </c>
      <c r="P157" s="13">
        <f t="shared" si="10"/>
        <v>0.96864574334469311</v>
      </c>
    </row>
    <row r="158" spans="1:16" ht="11.25" x14ac:dyDescent="0.2">
      <c r="A158" s="15" t="s">
        <v>61</v>
      </c>
      <c r="B158" s="15" t="s">
        <v>52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8"/>
        <v>0.83497360833717205</v>
      </c>
      <c r="L158" s="37">
        <v>9327577790</v>
      </c>
      <c r="M158" s="14">
        <v>146229634</v>
      </c>
      <c r="N158" s="14">
        <v>9035118522</v>
      </c>
      <c r="O158" s="13">
        <f t="shared" si="9"/>
        <v>0.73925706433293048</v>
      </c>
      <c r="P158" s="13">
        <f t="shared" si="10"/>
        <v>0.96864574334469311</v>
      </c>
    </row>
    <row r="159" spans="1:16" ht="11.25" x14ac:dyDescent="0.2">
      <c r="A159" s="12" t="s">
        <v>60</v>
      </c>
      <c r="B159" s="12" t="s">
        <v>52</v>
      </c>
      <c r="C159" s="11">
        <v>12221890000</v>
      </c>
      <c r="D159" s="11">
        <v>0</v>
      </c>
      <c r="E159" s="11">
        <v>0</v>
      </c>
      <c r="F159" s="11">
        <v>12221890000</v>
      </c>
      <c r="G159" s="11">
        <v>0</v>
      </c>
      <c r="H159" s="11">
        <v>12221890000</v>
      </c>
      <c r="I159" s="11">
        <v>0</v>
      </c>
      <c r="J159" s="11">
        <v>10204955594</v>
      </c>
      <c r="K159" s="10">
        <f t="shared" si="8"/>
        <v>0.83497360833717205</v>
      </c>
      <c r="L159" s="38">
        <v>9327577790</v>
      </c>
      <c r="M159" s="11">
        <v>146229634</v>
      </c>
      <c r="N159" s="11">
        <v>9035118522</v>
      </c>
      <c r="O159" s="10">
        <f t="shared" si="9"/>
        <v>0.73925706433293048</v>
      </c>
      <c r="P159" s="10">
        <f t="shared" si="10"/>
        <v>0.96864574334469311</v>
      </c>
    </row>
    <row r="160" spans="1:16" ht="11.25" x14ac:dyDescent="0.2">
      <c r="A160" s="15" t="s">
        <v>59</v>
      </c>
      <c r="B160" s="15" t="s">
        <v>58</v>
      </c>
      <c r="C160" s="14">
        <v>18037115000</v>
      </c>
      <c r="D160" s="14">
        <v>0</v>
      </c>
      <c r="E160" s="14">
        <v>0</v>
      </c>
      <c r="F160" s="14">
        <v>18037115000</v>
      </c>
      <c r="G160" s="14">
        <v>0</v>
      </c>
      <c r="H160" s="14">
        <v>18037115000</v>
      </c>
      <c r="I160" s="14">
        <v>0</v>
      </c>
      <c r="J160" s="14">
        <v>3094000000</v>
      </c>
      <c r="K160" s="13">
        <f t="shared" si="8"/>
        <v>0.17153519285096314</v>
      </c>
      <c r="L160" s="37">
        <v>1513724970</v>
      </c>
      <c r="M160" s="14">
        <v>0</v>
      </c>
      <c r="N160" s="14">
        <v>1513724970</v>
      </c>
      <c r="O160" s="13">
        <f t="shared" si="9"/>
        <v>8.3922787541133928E-2</v>
      </c>
      <c r="P160" s="13">
        <f t="shared" si="10"/>
        <v>1</v>
      </c>
    </row>
    <row r="161" spans="1:16" ht="11.25" x14ac:dyDescent="0.2">
      <c r="A161" s="15" t="s">
        <v>57</v>
      </c>
      <c r="B161" s="15" t="s">
        <v>56</v>
      </c>
      <c r="C161" s="14">
        <v>18037115000</v>
      </c>
      <c r="D161" s="14">
        <v>0</v>
      </c>
      <c r="E161" s="14">
        <v>0</v>
      </c>
      <c r="F161" s="14">
        <v>18037115000</v>
      </c>
      <c r="G161" s="14">
        <v>0</v>
      </c>
      <c r="H161" s="14">
        <v>18037115000</v>
      </c>
      <c r="I161" s="14">
        <v>0</v>
      </c>
      <c r="J161" s="14">
        <v>3094000000</v>
      </c>
      <c r="K161" s="13">
        <f t="shared" si="8"/>
        <v>0.17153519285096314</v>
      </c>
      <c r="L161" s="37">
        <v>1513724970</v>
      </c>
      <c r="M161" s="14">
        <v>0</v>
      </c>
      <c r="N161" s="14">
        <v>1513724970</v>
      </c>
      <c r="O161" s="13">
        <f t="shared" si="9"/>
        <v>8.3922787541133928E-2</v>
      </c>
      <c r="P161" s="13">
        <f t="shared" si="10"/>
        <v>1</v>
      </c>
    </row>
    <row r="162" spans="1:16" ht="11.25" x14ac:dyDescent="0.2">
      <c r="A162" s="15" t="s">
        <v>55</v>
      </c>
      <c r="B162" s="15" t="s">
        <v>54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8"/>
        <v>0.17153519285096314</v>
      </c>
      <c r="L162" s="37">
        <v>1513724970</v>
      </c>
      <c r="M162" s="14">
        <v>0</v>
      </c>
      <c r="N162" s="14">
        <v>1513724970</v>
      </c>
      <c r="O162" s="13">
        <f t="shared" si="9"/>
        <v>8.3922787541133928E-2</v>
      </c>
      <c r="P162" s="13">
        <f t="shared" si="10"/>
        <v>1</v>
      </c>
    </row>
    <row r="163" spans="1:16" ht="11.25" x14ac:dyDescent="0.2">
      <c r="A163" s="15" t="s">
        <v>53</v>
      </c>
      <c r="B163" s="15" t="s">
        <v>52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8"/>
        <v>0.17153519285096314</v>
      </c>
      <c r="L163" s="37">
        <v>1513724970</v>
      </c>
      <c r="M163" s="14">
        <v>0</v>
      </c>
      <c r="N163" s="14">
        <v>1513724970</v>
      </c>
      <c r="O163" s="13">
        <f t="shared" si="9"/>
        <v>8.3922787541133928E-2</v>
      </c>
      <c r="P163" s="13">
        <f t="shared" si="10"/>
        <v>1</v>
      </c>
    </row>
    <row r="164" spans="1:16" ht="11.25" x14ac:dyDescent="0.2">
      <c r="A164" s="12" t="s">
        <v>51</v>
      </c>
      <c r="B164" s="12" t="s">
        <v>52</v>
      </c>
      <c r="C164" s="11">
        <v>18037115000</v>
      </c>
      <c r="D164" s="11">
        <v>0</v>
      </c>
      <c r="E164" s="11">
        <v>0</v>
      </c>
      <c r="F164" s="11">
        <v>18037115000</v>
      </c>
      <c r="G164" s="11">
        <v>0</v>
      </c>
      <c r="H164" s="11">
        <v>18037115000</v>
      </c>
      <c r="I164" s="11">
        <v>0</v>
      </c>
      <c r="J164" s="11">
        <v>3094000000</v>
      </c>
      <c r="K164" s="10">
        <f t="shared" si="8"/>
        <v>0.17153519285096314</v>
      </c>
      <c r="L164" s="38">
        <v>1513724970</v>
      </c>
      <c r="M164" s="11">
        <v>0</v>
      </c>
      <c r="N164" s="11">
        <v>1513724970</v>
      </c>
      <c r="O164" s="10">
        <f t="shared" si="9"/>
        <v>8.3922787541133928E-2</v>
      </c>
      <c r="P164" s="10">
        <f t="shared" si="10"/>
        <v>1</v>
      </c>
    </row>
    <row r="165" spans="1:16" ht="11.25" x14ac:dyDescent="0.2">
      <c r="A165" s="15" t="s">
        <v>49</v>
      </c>
      <c r="B165" s="15" t="s">
        <v>48</v>
      </c>
      <c r="C165" s="14">
        <v>29750000</v>
      </c>
      <c r="D165" s="14">
        <v>0</v>
      </c>
      <c r="E165" s="14">
        <v>0</v>
      </c>
      <c r="F165" s="14">
        <v>29750000</v>
      </c>
      <c r="G165" s="14">
        <v>0</v>
      </c>
      <c r="H165" s="14">
        <v>29750000</v>
      </c>
      <c r="I165" s="14">
        <v>0</v>
      </c>
      <c r="J165" s="14">
        <v>0</v>
      </c>
      <c r="K165" s="13">
        <f t="shared" si="8"/>
        <v>0</v>
      </c>
      <c r="L165" s="37">
        <v>0</v>
      </c>
      <c r="M165" s="14">
        <v>0</v>
      </c>
      <c r="N165" s="14">
        <v>0</v>
      </c>
      <c r="O165" s="13">
        <f t="shared" si="9"/>
        <v>0</v>
      </c>
      <c r="P165" s="13">
        <f t="shared" si="10"/>
        <v>0</v>
      </c>
    </row>
    <row r="166" spans="1:16" ht="11.25" x14ac:dyDescent="0.2">
      <c r="A166" s="15" t="s">
        <v>47</v>
      </c>
      <c r="B166" s="15" t="s">
        <v>46</v>
      </c>
      <c r="C166" s="14">
        <v>29750000</v>
      </c>
      <c r="D166" s="14">
        <v>0</v>
      </c>
      <c r="E166" s="14">
        <v>0</v>
      </c>
      <c r="F166" s="14">
        <v>29750000</v>
      </c>
      <c r="G166" s="14">
        <v>0</v>
      </c>
      <c r="H166" s="14">
        <v>29750000</v>
      </c>
      <c r="I166" s="14">
        <v>0</v>
      </c>
      <c r="J166" s="14">
        <v>0</v>
      </c>
      <c r="K166" s="13">
        <f t="shared" si="8"/>
        <v>0</v>
      </c>
      <c r="L166" s="37">
        <v>0</v>
      </c>
      <c r="M166" s="14">
        <v>0</v>
      </c>
      <c r="N166" s="14">
        <v>0</v>
      </c>
      <c r="O166" s="13">
        <f t="shared" si="9"/>
        <v>0</v>
      </c>
      <c r="P166" s="13">
        <f t="shared" si="10"/>
        <v>0</v>
      </c>
    </row>
    <row r="167" spans="1:16" ht="11.25" x14ac:dyDescent="0.2">
      <c r="A167" s="15" t="s">
        <v>45</v>
      </c>
      <c r="B167" s="15" t="s">
        <v>44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8"/>
        <v>0</v>
      </c>
      <c r="L167" s="37">
        <v>0</v>
      </c>
      <c r="M167" s="14">
        <v>0</v>
      </c>
      <c r="N167" s="14">
        <v>0</v>
      </c>
      <c r="O167" s="13">
        <f t="shared" si="9"/>
        <v>0</v>
      </c>
      <c r="P167" s="13">
        <f t="shared" si="10"/>
        <v>0</v>
      </c>
    </row>
    <row r="168" spans="1:16" ht="11.25" x14ac:dyDescent="0.2">
      <c r="A168" s="12" t="s">
        <v>43</v>
      </c>
      <c r="B168" s="12" t="s">
        <v>42</v>
      </c>
      <c r="C168" s="11">
        <v>29750000</v>
      </c>
      <c r="D168" s="11">
        <v>0</v>
      </c>
      <c r="E168" s="11">
        <v>0</v>
      </c>
      <c r="F168" s="11">
        <v>29750000</v>
      </c>
      <c r="G168" s="11">
        <v>0</v>
      </c>
      <c r="H168" s="11">
        <v>29750000</v>
      </c>
      <c r="I168" s="11">
        <v>0</v>
      </c>
      <c r="J168" s="11">
        <v>0</v>
      </c>
      <c r="K168" s="10">
        <f t="shared" si="8"/>
        <v>0</v>
      </c>
      <c r="L168" s="38">
        <v>0</v>
      </c>
      <c r="M168" s="11">
        <v>0</v>
      </c>
      <c r="N168" s="11">
        <v>0</v>
      </c>
      <c r="O168" s="10">
        <f t="shared" si="9"/>
        <v>0</v>
      </c>
      <c r="P168" s="10">
        <f t="shared" si="10"/>
        <v>0</v>
      </c>
    </row>
    <row r="169" spans="1:16" ht="11.25" x14ac:dyDescent="0.2">
      <c r="A169" s="12" t="s">
        <v>41</v>
      </c>
      <c r="B169" s="12" t="s">
        <v>40</v>
      </c>
      <c r="C169" s="11">
        <v>20000000000</v>
      </c>
      <c r="D169" s="11">
        <v>0</v>
      </c>
      <c r="E169" s="11">
        <v>0</v>
      </c>
      <c r="F169" s="11">
        <v>20000000000</v>
      </c>
      <c r="G169" s="11">
        <v>0</v>
      </c>
      <c r="H169" s="11">
        <v>20000000000</v>
      </c>
      <c r="I169" s="11">
        <v>0</v>
      </c>
      <c r="J169" s="11">
        <v>0</v>
      </c>
      <c r="K169" s="10">
        <f t="shared" si="8"/>
        <v>0</v>
      </c>
      <c r="L169" s="38">
        <v>0</v>
      </c>
      <c r="M169" s="11">
        <v>0</v>
      </c>
      <c r="N169" s="11">
        <v>0</v>
      </c>
      <c r="O169" s="10">
        <f t="shared" si="9"/>
        <v>0</v>
      </c>
      <c r="P169" s="10">
        <f t="shared" si="10"/>
        <v>0</v>
      </c>
    </row>
    <row r="170" spans="1:16" ht="11.25" x14ac:dyDescent="0.2">
      <c r="A170" s="15" t="s">
        <v>39</v>
      </c>
      <c r="B170" s="15" t="s">
        <v>38</v>
      </c>
      <c r="C170" s="14">
        <v>8000001000</v>
      </c>
      <c r="D170" s="14">
        <v>0</v>
      </c>
      <c r="E170" s="14">
        <v>0</v>
      </c>
      <c r="F170" s="14">
        <v>8000001000</v>
      </c>
      <c r="G170" s="14">
        <v>0</v>
      </c>
      <c r="H170" s="14">
        <v>8000001000</v>
      </c>
      <c r="I170" s="14">
        <v>719004430</v>
      </c>
      <c r="J170" s="14">
        <v>1595496943</v>
      </c>
      <c r="K170" s="13">
        <f t="shared" si="8"/>
        <v>0.19943709294536338</v>
      </c>
      <c r="L170" s="37">
        <v>6000000003</v>
      </c>
      <c r="M170" s="14">
        <v>719004430</v>
      </c>
      <c r="N170" s="14">
        <v>1595496943</v>
      </c>
      <c r="O170" s="13">
        <f t="shared" si="9"/>
        <v>0.19943709294536338</v>
      </c>
      <c r="P170" s="13">
        <f t="shared" si="10"/>
        <v>0.26591615703370858</v>
      </c>
    </row>
    <row r="171" spans="1:16" ht="11.25" x14ac:dyDescent="0.2">
      <c r="A171" s="12" t="s">
        <v>37</v>
      </c>
      <c r="B171" s="12" t="s">
        <v>342</v>
      </c>
      <c r="C171" s="11">
        <v>8000001000</v>
      </c>
      <c r="D171" s="11">
        <v>0</v>
      </c>
      <c r="E171" s="11">
        <v>-4800000600</v>
      </c>
      <c r="F171" s="11">
        <v>3200000400</v>
      </c>
      <c r="G171" s="11">
        <v>0</v>
      </c>
      <c r="H171" s="11">
        <v>3200000400</v>
      </c>
      <c r="I171" s="11">
        <v>0</v>
      </c>
      <c r="J171" s="11">
        <v>343171000</v>
      </c>
      <c r="K171" s="10">
        <f t="shared" si="8"/>
        <v>0.10724092409488449</v>
      </c>
      <c r="L171" s="38">
        <v>3199999400</v>
      </c>
      <c r="M171" s="11">
        <v>0</v>
      </c>
      <c r="N171" s="11">
        <v>343171000</v>
      </c>
      <c r="O171" s="10">
        <f t="shared" si="9"/>
        <v>0.10724092409488449</v>
      </c>
      <c r="P171" s="10">
        <f t="shared" si="10"/>
        <v>0.10724095760767956</v>
      </c>
    </row>
    <row r="172" spans="1:16" ht="11.25" x14ac:dyDescent="0.2">
      <c r="A172" s="41" t="s">
        <v>447</v>
      </c>
      <c r="B172" s="41" t="s">
        <v>448</v>
      </c>
      <c r="C172" s="11">
        <v>0</v>
      </c>
      <c r="D172" s="11">
        <v>0</v>
      </c>
      <c r="E172" s="11">
        <v>4800000600</v>
      </c>
      <c r="F172" s="11">
        <v>4800000600</v>
      </c>
      <c r="G172" s="11">
        <v>0</v>
      </c>
      <c r="H172" s="11">
        <v>4800000600</v>
      </c>
      <c r="I172" s="11">
        <v>719004430</v>
      </c>
      <c r="J172" s="11">
        <v>1252325943</v>
      </c>
      <c r="K172" s="10">
        <f t="shared" si="8"/>
        <v>0.2609012055123493</v>
      </c>
      <c r="L172" s="38">
        <v>2800000603</v>
      </c>
      <c r="M172" s="11">
        <v>719004430</v>
      </c>
      <c r="N172" s="11">
        <v>1252325943</v>
      </c>
      <c r="O172" s="10">
        <f t="shared" si="9"/>
        <v>0.2609012055123493</v>
      </c>
      <c r="P172" s="10">
        <f t="shared" si="10"/>
        <v>0.44725916903668611</v>
      </c>
    </row>
    <row r="173" spans="1:16" ht="11.25" x14ac:dyDescent="0.2">
      <c r="A173" s="15" t="s">
        <v>36</v>
      </c>
      <c r="B173" s="15" t="s">
        <v>343</v>
      </c>
      <c r="C173" s="14">
        <v>2687256188000</v>
      </c>
      <c r="D173" s="14">
        <v>229714410312</v>
      </c>
      <c r="E173" s="14">
        <v>229714410312</v>
      </c>
      <c r="F173" s="14">
        <v>2916970598312</v>
      </c>
      <c r="G173" s="14">
        <v>0</v>
      </c>
      <c r="H173" s="14">
        <v>2916970598312</v>
      </c>
      <c r="I173" s="14">
        <v>5722220840</v>
      </c>
      <c r="J173" s="14">
        <v>1761101034496</v>
      </c>
      <c r="K173" s="13">
        <f t="shared" si="8"/>
        <v>0.60374315583267057</v>
      </c>
      <c r="L173" s="37">
        <v>656408563228</v>
      </c>
      <c r="M173" s="14">
        <v>38851562339</v>
      </c>
      <c r="N173" s="14">
        <v>188773959161</v>
      </c>
      <c r="O173" s="13">
        <f t="shared" si="9"/>
        <v>6.4715756569586336E-2</v>
      </c>
      <c r="P173" s="13">
        <f t="shared" si="10"/>
        <v>0.28758607022533672</v>
      </c>
    </row>
    <row r="174" spans="1:16" ht="11.25" x14ac:dyDescent="0.2">
      <c r="A174" s="15" t="s">
        <v>35</v>
      </c>
      <c r="B174" s="15" t="s">
        <v>344</v>
      </c>
      <c r="C174" s="14">
        <v>1142469235000</v>
      </c>
      <c r="D174" s="14">
        <v>154783404055</v>
      </c>
      <c r="E174" s="14">
        <v>556517794</v>
      </c>
      <c r="F174" s="14">
        <v>1143025752794</v>
      </c>
      <c r="G174" s="14">
        <v>0</v>
      </c>
      <c r="H174" s="14">
        <v>1143025752794</v>
      </c>
      <c r="I174" s="14">
        <v>17915666242</v>
      </c>
      <c r="J174" s="14">
        <v>424498813325</v>
      </c>
      <c r="K174" s="13">
        <f t="shared" si="8"/>
        <v>0.37138167034938591</v>
      </c>
      <c r="L174" s="37">
        <v>95675522848</v>
      </c>
      <c r="M174" s="14">
        <v>1837061101</v>
      </c>
      <c r="N174" s="14">
        <v>5991709611</v>
      </c>
      <c r="O174" s="13">
        <f t="shared" si="9"/>
        <v>5.2419725420480932E-3</v>
      </c>
      <c r="P174" s="13">
        <f t="shared" si="10"/>
        <v>6.2625313482938025E-2</v>
      </c>
    </row>
    <row r="175" spans="1:16" ht="22.5" x14ac:dyDescent="0.2">
      <c r="A175" s="15" t="s">
        <v>34</v>
      </c>
      <c r="B175" s="15" t="s">
        <v>479</v>
      </c>
      <c r="C175" s="14">
        <v>1142469235000</v>
      </c>
      <c r="D175" s="14">
        <v>154783404055</v>
      </c>
      <c r="E175" s="14">
        <v>556517794</v>
      </c>
      <c r="F175" s="14">
        <v>1143025752794</v>
      </c>
      <c r="G175" s="14">
        <v>0</v>
      </c>
      <c r="H175" s="14">
        <v>1143025752794</v>
      </c>
      <c r="I175" s="14">
        <v>17915666242</v>
      </c>
      <c r="J175" s="14">
        <v>424498813325</v>
      </c>
      <c r="K175" s="13">
        <f t="shared" si="8"/>
        <v>0.37138167034938591</v>
      </c>
      <c r="L175" s="37">
        <v>95675522848</v>
      </c>
      <c r="M175" s="14">
        <v>1837061101</v>
      </c>
      <c r="N175" s="14">
        <v>5991709611</v>
      </c>
      <c r="O175" s="13">
        <f t="shared" si="9"/>
        <v>5.2419725420480932E-3</v>
      </c>
      <c r="P175" s="13">
        <f t="shared" si="10"/>
        <v>6.2625313482938025E-2</v>
      </c>
    </row>
    <row r="176" spans="1:16" ht="33.75" x14ac:dyDescent="0.2">
      <c r="A176" s="15" t="s">
        <v>33</v>
      </c>
      <c r="B176" s="15" t="s">
        <v>346</v>
      </c>
      <c r="C176" s="14">
        <v>1045833323000</v>
      </c>
      <c r="D176" s="14">
        <v>154724691117</v>
      </c>
      <c r="E176" s="14">
        <v>858560082</v>
      </c>
      <c r="F176" s="14">
        <v>1046691883082</v>
      </c>
      <c r="G176" s="14">
        <v>0</v>
      </c>
      <c r="H176" s="14">
        <v>1046691883082</v>
      </c>
      <c r="I176" s="14">
        <v>5795319440</v>
      </c>
      <c r="J176" s="14">
        <v>402541058816</v>
      </c>
      <c r="K176" s="13">
        <f t="shared" si="8"/>
        <v>0.3845841028505082</v>
      </c>
      <c r="L176" s="37">
        <v>86170297910</v>
      </c>
      <c r="M176" s="14">
        <v>1811845301</v>
      </c>
      <c r="N176" s="14">
        <v>5941524211</v>
      </c>
      <c r="O176" s="13">
        <f t="shared" si="9"/>
        <v>5.6764787298293484E-3</v>
      </c>
      <c r="P176" s="13">
        <f t="shared" si="10"/>
        <v>6.8950953578059873E-2</v>
      </c>
    </row>
    <row r="177" spans="1:16" ht="22.5" x14ac:dyDescent="0.2">
      <c r="A177" s="15" t="s">
        <v>32</v>
      </c>
      <c r="B177" s="15" t="s">
        <v>347</v>
      </c>
      <c r="C177" s="14">
        <v>28303911000</v>
      </c>
      <c r="D177" s="14">
        <v>10170237096</v>
      </c>
      <c r="E177" s="14">
        <v>2213968133</v>
      </c>
      <c r="F177" s="14">
        <v>30517879133</v>
      </c>
      <c r="G177" s="14">
        <v>0</v>
      </c>
      <c r="H177" s="14">
        <v>30517879133</v>
      </c>
      <c r="I177" s="14">
        <v>675339483</v>
      </c>
      <c r="J177" s="14">
        <v>4769827674</v>
      </c>
      <c r="K177" s="13">
        <f t="shared" si="8"/>
        <v>0.1562961716052616</v>
      </c>
      <c r="L177" s="37">
        <v>3071902932</v>
      </c>
      <c r="M177" s="14">
        <v>67811698</v>
      </c>
      <c r="N177" s="14">
        <v>119650902</v>
      </c>
      <c r="O177" s="13">
        <f t="shared" si="9"/>
        <v>3.920682085362134E-3</v>
      </c>
      <c r="P177" s="13">
        <f t="shared" si="10"/>
        <v>3.8950092059744812E-2</v>
      </c>
    </row>
    <row r="178" spans="1:16" ht="11.25" x14ac:dyDescent="0.2">
      <c r="A178" s="12" t="s">
        <v>31</v>
      </c>
      <c r="B178" s="12" t="s">
        <v>480</v>
      </c>
      <c r="C178" s="11">
        <v>696939000</v>
      </c>
      <c r="D178" s="11">
        <v>88433443</v>
      </c>
      <c r="E178" s="11">
        <v>273212927</v>
      </c>
      <c r="F178" s="11">
        <v>970151927</v>
      </c>
      <c r="G178" s="11">
        <v>0</v>
      </c>
      <c r="H178" s="11">
        <v>970151927</v>
      </c>
      <c r="I178" s="11">
        <v>69098400</v>
      </c>
      <c r="J178" s="11">
        <v>680287981</v>
      </c>
      <c r="K178" s="10">
        <f t="shared" si="8"/>
        <v>0.70121798665457891</v>
      </c>
      <c r="L178" s="38">
        <v>526824354</v>
      </c>
      <c r="M178" s="11">
        <v>52613733</v>
      </c>
      <c r="N178" s="11">
        <v>104452937</v>
      </c>
      <c r="O178" s="10">
        <f t="shared" si="9"/>
        <v>0.10766657684533981</v>
      </c>
      <c r="P178" s="10">
        <f t="shared" si="10"/>
        <v>0.1982689983994172</v>
      </c>
    </row>
    <row r="179" spans="1:16" ht="22.5" x14ac:dyDescent="0.2">
      <c r="A179" s="12" t="s">
        <v>30</v>
      </c>
      <c r="B179" s="12" t="s">
        <v>481</v>
      </c>
      <c r="C179" s="11">
        <v>27606972000</v>
      </c>
      <c r="D179" s="11">
        <v>10081803653</v>
      </c>
      <c r="E179" s="11">
        <v>1940755206</v>
      </c>
      <c r="F179" s="11">
        <v>29547727206</v>
      </c>
      <c r="G179" s="11">
        <v>0</v>
      </c>
      <c r="H179" s="11">
        <v>29547727206</v>
      </c>
      <c r="I179" s="11">
        <v>606241083</v>
      </c>
      <c r="J179" s="11">
        <v>4089539693</v>
      </c>
      <c r="K179" s="10">
        <f t="shared" si="8"/>
        <v>0.13840454341847222</v>
      </c>
      <c r="L179" s="38">
        <v>2545078578</v>
      </c>
      <c r="M179" s="11">
        <v>15197965</v>
      </c>
      <c r="N179" s="11">
        <v>15197965</v>
      </c>
      <c r="O179" s="10">
        <f t="shared" si="9"/>
        <v>5.1435309707725612E-4</v>
      </c>
      <c r="P179" s="10">
        <f t="shared" si="10"/>
        <v>5.9715111082908187E-3</v>
      </c>
    </row>
    <row r="180" spans="1:16" ht="22.5" x14ac:dyDescent="0.2">
      <c r="A180" s="15" t="s">
        <v>29</v>
      </c>
      <c r="B180" s="15" t="s">
        <v>349</v>
      </c>
      <c r="C180" s="14">
        <v>305688881000</v>
      </c>
      <c r="D180" s="14">
        <v>33325481239</v>
      </c>
      <c r="E180" s="14">
        <v>-7043530308</v>
      </c>
      <c r="F180" s="14">
        <v>298645350692</v>
      </c>
      <c r="G180" s="14">
        <v>0</v>
      </c>
      <c r="H180" s="14">
        <v>298645350692</v>
      </c>
      <c r="I180" s="14">
        <v>219790196</v>
      </c>
      <c r="J180" s="14">
        <v>58680217418</v>
      </c>
      <c r="K180" s="13">
        <f t="shared" si="8"/>
        <v>0.19648796568247365</v>
      </c>
      <c r="L180" s="37">
        <v>33305759986</v>
      </c>
      <c r="M180" s="14">
        <v>267968809</v>
      </c>
      <c r="N180" s="14">
        <v>292583920</v>
      </c>
      <c r="O180" s="13">
        <f t="shared" si="9"/>
        <v>9.7970358260071719E-4</v>
      </c>
      <c r="P180" s="13">
        <f t="shared" si="10"/>
        <v>8.7847843773265332E-3</v>
      </c>
    </row>
    <row r="181" spans="1:16" ht="22.5" x14ac:dyDescent="0.2">
      <c r="A181" s="12" t="s">
        <v>28</v>
      </c>
      <c r="B181" s="12" t="s">
        <v>482</v>
      </c>
      <c r="C181" s="11">
        <v>159997891000</v>
      </c>
      <c r="D181" s="11">
        <v>11100181446</v>
      </c>
      <c r="E181" s="11">
        <v>-4612305070</v>
      </c>
      <c r="F181" s="11">
        <v>155385585930</v>
      </c>
      <c r="G181" s="11">
        <v>0</v>
      </c>
      <c r="H181" s="11">
        <v>155385585930</v>
      </c>
      <c r="I181" s="11">
        <v>219790196</v>
      </c>
      <c r="J181" s="11">
        <v>39383405417</v>
      </c>
      <c r="K181" s="10">
        <f t="shared" si="8"/>
        <v>0.25345597650699669</v>
      </c>
      <c r="L181" s="38">
        <v>23622033166</v>
      </c>
      <c r="M181" s="11">
        <v>233169020</v>
      </c>
      <c r="N181" s="11">
        <v>255216807</v>
      </c>
      <c r="O181" s="10">
        <f t="shared" si="9"/>
        <v>1.6424741424534268E-3</v>
      </c>
      <c r="P181" s="10">
        <f t="shared" si="10"/>
        <v>1.0804184601998709E-2</v>
      </c>
    </row>
    <row r="182" spans="1:16" ht="22.5" x14ac:dyDescent="0.2">
      <c r="A182" s="12" t="s">
        <v>27</v>
      </c>
      <c r="B182" s="12" t="s">
        <v>483</v>
      </c>
      <c r="C182" s="11">
        <v>66755083000</v>
      </c>
      <c r="D182" s="11">
        <v>8294253793</v>
      </c>
      <c r="E182" s="11">
        <v>-3165679184</v>
      </c>
      <c r="F182" s="11">
        <v>63589403816</v>
      </c>
      <c r="G182" s="11">
        <v>0</v>
      </c>
      <c r="H182" s="11">
        <v>63589403816</v>
      </c>
      <c r="I182" s="11">
        <v>0</v>
      </c>
      <c r="J182" s="11">
        <v>14263981537</v>
      </c>
      <c r="K182" s="10">
        <f t="shared" si="8"/>
        <v>0.22431381143741716</v>
      </c>
      <c r="L182" s="38">
        <v>2770201820</v>
      </c>
      <c r="M182" s="11">
        <v>31396130</v>
      </c>
      <c r="N182" s="11">
        <v>33963454</v>
      </c>
      <c r="O182" s="10">
        <f t="shared" si="9"/>
        <v>5.3410555787368951E-4</v>
      </c>
      <c r="P182" s="10">
        <f t="shared" si="10"/>
        <v>1.2260281454872483E-2</v>
      </c>
    </row>
    <row r="183" spans="1:16" ht="22.5" x14ac:dyDescent="0.2">
      <c r="A183" s="12" t="s">
        <v>26</v>
      </c>
      <c r="B183" s="12" t="s">
        <v>484</v>
      </c>
      <c r="C183" s="11">
        <v>18303720000</v>
      </c>
      <c r="D183" s="11">
        <v>9643446000</v>
      </c>
      <c r="E183" s="11">
        <v>0</v>
      </c>
      <c r="F183" s="11">
        <v>18303720000</v>
      </c>
      <c r="G183" s="11">
        <v>0</v>
      </c>
      <c r="H183" s="11">
        <v>18303720000</v>
      </c>
      <c r="I183" s="11">
        <v>0</v>
      </c>
      <c r="J183" s="11">
        <v>54338180</v>
      </c>
      <c r="K183" s="10">
        <f t="shared" si="8"/>
        <v>2.9686959809262815E-3</v>
      </c>
      <c r="L183" s="38">
        <v>31500000</v>
      </c>
      <c r="M183" s="11">
        <v>3403659</v>
      </c>
      <c r="N183" s="11">
        <v>3403659</v>
      </c>
      <c r="O183" s="10">
        <f t="shared" si="9"/>
        <v>1.8595449449620077E-4</v>
      </c>
      <c r="P183" s="10">
        <f t="shared" si="10"/>
        <v>0.10805266666666667</v>
      </c>
    </row>
    <row r="184" spans="1:16" ht="22.5" x14ac:dyDescent="0.2">
      <c r="A184" s="12" t="s">
        <v>25</v>
      </c>
      <c r="B184" s="12" t="s">
        <v>485</v>
      </c>
      <c r="C184" s="11">
        <v>60632187000</v>
      </c>
      <c r="D184" s="11">
        <v>4287600000</v>
      </c>
      <c r="E184" s="11">
        <v>734453946</v>
      </c>
      <c r="F184" s="11">
        <v>61366640946</v>
      </c>
      <c r="G184" s="11">
        <v>0</v>
      </c>
      <c r="H184" s="11">
        <v>61366640946</v>
      </c>
      <c r="I184" s="11">
        <v>0</v>
      </c>
      <c r="J184" s="11">
        <v>4978492284</v>
      </c>
      <c r="K184" s="10">
        <f t="shared" si="8"/>
        <v>8.1127013101154721E-2</v>
      </c>
      <c r="L184" s="38">
        <v>6882025000</v>
      </c>
      <c r="M184" s="11">
        <v>0</v>
      </c>
      <c r="N184" s="11">
        <v>0</v>
      </c>
      <c r="O184" s="10">
        <f t="shared" si="9"/>
        <v>0</v>
      </c>
      <c r="P184" s="10">
        <f t="shared" si="10"/>
        <v>0</v>
      </c>
    </row>
    <row r="185" spans="1:16" ht="22.5" x14ac:dyDescent="0.2">
      <c r="A185" s="15" t="s">
        <v>24</v>
      </c>
      <c r="B185" s="15" t="s">
        <v>353</v>
      </c>
      <c r="C185" s="14">
        <v>711840531000</v>
      </c>
      <c r="D185" s="14">
        <v>111228972782</v>
      </c>
      <c r="E185" s="14">
        <v>5688122257</v>
      </c>
      <c r="F185" s="14">
        <v>717528653257</v>
      </c>
      <c r="G185" s="14">
        <v>0</v>
      </c>
      <c r="H185" s="14">
        <v>717528653257</v>
      </c>
      <c r="I185" s="14">
        <v>4900189761</v>
      </c>
      <c r="J185" s="14">
        <v>339091013724</v>
      </c>
      <c r="K185" s="13">
        <f t="shared" si="8"/>
        <v>0.47258184350520488</v>
      </c>
      <c r="L185" s="37">
        <v>49792634992</v>
      </c>
      <c r="M185" s="14">
        <v>1476064794</v>
      </c>
      <c r="N185" s="14">
        <v>5529289389</v>
      </c>
      <c r="O185" s="13">
        <f t="shared" si="9"/>
        <v>7.706018935831338E-3</v>
      </c>
      <c r="P185" s="13">
        <f t="shared" si="10"/>
        <v>0.11104633024318497</v>
      </c>
    </row>
    <row r="186" spans="1:16" ht="22.5" x14ac:dyDescent="0.2">
      <c r="A186" s="12" t="s">
        <v>23</v>
      </c>
      <c r="B186" s="12" t="s">
        <v>486</v>
      </c>
      <c r="C186" s="11">
        <v>38134474000</v>
      </c>
      <c r="D186" s="11">
        <v>175987611</v>
      </c>
      <c r="E186" s="11">
        <v>226859407</v>
      </c>
      <c r="F186" s="11">
        <v>38361333407</v>
      </c>
      <c r="G186" s="11">
        <v>0</v>
      </c>
      <c r="H186" s="11">
        <v>38361333407</v>
      </c>
      <c r="I186" s="11">
        <v>184192277</v>
      </c>
      <c r="J186" s="11">
        <v>11431502865</v>
      </c>
      <c r="K186" s="10">
        <f t="shared" si="8"/>
        <v>0.2979954514019586</v>
      </c>
      <c r="L186" s="38">
        <v>12640406400</v>
      </c>
      <c r="M186" s="11">
        <v>75839111</v>
      </c>
      <c r="N186" s="11">
        <v>2643287192</v>
      </c>
      <c r="O186" s="10">
        <f t="shared" si="9"/>
        <v>6.8904987320322533E-2</v>
      </c>
      <c r="P186" s="10">
        <f t="shared" si="10"/>
        <v>0.20911409873657227</v>
      </c>
    </row>
    <row r="187" spans="1:16" ht="22.5" x14ac:dyDescent="0.2">
      <c r="A187" s="12" t="s">
        <v>22</v>
      </c>
      <c r="B187" s="12" t="s">
        <v>487</v>
      </c>
      <c r="C187" s="11">
        <v>27996191000</v>
      </c>
      <c r="D187" s="11">
        <v>-2233248939</v>
      </c>
      <c r="E187" s="11">
        <v>-2170792824</v>
      </c>
      <c r="F187" s="11">
        <v>25825398176</v>
      </c>
      <c r="G187" s="11">
        <v>0</v>
      </c>
      <c r="H187" s="11">
        <v>25825398176</v>
      </c>
      <c r="I187" s="11">
        <v>145518267</v>
      </c>
      <c r="J187" s="11">
        <v>14350159716</v>
      </c>
      <c r="K187" s="10">
        <f t="shared" si="8"/>
        <v>0.55566073437488595</v>
      </c>
      <c r="L187" s="38">
        <v>9558735422</v>
      </c>
      <c r="M187" s="11">
        <v>647617583</v>
      </c>
      <c r="N187" s="11">
        <v>2132080989</v>
      </c>
      <c r="O187" s="10">
        <f t="shared" si="9"/>
        <v>8.2557526295233677E-2</v>
      </c>
      <c r="P187" s="10">
        <f t="shared" si="10"/>
        <v>0.22305052863926836</v>
      </c>
    </row>
    <row r="188" spans="1:16" ht="22.5" x14ac:dyDescent="0.2">
      <c r="A188" s="12" t="s">
        <v>21</v>
      </c>
      <c r="B188" s="12" t="s">
        <v>488</v>
      </c>
      <c r="C188" s="11">
        <v>2438771000</v>
      </c>
      <c r="D188" s="11">
        <v>4801049771</v>
      </c>
      <c r="E188" s="11">
        <v>2670155012</v>
      </c>
      <c r="F188" s="11">
        <v>5108926012</v>
      </c>
      <c r="G188" s="11">
        <v>0</v>
      </c>
      <c r="H188" s="11">
        <v>5108926012</v>
      </c>
      <c r="I188" s="11">
        <v>0</v>
      </c>
      <c r="J188" s="11">
        <v>307876241</v>
      </c>
      <c r="K188" s="10">
        <f t="shared" si="8"/>
        <v>6.0262419200601255E-2</v>
      </c>
      <c r="L188" s="38">
        <v>2670155012</v>
      </c>
      <c r="M188" s="11">
        <v>0</v>
      </c>
      <c r="N188" s="11">
        <v>0</v>
      </c>
      <c r="O188" s="10">
        <f t="shared" si="9"/>
        <v>0</v>
      </c>
      <c r="P188" s="10">
        <f t="shared" si="10"/>
        <v>0</v>
      </c>
    </row>
    <row r="189" spans="1:16" ht="22.5" x14ac:dyDescent="0.2">
      <c r="A189" s="12" t="s">
        <v>20</v>
      </c>
      <c r="B189" s="12" t="s">
        <v>489</v>
      </c>
      <c r="C189" s="11">
        <v>338616000</v>
      </c>
      <c r="D189" s="11">
        <v>338616000</v>
      </c>
      <c r="E189" s="11">
        <v>494688393</v>
      </c>
      <c r="F189" s="11">
        <v>833304393</v>
      </c>
      <c r="G189" s="11">
        <v>0</v>
      </c>
      <c r="H189" s="11">
        <v>833304393</v>
      </c>
      <c r="I189" s="11">
        <v>0</v>
      </c>
      <c r="J189" s="11">
        <v>494688393</v>
      </c>
      <c r="K189" s="10">
        <f t="shared" si="8"/>
        <v>0.59364668799963949</v>
      </c>
      <c r="L189" s="38">
        <v>494688393</v>
      </c>
      <c r="M189" s="11">
        <v>472625353</v>
      </c>
      <c r="N189" s="11">
        <v>472625353</v>
      </c>
      <c r="O189" s="10">
        <f t="shared" si="9"/>
        <v>0.56717012051081317</v>
      </c>
      <c r="P189" s="10">
        <f t="shared" si="10"/>
        <v>0.95540012599406188</v>
      </c>
    </row>
    <row r="190" spans="1:16" ht="22.5" x14ac:dyDescent="0.2">
      <c r="A190" s="12" t="s">
        <v>19</v>
      </c>
      <c r="B190" s="12" t="s">
        <v>490</v>
      </c>
      <c r="C190" s="11">
        <v>431421539000</v>
      </c>
      <c r="D190" s="11">
        <v>75639398572</v>
      </c>
      <c r="E190" s="11">
        <v>2719085520</v>
      </c>
      <c r="F190" s="11">
        <v>434140624520</v>
      </c>
      <c r="G190" s="11">
        <v>0</v>
      </c>
      <c r="H190" s="11">
        <v>434140624520</v>
      </c>
      <c r="I190" s="11">
        <v>2696011519</v>
      </c>
      <c r="J190" s="11">
        <v>211571081023</v>
      </c>
      <c r="K190" s="10">
        <f t="shared" si="8"/>
        <v>0.48733306461914239</v>
      </c>
      <c r="L190" s="38">
        <v>16654800230</v>
      </c>
      <c r="M190" s="11">
        <v>68596762</v>
      </c>
      <c r="N190" s="11">
        <v>69909870</v>
      </c>
      <c r="O190" s="10">
        <f t="shared" si="9"/>
        <v>1.6103047273517568E-4</v>
      </c>
      <c r="P190" s="10">
        <f t="shared" si="10"/>
        <v>4.1975808196169518E-3</v>
      </c>
    </row>
    <row r="191" spans="1:16" ht="22.5" x14ac:dyDescent="0.2">
      <c r="A191" s="12" t="s">
        <v>18</v>
      </c>
      <c r="B191" s="12" t="s">
        <v>491</v>
      </c>
      <c r="C191" s="11">
        <v>90236773000</v>
      </c>
      <c r="D191" s="11">
        <v>-2945</v>
      </c>
      <c r="E191" s="11">
        <v>12357232</v>
      </c>
      <c r="F191" s="11">
        <v>90249130232</v>
      </c>
      <c r="G191" s="11">
        <v>0</v>
      </c>
      <c r="H191" s="11">
        <v>90249130232</v>
      </c>
      <c r="I191" s="11">
        <v>102018177</v>
      </c>
      <c r="J191" s="11">
        <v>68044531250</v>
      </c>
      <c r="K191" s="10">
        <f t="shared" si="8"/>
        <v>0.75396329111516658</v>
      </c>
      <c r="L191" s="38">
        <v>1535979177</v>
      </c>
      <c r="M191" s="11">
        <v>0</v>
      </c>
      <c r="N191" s="11">
        <v>0</v>
      </c>
      <c r="O191" s="10">
        <f t="shared" si="9"/>
        <v>0</v>
      </c>
      <c r="P191" s="10">
        <f t="shared" si="10"/>
        <v>0</v>
      </c>
    </row>
    <row r="192" spans="1:16" ht="22.5" x14ac:dyDescent="0.2">
      <c r="A192" s="12" t="s">
        <v>17</v>
      </c>
      <c r="B192" s="12" t="s">
        <v>492</v>
      </c>
      <c r="C192" s="11">
        <v>48681079000</v>
      </c>
      <c r="D192" s="11">
        <v>1316164209</v>
      </c>
      <c r="E192" s="11">
        <v>1316164209</v>
      </c>
      <c r="F192" s="11">
        <v>49997243209</v>
      </c>
      <c r="G192" s="11">
        <v>0</v>
      </c>
      <c r="H192" s="11">
        <v>49997243209</v>
      </c>
      <c r="I192" s="11">
        <v>1592518009</v>
      </c>
      <c r="J192" s="11">
        <v>13021897092</v>
      </c>
      <c r="K192" s="10">
        <f t="shared" si="8"/>
        <v>0.2604523020912467</v>
      </c>
      <c r="L192" s="38">
        <v>1648413428</v>
      </c>
      <c r="M192" s="11">
        <v>41109628</v>
      </c>
      <c r="N192" s="11">
        <v>41109628</v>
      </c>
      <c r="O192" s="10">
        <f t="shared" si="9"/>
        <v>8.222378947605627E-4</v>
      </c>
      <c r="P192" s="10">
        <f t="shared" si="10"/>
        <v>2.493890628510459E-2</v>
      </c>
    </row>
    <row r="193" spans="1:16" ht="22.5" x14ac:dyDescent="0.2">
      <c r="A193" s="12" t="s">
        <v>16</v>
      </c>
      <c r="B193" s="12" t="s">
        <v>493</v>
      </c>
      <c r="C193" s="11">
        <v>53413463000</v>
      </c>
      <c r="D193" s="11">
        <v>31133764590</v>
      </c>
      <c r="E193" s="11">
        <v>341480233</v>
      </c>
      <c r="F193" s="11">
        <v>53754943233</v>
      </c>
      <c r="G193" s="11">
        <v>0</v>
      </c>
      <c r="H193" s="11">
        <v>53754943233</v>
      </c>
      <c r="I193" s="11">
        <v>148644090</v>
      </c>
      <c r="J193" s="11">
        <v>15979515536</v>
      </c>
      <c r="K193" s="10">
        <f t="shared" si="8"/>
        <v>0.29726597360054924</v>
      </c>
      <c r="L193" s="38">
        <v>1370287855</v>
      </c>
      <c r="M193" s="11">
        <v>148588986</v>
      </c>
      <c r="N193" s="11">
        <v>148588986</v>
      </c>
      <c r="O193" s="10">
        <f t="shared" si="9"/>
        <v>2.764192036366651E-3</v>
      </c>
      <c r="P193" s="10">
        <f t="shared" si="10"/>
        <v>0.10843632997097533</v>
      </c>
    </row>
    <row r="194" spans="1:16" ht="22.5" x14ac:dyDescent="0.2">
      <c r="A194" s="12" t="s">
        <v>15</v>
      </c>
      <c r="B194" s="12" t="s">
        <v>494</v>
      </c>
      <c r="C194" s="11">
        <v>19179625000</v>
      </c>
      <c r="D194" s="11">
        <v>57243913</v>
      </c>
      <c r="E194" s="11">
        <v>78125075</v>
      </c>
      <c r="F194" s="11">
        <v>19257750075</v>
      </c>
      <c r="G194" s="11">
        <v>0</v>
      </c>
      <c r="H194" s="11">
        <v>19257750075</v>
      </c>
      <c r="I194" s="11">
        <v>31287422</v>
      </c>
      <c r="J194" s="11">
        <v>3889761608</v>
      </c>
      <c r="K194" s="10">
        <f t="shared" si="8"/>
        <v>0.20198421896904797</v>
      </c>
      <c r="L194" s="38">
        <v>3219169075</v>
      </c>
      <c r="M194" s="11">
        <v>21687371</v>
      </c>
      <c r="N194" s="11">
        <v>21687371</v>
      </c>
      <c r="O194" s="10">
        <f t="shared" si="9"/>
        <v>1.126163280525386E-3</v>
      </c>
      <c r="P194" s="10">
        <f t="shared" si="10"/>
        <v>6.73694686259994E-3</v>
      </c>
    </row>
    <row r="195" spans="1:16" ht="22.5" x14ac:dyDescent="0.2">
      <c r="A195" s="15" t="s">
        <v>14</v>
      </c>
      <c r="B195" s="15" t="s">
        <v>495</v>
      </c>
      <c r="C195" s="14">
        <v>96635912000</v>
      </c>
      <c r="D195" s="14">
        <v>58712938</v>
      </c>
      <c r="E195" s="14">
        <v>-302042288</v>
      </c>
      <c r="F195" s="14">
        <v>96333869712</v>
      </c>
      <c r="G195" s="14">
        <v>0</v>
      </c>
      <c r="H195" s="14">
        <v>96333869712</v>
      </c>
      <c r="I195" s="14">
        <v>12120346802</v>
      </c>
      <c r="J195" s="14">
        <v>21957754509</v>
      </c>
      <c r="K195" s="13">
        <f t="shared" si="8"/>
        <v>0.22793389879016551</v>
      </c>
      <c r="L195" s="37">
        <v>9505224938</v>
      </c>
      <c r="M195" s="14">
        <v>25215800</v>
      </c>
      <c r="N195" s="14">
        <v>50185400</v>
      </c>
      <c r="O195" s="13">
        <f t="shared" si="9"/>
        <v>5.2095280870616332E-4</v>
      </c>
      <c r="P195" s="13">
        <f t="shared" si="10"/>
        <v>5.2797698452530821E-3</v>
      </c>
    </row>
    <row r="196" spans="1:16" ht="22.5" x14ac:dyDescent="0.2">
      <c r="A196" s="15" t="s">
        <v>13</v>
      </c>
      <c r="B196" s="15" t="s">
        <v>360</v>
      </c>
      <c r="C196" s="14">
        <v>96635912000</v>
      </c>
      <c r="D196" s="14">
        <v>58712938</v>
      </c>
      <c r="E196" s="14">
        <v>-302042288</v>
      </c>
      <c r="F196" s="14">
        <v>96333869712</v>
      </c>
      <c r="G196" s="14">
        <v>0</v>
      </c>
      <c r="H196" s="14">
        <v>96333869712</v>
      </c>
      <c r="I196" s="14">
        <v>12120346802</v>
      </c>
      <c r="J196" s="14">
        <v>21957754509</v>
      </c>
      <c r="K196" s="13">
        <f t="shared" si="8"/>
        <v>0.22793389879016551</v>
      </c>
      <c r="L196" s="37">
        <v>9505224938</v>
      </c>
      <c r="M196" s="14">
        <v>25215800</v>
      </c>
      <c r="N196" s="14">
        <v>50185400</v>
      </c>
      <c r="O196" s="13">
        <f t="shared" si="9"/>
        <v>5.2095280870616332E-4</v>
      </c>
      <c r="P196" s="13">
        <f t="shared" si="10"/>
        <v>5.2797698452530821E-3</v>
      </c>
    </row>
    <row r="197" spans="1:16" ht="22.5" x14ac:dyDescent="0.2">
      <c r="A197" s="12" t="s">
        <v>12</v>
      </c>
      <c r="B197" s="12" t="s">
        <v>496</v>
      </c>
      <c r="C197" s="11">
        <v>96635912000</v>
      </c>
      <c r="D197" s="11">
        <v>58712938</v>
      </c>
      <c r="E197" s="11">
        <v>-302042288</v>
      </c>
      <c r="F197" s="11">
        <v>96333869712</v>
      </c>
      <c r="G197" s="11">
        <v>0</v>
      </c>
      <c r="H197" s="11">
        <v>96333869712</v>
      </c>
      <c r="I197" s="11">
        <v>12120346802</v>
      </c>
      <c r="J197" s="11">
        <v>21957754509</v>
      </c>
      <c r="K197" s="10">
        <f t="shared" si="8"/>
        <v>0.22793389879016551</v>
      </c>
      <c r="L197" s="38">
        <v>9505224938</v>
      </c>
      <c r="M197" s="11">
        <v>25215800</v>
      </c>
      <c r="N197" s="11">
        <v>50185400</v>
      </c>
      <c r="O197" s="10">
        <f t="shared" si="9"/>
        <v>5.2095280870616332E-4</v>
      </c>
      <c r="P197" s="10">
        <f t="shared" si="10"/>
        <v>5.2797698452530821E-3</v>
      </c>
    </row>
    <row r="198" spans="1:16" ht="11.25" x14ac:dyDescent="0.2">
      <c r="A198" s="15" t="s">
        <v>11</v>
      </c>
      <c r="B198" s="15" t="s">
        <v>10</v>
      </c>
      <c r="C198" s="14">
        <v>424619986000</v>
      </c>
      <c r="D198" s="14">
        <v>124219323899</v>
      </c>
      <c r="E198" s="14">
        <v>4980862161</v>
      </c>
      <c r="F198" s="14">
        <v>429600848161</v>
      </c>
      <c r="G198" s="14">
        <v>0</v>
      </c>
      <c r="H198" s="14">
        <v>429600848161</v>
      </c>
      <c r="I198" s="14">
        <v>0</v>
      </c>
      <c r="J198" s="14">
        <v>5154700000</v>
      </c>
      <c r="K198" s="13">
        <f t="shared" si="8"/>
        <v>1.1998812437325987E-2</v>
      </c>
      <c r="L198" s="37">
        <v>23773471891</v>
      </c>
      <c r="M198" s="14">
        <v>0</v>
      </c>
      <c r="N198" s="14">
        <v>5000000000</v>
      </c>
      <c r="O198" s="13">
        <f t="shared" si="9"/>
        <v>1.1638710727419625E-2</v>
      </c>
      <c r="P198" s="13">
        <f t="shared" si="10"/>
        <v>0.21031846012751995</v>
      </c>
    </row>
    <row r="199" spans="1:16" ht="11.25" x14ac:dyDescent="0.2">
      <c r="A199" s="12" t="s">
        <v>9</v>
      </c>
      <c r="B199" s="12" t="s">
        <v>8</v>
      </c>
      <c r="C199" s="11">
        <v>424619986000</v>
      </c>
      <c r="D199" s="11">
        <v>124219323899</v>
      </c>
      <c r="E199" s="11">
        <v>4980862161</v>
      </c>
      <c r="F199" s="11">
        <v>429600848161</v>
      </c>
      <c r="G199" s="11">
        <v>0</v>
      </c>
      <c r="H199" s="11">
        <v>429600848161</v>
      </c>
      <c r="I199" s="11">
        <v>0</v>
      </c>
      <c r="J199" s="11">
        <v>5154700000</v>
      </c>
      <c r="K199" s="10">
        <f t="shared" si="8"/>
        <v>1.1998812437325987E-2</v>
      </c>
      <c r="L199" s="38">
        <v>23773471891</v>
      </c>
      <c r="M199" s="11">
        <v>0</v>
      </c>
      <c r="N199" s="11">
        <v>5000000000</v>
      </c>
      <c r="O199" s="10">
        <f t="shared" si="9"/>
        <v>1.1638710727419625E-2</v>
      </c>
      <c r="P199" s="10">
        <f t="shared" si="10"/>
        <v>0.21031846012751995</v>
      </c>
    </row>
    <row r="200" spans="1:16" ht="11.25" x14ac:dyDescent="0.2">
      <c r="A200" s="12" t="s">
        <v>7</v>
      </c>
      <c r="B200" s="12" t="s">
        <v>6</v>
      </c>
      <c r="C200" s="11">
        <v>1120166967000</v>
      </c>
      <c r="D200" s="11">
        <v>-49288317642</v>
      </c>
      <c r="E200" s="11">
        <v>224177030357</v>
      </c>
      <c r="F200" s="11">
        <v>1344343997357</v>
      </c>
      <c r="G200" s="11">
        <v>0</v>
      </c>
      <c r="H200" s="11">
        <v>1344343997357</v>
      </c>
      <c r="I200" s="11">
        <v>-12193445402</v>
      </c>
      <c r="J200" s="11">
        <v>1331447521171</v>
      </c>
      <c r="K200" s="10">
        <f t="shared" si="8"/>
        <v>0.99040686296710168</v>
      </c>
      <c r="L200" s="38">
        <v>536959568489</v>
      </c>
      <c r="M200" s="11">
        <v>37014501238</v>
      </c>
      <c r="N200" s="11">
        <v>177782249550</v>
      </c>
      <c r="O200" s="10">
        <f t="shared" si="9"/>
        <v>0.13224461142350658</v>
      </c>
      <c r="P200" s="10">
        <f t="shared" si="10"/>
        <v>0.33109056991065056</v>
      </c>
    </row>
    <row r="201" spans="1:16" ht="11.25" x14ac:dyDescent="0.2">
      <c r="A201" s="15" t="s">
        <v>5</v>
      </c>
      <c r="B201" s="15" t="s">
        <v>4</v>
      </c>
      <c r="C201" s="14">
        <v>750903646000</v>
      </c>
      <c r="D201" s="14">
        <v>70542088894</v>
      </c>
      <c r="E201" s="14">
        <v>70542088894</v>
      </c>
      <c r="F201" s="14">
        <v>821445734894</v>
      </c>
      <c r="G201" s="14">
        <v>0</v>
      </c>
      <c r="H201" s="14">
        <v>821445734894</v>
      </c>
      <c r="I201" s="14">
        <v>0</v>
      </c>
      <c r="J201" s="14">
        <v>0</v>
      </c>
      <c r="K201" s="13">
        <f t="shared" si="8"/>
        <v>0</v>
      </c>
      <c r="L201" s="14">
        <v>0</v>
      </c>
      <c r="M201" s="14">
        <v>0</v>
      </c>
      <c r="N201" s="14">
        <v>0</v>
      </c>
      <c r="O201" s="13">
        <f t="shared" si="9"/>
        <v>0</v>
      </c>
      <c r="P201" s="13">
        <f t="shared" si="10"/>
        <v>0</v>
      </c>
    </row>
    <row r="202" spans="1:16" ht="11.25" x14ac:dyDescent="0.2"/>
    <row r="203" spans="1:16" ht="0" hidden="1" customHeight="1" x14ac:dyDescent="0.2"/>
  </sheetData>
  <autoFilter ref="A9:O201" xr:uid="{00000000-0009-0000-0000-000003000000}"/>
  <printOptions horizontalCentered="1" verticalCentered="1"/>
  <pageMargins left="7.874015748031496E-2" right="7.874015748031496E-2" top="7.874015748031496E-2" bottom="7.874015748031496E-2" header="0.31496062992125984" footer="0.31496062992125984"/>
  <pageSetup scale="57" orientation="landscape" verticalDpi="0" r:id="rId1"/>
  <rowBreaks count="3" manualBreakCount="3">
    <brk id="69" max="15" man="1"/>
    <brk id="121" max="15" man="1"/>
    <brk id="17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Ingresos</vt:lpstr>
      <vt:lpstr>Gastos</vt:lpstr>
      <vt:lpstr>Vig_Futuras 2022-2024</vt:lpstr>
      <vt:lpstr>Gastos_P</vt:lpstr>
      <vt:lpstr>Gastos!Área_de_impresión</vt:lpstr>
      <vt:lpstr>Gastos_P!Área_de_impresión</vt:lpstr>
      <vt:lpstr>Gastos!Títulos_a_imprimir</vt:lpstr>
      <vt:lpstr>Gastos_P!Títulos_a_imprimir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Enyi Yinet Jimenez Urbina</cp:lastModifiedBy>
  <cp:lastPrinted>2021-05-10T12:50:04Z</cp:lastPrinted>
  <dcterms:created xsi:type="dcterms:W3CDTF">2021-02-08T16:25:10Z</dcterms:created>
  <dcterms:modified xsi:type="dcterms:W3CDTF">2021-05-10T13:08:17Z</dcterms:modified>
</cp:coreProperties>
</file>