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24000" windowHeight="9735" activeTab="3"/>
  </bookViews>
  <sheets>
    <sheet name="administrativa" sheetId="1" r:id="rId1"/>
    <sheet name="verificacion" sheetId="10" r:id="rId2"/>
    <sheet name="volqueta- tapadas" sheetId="4" r:id="rId3"/>
    <sheet name="valvulas" sheetId="5" r:id="rId4"/>
    <sheet name="compresor" sheetId="11" r:id="rId5"/>
    <sheet name="pitometría" sheetId="7" r:id="rId6"/>
    <sheet name="fontanería" sheetId="12" r:id="rId7"/>
    <sheet name="mampostería" sheetId="9" r:id="rId8"/>
    <sheet name="Hoja1" sheetId="2" r:id="rId9"/>
    <sheet name="Hoja2" sheetId="3" r:id="rId10"/>
  </sheets>
  <externalReferences>
    <externalReference r:id="rId13"/>
  </externalReferences>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<sst xmlns="http://schemas.openxmlformats.org/spreadsheetml/2006/main" count="4820" uniqueCount="1258">
  <si>
    <t>CARACTERIZACION DEL PROCESO</t>
  </si>
  <si>
    <t>PELIGRO</t>
  </si>
  <si>
    <t>Efecto Posible</t>
  </si>
  <si>
    <t>CONTROLES  EXISTENTES</t>
  </si>
  <si>
    <t>EVALUACIÓN DEL RIESGO</t>
  </si>
  <si>
    <t>VALORACIÓN DEL RIESGO</t>
  </si>
  <si>
    <t>CRITERIOS PARA ESTABLECER CONTROLES</t>
  </si>
  <si>
    <t>MEDIDAS DE INTERVENCIÓN</t>
  </si>
  <si>
    <t>Eliminación</t>
  </si>
  <si>
    <t>Sustitución</t>
  </si>
  <si>
    <t>Controles de Ingeniería</t>
  </si>
  <si>
    <t>PROCESO</t>
  </si>
  <si>
    <t>ZONA/LUGAR</t>
  </si>
  <si>
    <t>ACTIVIDAD</t>
  </si>
  <si>
    <t>Tarea</t>
  </si>
  <si>
    <t>Rutinaria (si, no)</t>
  </si>
  <si>
    <t>Descripción</t>
  </si>
  <si>
    <t>Clasificación</t>
  </si>
  <si>
    <t>Fuente</t>
  </si>
  <si>
    <t>Medio</t>
  </si>
  <si>
    <t>Individuo</t>
  </si>
  <si>
    <t>Nivel de Deficiencia</t>
  </si>
  <si>
    <t>Nivel de Exposición</t>
  </si>
  <si>
    <t>Nivel del riesgo</t>
  </si>
  <si>
    <t>Interpretación del nivel del Riesgo</t>
  </si>
  <si>
    <t>Aceptabilidad del Riesgo</t>
  </si>
  <si>
    <t>Peor Consecuencia</t>
  </si>
  <si>
    <t>Capacitacion y entrenamiento</t>
  </si>
  <si>
    <t>Control Operacional</t>
  </si>
  <si>
    <t>E.PP.</t>
  </si>
  <si>
    <t>NO OBSERVADO</t>
  </si>
  <si>
    <t>Controles Administrativos- Señalización y advertencia</t>
  </si>
  <si>
    <t>N/A</t>
  </si>
  <si>
    <t>PVE PSICOSOCIAL</t>
  </si>
  <si>
    <t>SISMOS, INCENDIOS, INUNDACIONES, TERREMOTOS, VENDAVALES</t>
  </si>
  <si>
    <t>LLUVIAS, GRANIZADA, HELADAS</t>
  </si>
  <si>
    <t>Nivel de Probabilidad</t>
  </si>
  <si>
    <t>Nivel de Consecuencia</t>
  </si>
  <si>
    <t>Nivel de Riesgo (NR) e Intervención</t>
  </si>
  <si>
    <t>Nro. De Expuestos</t>
  </si>
  <si>
    <t>Postura</t>
  </si>
  <si>
    <t>Forzadas, Prolongadas</t>
  </si>
  <si>
    <t xml:space="preserve">Lesiones osteomusculares, lesiones osteoarticulares
</t>
  </si>
  <si>
    <t>Inspecciones planeadas e inspecciones no planeadas, procedimientos de programas de seguridad y salud en el trabajo</t>
  </si>
  <si>
    <t>PVE Biomecánico, programa pausas activas, exámenes periódicos, recomendaciones, control de posturas</t>
  </si>
  <si>
    <t>Enfermedades Osteomusculares</t>
  </si>
  <si>
    <t>Prevención en lesiones osteomusculares, líderes de pausas activas</t>
  </si>
  <si>
    <t>Móvimiento Repetitivo</t>
  </si>
  <si>
    <t>Movimientos repetitivos, Miembros Superiores</t>
  </si>
  <si>
    <t>Lesiones Musculoesqueléticas</t>
  </si>
  <si>
    <t>PVE BIomécanico, programa pausas activas, examenes periódicos, recomendaicones, control de posturas</t>
  </si>
  <si>
    <t>Enfermedades musculoesqueleticas</t>
  </si>
  <si>
    <t>Atropellamiento, Envestir</t>
  </si>
  <si>
    <t>Lesiones, pérdidas materiales, muerte</t>
  </si>
  <si>
    <t>Programa de seguridad vial, señalización</t>
  </si>
  <si>
    <t>Muerte</t>
  </si>
  <si>
    <t>Seguridad vial y manejo defensivo, aseguramiento de áreas de trabajo</t>
  </si>
  <si>
    <t>Riesgo Público</t>
  </si>
  <si>
    <t>Atraco, golpiza, atentados y secuestrados</t>
  </si>
  <si>
    <t>Estrés, golpes, Secuestros</t>
  </si>
  <si>
    <t xml:space="preserve">Uniformes Corporativos, Caquetas corporativas, Carnetización
</t>
  </si>
  <si>
    <t>Secuestros</t>
  </si>
  <si>
    <t>Sismos</t>
  </si>
  <si>
    <t>SISMOS, INCENDIOS, INUNDACIONES, TERREMOTOS, VENDAVALES, DERRUMBE</t>
  </si>
  <si>
    <t>BRIGADAS DE EMERGENCIAS</t>
  </si>
  <si>
    <t>MUERTE</t>
  </si>
  <si>
    <t>ENTRENAMIENTO DE LA BRIGADA; DIVULGACIÓN DE PLAN DE EMERGENCIA</t>
  </si>
  <si>
    <t>Radiación no Ionizante</t>
  </si>
  <si>
    <t>INFRAROJA, ULTRAVIOLETA, VISIBLE, RADIOFRECUENCIA, MICROONDAS, LASER</t>
  </si>
  <si>
    <t>CÁNCER, LESIONES DÉRMICAS Y OCULARES</t>
  </si>
  <si>
    <t>PROGRAMA BLOQUEADOR SOLAR</t>
  </si>
  <si>
    <t>CÁNCER</t>
  </si>
  <si>
    <t>Alta Concentración</t>
  </si>
  <si>
    <t>CONCENTRACIÓN EN ACTIVIDADES DE ALTO DESEMPEÑO MENTAL</t>
  </si>
  <si>
    <t>ESTRÉS, CEFALEA, IRRITABILIDAD</t>
  </si>
  <si>
    <t>ESTRÉS</t>
  </si>
  <si>
    <t>Carga de Trabajo</t>
  </si>
  <si>
    <t>NATURALEZA DE LA TAREA</t>
  </si>
  <si>
    <t>ESTRÉS,  TRANSTORNOS DEL SUEÑO</t>
  </si>
  <si>
    <t>Mordeduras</t>
  </si>
  <si>
    <t>Perros</t>
  </si>
  <si>
    <t>Lesiones</t>
  </si>
  <si>
    <t>No Observado</t>
  </si>
  <si>
    <t>Capacitación</t>
  </si>
  <si>
    <t>Posibles Infecciones</t>
  </si>
  <si>
    <t>Riesgo Biologico Autocuidado</t>
  </si>
  <si>
    <t>Derrumbes</t>
  </si>
  <si>
    <t>DERRUMBES, HIPOTERMIA, DAÑO EN INSTALACIONES</t>
  </si>
  <si>
    <t>Jornadas Extras</t>
  </si>
  <si>
    <t xml:space="preserve"> ALTA CONCENTRACIÓN</t>
  </si>
  <si>
    <t>ESTRÉS, DEPRESIÓN, TRANSTORNOS DEL SUEÑO, AUSENCIA DE ATENCIÓN</t>
  </si>
  <si>
    <t>ESTRÉS, ALTERACIÓN DEL SISTEMA NERVIOSO</t>
  </si>
  <si>
    <t>Clasificacion</t>
  </si>
  <si>
    <t>Descripcion</t>
  </si>
  <si>
    <t>Control Medio</t>
  </si>
  <si>
    <t>Control Indviduo</t>
  </si>
  <si>
    <t>PeroCon</t>
  </si>
  <si>
    <t>Capacitacion</t>
  </si>
  <si>
    <t>Fluidos</t>
  </si>
  <si>
    <t>Fluidos y Excrementos</t>
  </si>
  <si>
    <t>Enfermedades Infectocontagiosas</t>
  </si>
  <si>
    <t>Posibles enfermedades</t>
  </si>
  <si>
    <t xml:space="preserve">Riesgo Biológico, Autocuidado y/o Uso y manejo adecuado de E.P.P.
</t>
  </si>
  <si>
    <t>Modeduras</t>
  </si>
  <si>
    <t>Lesiones, tejidos, muerte, enfermedades infectocontagiosas</t>
  </si>
  <si>
    <t>Parásitos</t>
  </si>
  <si>
    <t>Lesiones, infecciones parasitarias</t>
  </si>
  <si>
    <t>Enfermedades Parasitarias</t>
  </si>
  <si>
    <t>Bacterias</t>
  </si>
  <si>
    <t>Bacteria</t>
  </si>
  <si>
    <t>Infecciones producidas por Bacterianas</t>
  </si>
  <si>
    <t>Programa de vacunación, bota pantalon, overol, guantes, tapabocas, mascarillas con filtos</t>
  </si>
  <si>
    <t xml:space="preserve">Enfermedades Infectocontagiosas
</t>
  </si>
  <si>
    <t>Bacterias (Oficinas)</t>
  </si>
  <si>
    <t>Infecciones Bacterianas</t>
  </si>
  <si>
    <t>Vacunación</t>
  </si>
  <si>
    <t>Autocuidado</t>
  </si>
  <si>
    <t>Hongos</t>
  </si>
  <si>
    <t>Micosis</t>
  </si>
  <si>
    <t>Programa de vacunación, éxamenes periódicos</t>
  </si>
  <si>
    <t>Virus</t>
  </si>
  <si>
    <t>Infecciones Virales</t>
  </si>
  <si>
    <t>Virus (Oficinas)</t>
  </si>
  <si>
    <t>Biologicos</t>
  </si>
  <si>
    <t>Insectos</t>
  </si>
  <si>
    <t>Paralisis</t>
  </si>
  <si>
    <t>Esfuerzo Vocal</t>
  </si>
  <si>
    <t>posible enfermedad laboral</t>
  </si>
  <si>
    <t>NO Observado</t>
  </si>
  <si>
    <t>Microorganismos</t>
  </si>
  <si>
    <t>Tuberculosis</t>
  </si>
  <si>
    <t/>
  </si>
  <si>
    <t>Carbunco</t>
  </si>
  <si>
    <t>Brucelosis</t>
  </si>
  <si>
    <t>Leptospirosis</t>
  </si>
  <si>
    <t>Tétano Psitacosis, ornitosis, enfermedad de  los cuidadores y tratadores de aves</t>
  </si>
  <si>
    <t>Dengue</t>
  </si>
  <si>
    <t>Fiebre amarilla</t>
  </si>
  <si>
    <t>Hepatitis virales</t>
  </si>
  <si>
    <t>Enfermedad ocasionada por virus de inmunodeficiencia humana (VIH)</t>
  </si>
  <si>
    <t>Dermatofifosis y otras micosis superficiales</t>
  </si>
  <si>
    <t>Paracoccidioidomicosis</t>
  </si>
  <si>
    <t>Malaria</t>
  </si>
  <si>
    <t>Leishmaniasis cutánea o Leishmaniasis cutáneo ­ mucosa</t>
  </si>
  <si>
    <t>Neumonitis por hipersensibilidad a polvo orgánico: Pulmón del granjero; 8agazosis; Pulmón de los criadores de pájaros; Suberosi; Pulmón de los trabajadores de malta; Pulmón de los que trabajan con hongos; Enfermedad pulmonar debida a sistemas de aire acon</t>
  </si>
  <si>
    <t>Dermatosis pápulo - pustulosas complicaciones (LOB,9) y sus infecciosas</t>
  </si>
  <si>
    <t>Polvos organicos</t>
  </si>
  <si>
    <t>Otras rinitis alérgicas</t>
  </si>
  <si>
    <t>Otras enfermedades pulmonares obstructivas crónicas (Incluye asma obstructiva", "bronquitis' crónica", "bronquitis obstructiva Crónica)</t>
  </si>
  <si>
    <t>Asma</t>
  </si>
  <si>
    <t>Bisinosis</t>
  </si>
  <si>
    <t>Iluminación</t>
  </si>
  <si>
    <t>AUSENCIA DE SOMBRAS</t>
  </si>
  <si>
    <t xml:space="preserve"> DISMINUCIÓN AGUDEZA VISUAL, CANSANCIO VISUAL</t>
  </si>
  <si>
    <t>DISMINUCIÓN AGUDEZA VISUAL</t>
  </si>
  <si>
    <t>Iluminación (2)</t>
  </si>
  <si>
    <t>AUSENCIA O EXCESO DE LUZ EN UN AMBIENTE</t>
  </si>
  <si>
    <t>DISMINUCIÓN AGUDEZA VISUAL, CANSANCIO VISUAL</t>
  </si>
  <si>
    <t>Iluminación (3)</t>
  </si>
  <si>
    <t>PERCEPCION DE ALGUNAS SOMBRAS AL EJECUTAR LA ACTIVIDAD</t>
  </si>
  <si>
    <t>DISMINUCIÓN AGUDEZA VISUAL, MIOPÍA,  CANSANCIO VISUAL</t>
  </si>
  <si>
    <t>Radiación Ionizante</t>
  </si>
  <si>
    <t>X, GAMMA, ALFA, BETA, NEUTRONES</t>
  </si>
  <si>
    <t>LESIONES OCULARES, QUEMADURAS, CÁNCER</t>
  </si>
  <si>
    <t>Ruido</t>
  </si>
  <si>
    <t>MAQUINARIA O EQUIPO</t>
  </si>
  <si>
    <t>SORDERA, ESTRÉS, HIPOACUSIA, CEFALA,IRRITABILIDAD</t>
  </si>
  <si>
    <t>PVE RUIDO</t>
  </si>
  <si>
    <t>SORDERA</t>
  </si>
  <si>
    <t>USO DE EPP</t>
  </si>
  <si>
    <t>Temperaturas Extremas Calor</t>
  </si>
  <si>
    <t>ENERGÍA TÉRMICA, CAMBIO DE TEMPERATURA DURANTE LOS RECORRIDOS</t>
  </si>
  <si>
    <t xml:space="preserve"> GOLPE DE CALOR,  DESHIDRATACIÓN</t>
  </si>
  <si>
    <t>CÁNCER DE PIEL</t>
  </si>
  <si>
    <t>Temperaturas Extremas Frío</t>
  </si>
  <si>
    <t xml:space="preserve"> HIPOTERMIA</t>
  </si>
  <si>
    <t>EPP OVEROLES TERMICOS</t>
  </si>
  <si>
    <t>Vibraciones</t>
  </si>
  <si>
    <t>LESIONES  OSTEOMUSCULARES,  LESIONES OSTEOARTICULARES, SÍNTOMAS NEUROLÓGICOS</t>
  </si>
  <si>
    <t>SÍNTOMAS NEUROLÓGICOS</t>
  </si>
  <si>
    <t xml:space="preserve">Perdida de la audición provocada por el ruido </t>
  </si>
  <si>
    <t xml:space="preserve">Otras percepciones auditivas anormales: alteraciones temporales del umbral auditivo, compromiso "de la discriminación auditiva e hipoacusia </t>
  </si>
  <si>
    <t xml:space="preserve">Hipertensión arterial sindrome por ruptura traumática del tímpano </t>
  </si>
  <si>
    <t>Síndrome de Raynaud</t>
  </si>
  <si>
    <t>Acrocianosis y acroparestesias</t>
  </si>
  <si>
    <t>Otros trastornos articulares de no clasificados en otra parte: Dolor articular</t>
  </si>
  <si>
    <t>Síndrome Cervicobraquial</t>
  </si>
  <si>
    <t>Fibromatosis de la fascia palmar: "Contractura de Dupuytren"</t>
  </si>
  <si>
    <t xml:space="preserve">Lesiones de hombro (M75): Capsulitis. adhesiva de hombro (hombro congelado, periartritis de hombro), Síndrome de Manguito Rotador o transmitidas a la Síndrome de Supraespinoso extremidad; Tendinitis bicipital, Tendinitis calcificante, Bursitis de hombre, </t>
  </si>
  <si>
    <t>Otras enteropatía: Epicondilitis medial; Epicondilitis lateral; Mialgia</t>
  </si>
  <si>
    <t>Otros trastornos específicos de tejidos blandos</t>
  </si>
  <si>
    <t>Osteonecrosis</t>
  </si>
  <si>
    <t>Otras osteonecrosis; secundarias</t>
  </si>
  <si>
    <t>Enfermedad de Kienbock del adulto (Osteocondrosis del adulto del semilunar del carpo) Y otras osteocondropatias especificas</t>
  </si>
  <si>
    <t>Presión atmósferica</t>
  </si>
  <si>
    <t>Otitis media no supurativa</t>
  </si>
  <si>
    <t>Sindrome de perforación de la membrana timpánica</t>
  </si>
  <si>
    <t>Laberintitis</t>
  </si>
  <si>
    <t>Otalgia y secreción auditiva</t>
  </si>
  <si>
    <t>Otros trastornos específicos del oído</t>
  </si>
  <si>
    <t>Osteonecrosis en la enfermedad causada por descompresión</t>
  </si>
  <si>
    <t>Otitis causada por barotrauma</t>
  </si>
  <si>
    <t>Sinusitis ocasionada por barotrauma</t>
  </si>
  <si>
    <t>Enfermedad por descompresión (de los cajones sumergidos)</t>
  </si>
  <si>
    <t>Síndrome debido al desplazamiento de aire por una explosión</t>
  </si>
  <si>
    <t>Radiaciones ionizantes</t>
  </si>
  <si>
    <t>Neoplasia maligna de cavidad nasal y de los senos paranasales.</t>
  </si>
  <si>
    <t>Neoplasia maligna de bronquios y de pulmón</t>
  </si>
  <si>
    <t>Neoplasias malignas de hueso y cartílago articular (Incluye sarcoma óseo)</t>
  </si>
  <si>
    <t>Otras heoplasias malignas de la piel</t>
  </si>
  <si>
    <t>Leucemias</t>
  </si>
  <si>
    <t>Síndromes mielodisplásicos</t>
  </si>
  <si>
    <t>Anemia aplásica debida a otros agentes externos</t>
  </si>
  <si>
    <t>Hipoplasia medular (061.9) Púrpura y otras manifestaciones hemorrágicas</t>
  </si>
  <si>
    <t>Agranulocitosis (Neutropenia tóxica)</t>
  </si>
  <si>
    <t xml:space="preserve"> Otros trastornos específicos de los glóbulos blancos: Leucocitosis, reacción leucemoide  </t>
  </si>
  <si>
    <t>Polineuropatla inducida por la radiación</t>
  </si>
  <si>
    <t>Blefaritis</t>
  </si>
  <si>
    <t>Conjuntivitis</t>
  </si>
  <si>
    <t>Queratitis y queratoconjuntivitis, Catarata</t>
  </si>
  <si>
    <t>Neumonitis por radiación</t>
  </si>
  <si>
    <t>Gastroenteritis. y colitis tóxicas</t>
  </si>
  <si>
    <t>Radiodermatitis: Radiodermatitis aguda; Radiodermatitis crónica; Radiodermatitis no especifica; Afecciones de la piel y del tejido conjuntivo relacionadas con la radiación</t>
  </si>
  <si>
    <t>Osteonecrosis: Otras osteonecrosis secundarias Infertilidad masculina Efectos agudos (no especificos) de la radiación</t>
  </si>
  <si>
    <t>Radiaciones ópticas</t>
  </si>
  <si>
    <t>Queratitis y queratoconjuntivitis</t>
  </si>
  <si>
    <t>Quemadura solar</t>
  </si>
  <si>
    <t>Otras neoplasias malignas de la piel</t>
  </si>
  <si>
    <t>Otras alteraciones agudas de la piel ocasionadas por la radiación ultravioleta</t>
  </si>
  <si>
    <t>Dermatitis de fotocontacto</t>
  </si>
  <si>
    <t>Urticaria solar</t>
  </si>
  <si>
    <t>Otras alteraciones agudas específicas de la piel debidas a radiación ultravioleta</t>
  </si>
  <si>
    <t>Otras alteraciones agudas de la piel debidas a radiación ultravioleta, sin otra especificación</t>
  </si>
  <si>
    <t>Catarata (Por radiaciones)</t>
  </si>
  <si>
    <t>Temperaturas extremas</t>
  </si>
  <si>
    <t>Golpe de calor e insolación</t>
  </si>
  <si>
    <t>Síncope por calor</t>
  </si>
  <si>
    <t>Calambre por calor</t>
  </si>
  <si>
    <t>Urticaria debida al calor o al frío</t>
  </si>
  <si>
    <t>Leucodermía no clasificada en otra parte ( incluye "vitilígo ocupacional")</t>
  </si>
  <si>
    <t>Congelamiento superficial</t>
  </si>
  <si>
    <t>Congelamiento con necrosis de tejidos</t>
  </si>
  <si>
    <t>Hipotermia</t>
  </si>
  <si>
    <t>Otros efectos de la .reducción de la temperatura</t>
  </si>
  <si>
    <t>Almacenamiento de productos químicos</t>
  </si>
  <si>
    <t xml:space="preserve">MALA DISTRIBUCIÓN DE PRODUCTOS </t>
  </si>
  <si>
    <t xml:space="preserve">INCENDIO, EXPLOSIÓN, QUEMADURAS, LESIONES DÉRMICAS, LESIONES EN VÍAS RESPIRATORIAS,INTOXICACIÓN,  NÁUSEAS, VÓMITOS, IRRITACIÓN CONJUNTIVA </t>
  </si>
  <si>
    <t xml:space="preserve">NO OBSERVADO </t>
  </si>
  <si>
    <t>EXPLOSIÓN</t>
  </si>
  <si>
    <t>USO Y MANEJO ADECUADO DE E.P.P.; PROTOCOLO DE MANEJO DE PRODUCTOS QUÍMICOS; MANEJO DE KIT DE DERRAMES POR PRODUCTOS QUÍMICOS</t>
  </si>
  <si>
    <t>Gases y vapores detectables organolepticamente</t>
  </si>
  <si>
    <t>GASES Y VAPORES</t>
  </si>
  <si>
    <t xml:space="preserve"> LESIONES EN LA PIEL, IRRITACIÓN EN VÍAS  RESPIRATORIAS, MUERTE</t>
  </si>
  <si>
    <t>EPP TAPABOCAS, CARETAS CON FILTROS</t>
  </si>
  <si>
    <t xml:space="preserve"> MUERTE</t>
  </si>
  <si>
    <t>USO Y MANEJO ADECUADO DE E.P.P.</t>
  </si>
  <si>
    <t>Gases y vapores no detectables organolepticamente</t>
  </si>
  <si>
    <t>ASFIXIA , MUERTE</t>
  </si>
  <si>
    <t>Humos</t>
  </si>
  <si>
    <t xml:space="preserve">HUMOS </t>
  </si>
  <si>
    <t xml:space="preserve">ASMA,GRIPA, NEUMOCONIOSIS, CÁNCER </t>
  </si>
  <si>
    <t xml:space="preserve">EPP TAPABOCAS, CARETAS CON FILTROS </t>
  </si>
  <si>
    <t>NEUMOCONIOSIS</t>
  </si>
  <si>
    <t>Líquidos</t>
  </si>
  <si>
    <t>LÍQUIDOS</t>
  </si>
  <si>
    <t xml:space="preserve">  QUEMADURAS, IRRITACIONES, LESIONES PIEL, LESIONES OCULARES, IRRITACIÓN DE LAS MUCOSAS</t>
  </si>
  <si>
    <t>EPP TAPABOCAS, CARETAS CON FILTROS, GUANTES</t>
  </si>
  <si>
    <t>LESIONES IRREVERSIBLES VÍAS RESPIRATORIAS</t>
  </si>
  <si>
    <t>USO Y MANEJO ADECUADO DE E.P.P.; MANEJO DE PRODUCTOS QUÍMICOS LÍQUIDOS</t>
  </si>
  <si>
    <t>Material Particulado</t>
  </si>
  <si>
    <t>MATERIAL PARTICULADO</t>
  </si>
  <si>
    <t>NEUMOCONIOSIS, BRONQUITIS, ASMA, SILICOSIS</t>
  </si>
  <si>
    <t>EPP MASCARILLAS Y FILTROS</t>
  </si>
  <si>
    <t>USO Y MANEJO DE LOS EPP</t>
  </si>
  <si>
    <t>Polvos Inorganicos</t>
  </si>
  <si>
    <t xml:space="preserve">POLVOS INORGÁNICOS </t>
  </si>
  <si>
    <t xml:space="preserve">ASMA,GRIPA, NEUMOCONIOSIS </t>
  </si>
  <si>
    <t>LIMPIEZA</t>
  </si>
  <si>
    <t>Arsénico y sus compuestos arsenicales</t>
  </si>
  <si>
    <t>Angiosarcoma de higado</t>
  </si>
  <si>
    <t>Neoplasia maligna de Ios bronquios y del pulmón</t>
  </si>
  <si>
    <t xml:space="preserve"> Polineuropatla debida a otros agentes tóxicos </t>
  </si>
  <si>
    <t xml:space="preserve">Encefalopatla tóxica aguda </t>
  </si>
  <si>
    <t xml:space="preserve">Blefaritis, Conjuntivitis </t>
  </si>
  <si>
    <t>Queratitis y Queratoconjuntivitis</t>
  </si>
  <si>
    <t>Arritmias cardiacas</t>
  </si>
  <si>
    <t xml:space="preserve">Rinitis crónica </t>
  </si>
  <si>
    <t xml:space="preserve"> Ulceración o necrosis del tabique nasal </t>
  </si>
  <si>
    <t>Bronquioliti~ obliterante crónica, enfisema crónico difuso o fibrosis pulmonar crÓnica</t>
  </si>
  <si>
    <t>Estomatitis ulcerativa crónica</t>
  </si>
  <si>
    <t>Gastroenteritis y colitis tÓxicas</t>
  </si>
  <si>
    <t xml:space="preserve">Hipertensión portal , Dermatitis de contacto por irritantes </t>
  </si>
  <si>
    <t>Otras formas de I hiperpigmentación: : Melanodermia</t>
  </si>
  <si>
    <t xml:space="preserve">Leucodermia no clasificada en otra parte (Vitflígo ocupacional) </t>
  </si>
  <si>
    <t xml:space="preserve">Queratosis palmar y plantar adquirida </t>
  </si>
  <si>
    <t xml:space="preserve">Efeptos tóxicos agudos </t>
  </si>
  <si>
    <t xml:space="preserve">Leucemia múltiple y Mieloma mÚltiple </t>
  </si>
  <si>
    <t xml:space="preserve"> Enfermedad de Hodgki</t>
  </si>
  <si>
    <t xml:space="preserve">Linfoma no Hodgki y Linfosarcoma </t>
  </si>
  <si>
    <t>Tumor maligno del nnón, excepto de la pelvis renal.</t>
  </si>
  <si>
    <t>Neoplasia malignade vejiga</t>
  </si>
  <si>
    <t>Asbesto</t>
  </si>
  <si>
    <t>Neoplasia maligna de estómago</t>
  </si>
  <si>
    <t>Neoplasia maligna de laringe</t>
  </si>
  <si>
    <t>Mesotelioma de pleura</t>
  </si>
  <si>
    <t>Mesotelioma de peritoneo</t>
  </si>
  <si>
    <t>Mesotelioma de pericardio</t>
  </si>
  <si>
    <t>Placas epicárdicas Asbestosis</t>
  </si>
  <si>
    <t>Oerrame pleural</t>
  </si>
  <si>
    <t>Placas pleurales</t>
  </si>
  <si>
    <t xml:space="preserve">Benceno y, sus derivados tóxicos </t>
  </si>
  <si>
    <t>Sindromes mielodísplásícos</t>
  </si>
  <si>
    <t>Anemia aplásica debida a otros</t>
  </si>
  <si>
    <t>agentes externos Hipoplasia medular</t>
  </si>
  <si>
    <t>Púrpura y otras manifestaciones hemorrágicas</t>
  </si>
  <si>
    <t>Agranulocito</t>
  </si>
  <si>
    <t>Otros trastornos específicos de los glóbulos blancos: eucocitosis, Reacción Leuce, moíde trastornos, mentales derivados de lesión y disfunción cerebral y de enfermedad física</t>
  </si>
  <si>
    <t xml:space="preserve">Trastornos de personalidad y del comportamiento derivados de enfermedad, lesión y de disfunción de la personalidad  </t>
  </si>
  <si>
    <t>Neurastenia (Incluye sindrome calzado, artlculos de cuero o caucho de fatiga)</t>
  </si>
  <si>
    <t>Hipoacusia ototóxica</t>
  </si>
  <si>
    <t>Soldadura</t>
  </si>
  <si>
    <t>Dermatitis de contacto por irritantes</t>
  </si>
  <si>
    <t>Efectos tóxicos agudos</t>
  </si>
  <si>
    <t>Efectos adversos de otros agentes que afectan los constituyentes de la sangre, y los no especificados</t>
  </si>
  <si>
    <t>Berilio</t>
  </si>
  <si>
    <t>Neoplasia maligna de la manipulación de berilio. bronquios y del pulmón</t>
  </si>
  <si>
    <t>Beriliosis</t>
  </si>
  <si>
    <t>Bronquitis y neumonitis</t>
  </si>
  <si>
    <t>Edema pulmonar agudo</t>
  </si>
  <si>
    <t>Bronquiolitis obliterante crónica,</t>
  </si>
  <si>
    <t>Bromo</t>
  </si>
  <si>
    <t>Faringitis aguda</t>
  </si>
  <si>
    <t>laringotraqueitis aguda</t>
  </si>
  <si>
    <t>Faringitis crónica</t>
  </si>
  <si>
    <t>Sinusitis crónica</t>
  </si>
  <si>
    <t>laringotraqueitis crónica</t>
  </si>
  <si>
    <t>Bránquitís y neumonitis</t>
  </si>
  <si>
    <t>Edema pulmonar</t>
  </si>
  <si>
    <t>Síndrome de disfunción reactiva de las vías aéreas</t>
  </si>
  <si>
    <t>Bronquíolitis obliterante crónica, enfisema crónico difuso o fibrosis pulmonar crónica</t>
  </si>
  <si>
    <t xml:space="preserve">Efectos tóxicos agudos  </t>
  </si>
  <si>
    <t>Cadmio</t>
  </si>
  <si>
    <t>Trastornos del nervio olfatorio</t>
  </si>
  <si>
    <t>Bronquitis y neumonitis causada por productos químicos, gases, humos y vapores</t>
  </si>
  <si>
    <t xml:space="preserve"> Edema pulmonar agudo</t>
  </si>
  <si>
    <t>Bronquiolitis obliterante cadmio</t>
  </si>
  <si>
    <t>Enfisema intersticial</t>
  </si>
  <si>
    <t>Alteraciones pos-eruptivas Cadmio y sus cadmio</t>
  </si>
  <si>
    <t>Gastroenteritis y colitis cadmio</t>
  </si>
  <si>
    <t>Osteomalacia del adulto para pinturas esmaltes y plásticos. inducida por drogas</t>
  </si>
  <si>
    <t>Nefropatia túbulo-intersticial</t>
  </si>
  <si>
    <t>Neoplasia maligna de vejiga</t>
  </si>
  <si>
    <t xml:space="preserve">Carburos metálicos de tungsteno </t>
  </si>
  <si>
    <t>Neumoconiosis</t>
  </si>
  <si>
    <t>Cloro</t>
  </si>
  <si>
    <t>Rinitis crónica</t>
  </si>
  <si>
    <t>Bronquitis</t>
  </si>
  <si>
    <t>Bronquiolitis obliterante crónica, enfisema crónico difuso O fibrosis pulmonar crónica</t>
  </si>
  <si>
    <t>Cromo</t>
  </si>
  <si>
    <t>Neoplasia maligna</t>
  </si>
  <si>
    <t>Ulceración o necrosis</t>
  </si>
  <si>
    <t>Dermatosis</t>
  </si>
  <si>
    <t>Dermatitis</t>
  </si>
  <si>
    <t>Ulcera crónica de la piel</t>
  </si>
  <si>
    <t>Tumor maligno de la fosa nasal</t>
  </si>
  <si>
    <t>Fosforo</t>
  </si>
  <si>
    <t>Polineuropatla</t>
  </si>
  <si>
    <t>Osteomalacia</t>
  </si>
  <si>
    <t>Intoxicación aguda</t>
  </si>
  <si>
    <t>Hidrocarburos alifáticol;l o aromáticos</t>
  </si>
  <si>
    <t>Angiosarcoma de hígado alifáticos</t>
  </si>
  <si>
    <t>Hipotiroidismo</t>
  </si>
  <si>
    <t>Otras portirias</t>
  </si>
  <si>
    <t>Delirium no sobrepuesto</t>
  </si>
  <si>
    <t>Otros trastornos mentales</t>
  </si>
  <si>
    <t>Trastornos de personalidad</t>
  </si>
  <si>
    <t>Episodios depresivos</t>
  </si>
  <si>
    <t>Neurastenia</t>
  </si>
  <si>
    <t>Otras formas específicas de temblor</t>
  </si>
  <si>
    <t>Trastorno extrapiramidal de movimiento no especifico</t>
  </si>
  <si>
    <t>Trastornos del nervio trigémino</t>
  </si>
  <si>
    <t>Polineuropatia debida a otros agentes tóxicos</t>
  </si>
  <si>
    <t>Encefalopatia tóxica</t>
  </si>
  <si>
    <t>Neuritis óptica</t>
  </si>
  <si>
    <t>Disturbios visuales subjetivos</t>
  </si>
  <si>
    <t>Otros vértigos periféricos</t>
  </si>
  <si>
    <t>Paro cardiorrespiratorio</t>
  </si>
  <si>
    <t>Acrocianosis Y acroparestesias</t>
  </si>
  <si>
    <t>Bronquitis y neumonitis causada por productos químicos, gases, humos y</t>
  </si>
  <si>
    <t>Edema pulmonar agudo causado por productos químicos, gases, humos y vapores</t>
  </si>
  <si>
    <t>Bronquiolitis obliterante crónica, enfisema crónico, difuso o fibrosis pulmonar crónica</t>
  </si>
  <si>
    <t>Enfermedad tóxica del hígado</t>
  </si>
  <si>
    <t>Hipertensión portal</t>
  </si>
  <si>
    <t>Dermatitis de carbono</t>
  </si>
  <si>
    <t>Otras formas de quirúrgica</t>
  </si>
  <si>
    <t>Congelamiento refrigeración</t>
  </si>
  <si>
    <t>Síndrome nefrítico agudo</t>
  </si>
  <si>
    <t>Insuficiencia renal</t>
  </si>
  <si>
    <t>Tumor maligno de próstata o riñón</t>
  </si>
  <si>
    <t>Leucemia</t>
  </si>
  <si>
    <t>Mieloma</t>
  </si>
  <si>
    <t>Yodo</t>
  </si>
  <si>
    <t>Laringotraqueitis aguda</t>
  </si>
  <si>
    <t>Bronquiolitis obliterante crónica, enfisema crónico difuso o fibrosis pulmonar crónica</t>
  </si>
  <si>
    <t>Dermatitis alérgica de contacto</t>
  </si>
  <si>
    <t>Manganeso</t>
  </si>
  <si>
    <t>Demencia</t>
  </si>
  <si>
    <t>Trastorno mental orgánico o sintomático no especifico</t>
  </si>
  <si>
    <t>Inflamación corioretiniana</t>
  </si>
  <si>
    <t>Bronquitis y neumonitis causada por productos químicos. gases. humos y vapores</t>
  </si>
  <si>
    <t>Bronquiolitis oblíterante crónica. enfisema crónico difuso o fibrosis pulmonar crónica</t>
  </si>
  <si>
    <t>Plomo</t>
  </si>
  <si>
    <t>Otras anemias debidas a trastornos enzimáticos</t>
  </si>
  <si>
    <t>Anemia sideroblástica secundaria toxinas</t>
  </si>
  <si>
    <t>Hipotiroidismo a ocasionado por sustancias exógenas</t>
  </si>
  <si>
    <t>Otros trastornos mentales derivados de lesión y disfunción cerebral y de enfermedad física</t>
  </si>
  <si>
    <t>Polineuropatía</t>
  </si>
  <si>
    <t>Encefalopatía tóxica</t>
  </si>
  <si>
    <t>Hipertensión arterial</t>
  </si>
  <si>
    <t>Arritmias. cardíacas</t>
  </si>
  <si>
    <t>Cólico del plomo</t>
  </si>
  <si>
    <t>Gota inducida por el plomo</t>
  </si>
  <si>
    <t>Nefropatía túbulo intersticial</t>
  </si>
  <si>
    <t>Insuficiencia renal crónica</t>
  </si>
  <si>
    <t>Infertilidad masculina</t>
  </si>
  <si>
    <t>Neoplasia maligna dé bronquios y pulmón</t>
  </si>
  <si>
    <t>Monóxido de carbono, cianuro de hidrógeno, sulfuro de hidrogeno</t>
  </si>
  <si>
    <t>Demencia en otras enfermedades especificas clasificadas en otra sección</t>
  </si>
  <si>
    <t>Encefalopatra tóxica crónica</t>
  </si>
  <si>
    <t>Queratitis Y queratoconjuntivitis</t>
  </si>
  <si>
    <t>Angina de pecho</t>
  </si>
  <si>
    <t>Infarto agudo de miocardio</t>
  </si>
  <si>
    <t>Paro cardiaco</t>
  </si>
  <si>
    <t>Silice Libre</t>
  </si>
  <si>
    <t>Neoplasia maligna de Tallado y pulido de rocas que bronquios y de pulmón (</t>
  </si>
  <si>
    <t>Enfermedad cardiaca</t>
  </si>
  <si>
    <t>Otras enfermedades pulmonares</t>
  </si>
  <si>
    <t xml:space="preserve"> Silicosis</t>
  </si>
  <si>
    <t>Síndrome de Caplan</t>
  </si>
  <si>
    <t>Sulfuro de carbono</t>
  </si>
  <si>
    <t>Trastornos de personalidad y Fabricación y utilización de solventes</t>
  </si>
  <si>
    <t>Trastorno mental orgánico o Limpieza en seco</t>
  </si>
  <si>
    <t>Polineuropatía debida a otros agentes tóxicos</t>
  </si>
  <si>
    <t>Encefalopatla tóxica</t>
  </si>
  <si>
    <t>Ateroesclerosis y enfermedad ateroesclerótica del corazón</t>
  </si>
  <si>
    <t>Alquitrán, Brea, Betún, Parafina y otros</t>
  </si>
  <si>
    <t>Dermatitis alérgica</t>
  </si>
  <si>
    <t>Otras formas de hiperpigmentación de la melanina</t>
  </si>
  <si>
    <t>Atención al Público</t>
  </si>
  <si>
    <t>ATENCIÓN AL PÚBLICO</t>
  </si>
  <si>
    <t>ESTRÉS, ENFERMEDADES DIGESTIVAS, IRRITABILIDAD, TRANSTORNOS DEL SUEÑO</t>
  </si>
  <si>
    <t>RESOLUCIÓN DE CONFLICTOS; COMUNICACIÓN ASERTIVA; SERVICIO AL CLIENTE</t>
  </si>
  <si>
    <t>Organización</t>
  </si>
  <si>
    <t>GESTION ORGANIZACIONAL Y CARACTERISTICAS DE LA ORGANIZACION</t>
  </si>
  <si>
    <t>DEPRESIÓN, ESTRÉS</t>
  </si>
  <si>
    <t>Monotonía</t>
  </si>
  <si>
    <t>DESARROLLO DE LAS MISMAS FUNCIONES DURANTE UN LARGO PERÍODO DE TIEMPO</t>
  </si>
  <si>
    <t>Gestión organizacional</t>
  </si>
  <si>
    <t>Trastornos psicóticos agudos y transitorios</t>
  </si>
  <si>
    <t>Depresión</t>
  </si>
  <si>
    <t>Trastorno de pánico</t>
  </si>
  <si>
    <t>Trastorno de ansiedad generalizada</t>
  </si>
  <si>
    <t>Trastorno mixto ansiosodepresivo</t>
  </si>
  <si>
    <t>Reacciones a estrés grave</t>
  </si>
  <si>
    <t>Trastornos de adaptación</t>
  </si>
  <si>
    <t>Trastornos adaptativos con humor ansioso, con humor depresivo', con humor mixto, con alteraciones del comportamiento o mixto con alteraciones de las emociones y del comportamiento</t>
  </si>
  <si>
    <t>Hipertensión arterial secundaria.</t>
  </si>
  <si>
    <t>Angina de pecho, Cardiopatía isquémica</t>
  </si>
  <si>
    <t>Enfermedades cerebrovasculares</t>
  </si>
  <si>
    <t>Encefalopatía hipertensiva</t>
  </si>
  <si>
    <t>Ataque isquémico cerebral transitorio sin especificar</t>
  </si>
  <si>
    <t>Úlcera gástrica</t>
  </si>
  <si>
    <t>Úlcera duodenal</t>
  </si>
  <si>
    <t>Úlcera péptica, de sitio no especificado</t>
  </si>
  <si>
    <t>Úlcera gastroyeyunal</t>
  </si>
  <si>
    <t>Naturaleza de la tarea</t>
  </si>
  <si>
    <t>Gastritis crónica; no especificada</t>
  </si>
  <si>
    <t>Dispepsia</t>
  </si>
  <si>
    <t>Síndrome del colon irritable con diarrea</t>
  </si>
  <si>
    <t>Síndrome del colon irritable sin diarrea</t>
  </si>
  <si>
    <t>Jornada de trabajo</t>
  </si>
  <si>
    <t>Trastornos del sueño debidos a factores no orgánicos</t>
  </si>
  <si>
    <t>Estrés post-traumático</t>
  </si>
  <si>
    <t>Movimientos Repetitivo (Oficinas)</t>
  </si>
  <si>
    <t>Higiene Muscular</t>
  </si>
  <si>
    <t xml:space="preserve">Enfermedades Osteomusculares
</t>
  </si>
  <si>
    <t>Sobrecargas</t>
  </si>
  <si>
    <t>Carga de un peso mayor al recomendado</t>
  </si>
  <si>
    <t>Lesiones osteomusculares, lesiones osteoarticulares</t>
  </si>
  <si>
    <t>Enfermedades del sistema osteomuscular</t>
  </si>
  <si>
    <t>Prevención en lesiones osteomusculares, Líderes en pausas activas</t>
  </si>
  <si>
    <t>Posiciones forzadas y movimientos repetitivos de miembros superiores</t>
  </si>
  <si>
    <t>Trastornos del plexo braquial (Síndrome de salida del tórax, síndrome. del desfiladero torácico)</t>
  </si>
  <si>
    <t>Combinación de movimientos repetitivos con fuerza</t>
  </si>
  <si>
    <t>Mononeuropatlas de miembros superiores</t>
  </si>
  <si>
    <t>Síndrome de Túnel Carpiano</t>
  </si>
  <si>
    <t>Síndrome de Pronador Redondo</t>
  </si>
  <si>
    <t>Síndrome de Canal de Guyón. Lesión del Nervio Cubital</t>
  </si>
  <si>
    <t>Lesión del Nervio Radial</t>
  </si>
  <si>
    <t>Compresión del Nervio Supraescapular</t>
  </si>
  <si>
    <t>Otras mononeuropatlas de miembros superiores</t>
  </si>
  <si>
    <t>Posiciones forzadas y movimientos repetitivos de miembros inferiores</t>
  </si>
  <si>
    <t>Mononeuropatla de miembros inferiores</t>
  </si>
  <si>
    <t>Lesión del Nervio Popliteo Lateral</t>
  </si>
  <si>
    <t>Esfuerzo vocal</t>
  </si>
  <si>
    <t>Laringitis crónica</t>
  </si>
  <si>
    <t>Pólipo de las cuerdas vocales y de la laringe</t>
  </si>
  <si>
    <t>Nódulos de las cuerdas vocales y la laringe</t>
  </si>
  <si>
    <t>Disfonía</t>
  </si>
  <si>
    <t>Posiciones forzadas y movimientos repetitivos</t>
  </si>
  <si>
    <t>Otras artrosis</t>
  </si>
  <si>
    <t>Otros trastornos articulares no clasificados en otra parte:  Dolor articular</t>
  </si>
  <si>
    <t>Síndrome cervicobraquial</t>
  </si>
  <si>
    <t>Movimiento de región lumbar, repetidos con carga y esfuerzo</t>
  </si>
  <si>
    <t>Dorsalgia</t>
  </si>
  <si>
    <t>Cervicalgia</t>
  </si>
  <si>
    <t>Ciática</t>
  </si>
  <si>
    <t>Lumbago con ciática</t>
  </si>
  <si>
    <t>Lumbago no especificado</t>
  </si>
  <si>
    <t>Sinovitis y tenosinovitis</t>
  </si>
  <si>
    <t>Dedo en gatillo</t>
  </si>
  <si>
    <t>Otras sinovitis y tenosinovitis</t>
  </si>
  <si>
    <t>Sinovitis y tenosinovitis no especificadas</t>
  </si>
  <si>
    <t>Posturas forzadas con desviación cubital</t>
  </si>
  <si>
    <t>Tenosinovitis del estiloide radial (Enfermedad ' de Quervain)</t>
  </si>
  <si>
    <t>Posturas forzadas, manejo de cargas y movimientos repetitivos</t>
  </si>
  <si>
    <t>Trastornos de los tejidos blandos relacionados con el uso, o uso excesivo y a presión de origen ocupacional</t>
  </si>
  <si>
    <t>Sinovitis crepitante cromca de la mano y del puño</t>
  </si>
  <si>
    <t>Bursitis de la mano</t>
  </si>
  <si>
    <t>Bursitis del olecranon</t>
  </si>
  <si>
    <t>Otrasbursitis del codo</t>
  </si>
  <si>
    <t>Otras bursitis prerotulianas</t>
  </si>
  <si>
    <t>Otras bursitisde la rodilla</t>
  </si>
  <si>
    <t>Otros trastornos de los tejidos blandos relacionados con el uso, o uso excesivo y a presión</t>
  </si>
  <si>
    <t>Trastorno no especificado de los tejidos blandos relacionados con el uso, o uso excesivo y a presión</t>
  </si>
  <si>
    <t>Fibromatosis de la fascia palmar: ,"Contractura de Dupuytren"</t>
  </si>
  <si>
    <t>Lesiones de hombro</t>
  </si>
  <si>
    <t>Capsulitis adhesiva de hombro (hombro congelado, periartritis de hombro)</t>
  </si>
  <si>
    <t>Síndrome de manguito rotador o síndrome de supraespinoso</t>
  </si>
  <si>
    <t>Tendinitis bicipital</t>
  </si>
  <si>
    <t>Tendinitis calcificante de hombro</t>
  </si>
  <si>
    <t>Bursitis de hombro</t>
  </si>
  <si>
    <t>Otras lesiones de hombro</t>
  </si>
  <si>
    <t>Lesiones de hombro no especificadas</t>
  </si>
  <si>
    <t>Otras entesopatras</t>
  </si>
  <si>
    <t>Mialgia</t>
  </si>
  <si>
    <t>Epicondilitis media (Codo
del golfista)</t>
  </si>
  <si>
    <t>Posturas forzadas, manejo de cargas y movimientos repetitivos del brazo</t>
  </si>
  <si>
    <t>Epicondilitis lateral (codo de tenista)</t>
  </si>
  <si>
    <t>Posturas forzadas, aplicación de fuerzas en movimientos repetitivos del brazo</t>
  </si>
  <si>
    <t>Otros trastornos especificados de los tejidos blandos</t>
  </si>
  <si>
    <t>Posturas forzadas, aplicación de fuerzas en movimientos</t>
  </si>
  <si>
    <t>Trastornos de disco cervical</t>
  </si>
  <si>
    <t>Trastorno de disco Cervical con mielopatía</t>
  </si>
  <si>
    <t>Trastorno de disco cervical con radiculopatia</t>
  </si>
  <si>
    <t>Otros desplazamientos de disco cervical</t>
  </si>
  <si>
    <t>Otras degeneraciones de disco cervical</t>
  </si>
  <si>
    <t>Otros trastornos de disco cervical</t>
  </si>
  <si>
    <t>Trastorno de disco cervical, no especificado</t>
  </si>
  <si>
    <t>Otros trastornos de los discos intervertebrales</t>
  </si>
  <si>
    <t>Trastornos de discos lumbares y otros, con mielopatia</t>
  </si>
  <si>
    <t>Trastornos de disco lumbar y otros, con radiculopatía</t>
  </si>
  <si>
    <t>Otros desplazamientos especificados de disco intervertebral</t>
  </si>
  <si>
    <t>Otras degeneraciones especificadas de disco intervertebral</t>
  </si>
  <si>
    <t>Otros trastornos especificados de los discos intervertebrales</t>
  </si>
  <si>
    <t>Trastorno de los discos intervertebrales, no especificado</t>
  </si>
  <si>
    <t>Eléctrico</t>
  </si>
  <si>
    <t>Inadecuadas conexiones eléctricas-saturación en tomas de energía</t>
  </si>
  <si>
    <t>Quemaduras, electrocución, muerte</t>
  </si>
  <si>
    <t>E.P.P. Bota dieléctrica, Casco dieléctrico</t>
  </si>
  <si>
    <t>Uso y manejo adecuado de E.P.P., actos y condiciones inseguras</t>
  </si>
  <si>
    <t>Espacio Confinado</t>
  </si>
  <si>
    <t>Ingreso a pozos, Red de acueducto o excavaciones</t>
  </si>
  <si>
    <t>Intoxicación, asfixicia, daños vías resiratorias, muerte</t>
  </si>
  <si>
    <t>E.P.P. Colectivos, Tripoide</t>
  </si>
  <si>
    <t>Trabajo seguro en espacios confinados y manejo de medidores de gases, diligenciamiento de permisos de trabajos, uso y manejo adecuado de E.P.P.</t>
  </si>
  <si>
    <t>Excavaciones</t>
  </si>
  <si>
    <t>Reparación de redes e instalaciones</t>
  </si>
  <si>
    <t>Atrapamiento, apastamiento, lesiones, fracturas, muerte</t>
  </si>
  <si>
    <t>E.P.P. Colectivos entibados y cajas de entibados</t>
  </si>
  <si>
    <t>Prevención en riesgo en excavaciones y manejo de entibados, prevención en roturas de redes de gas antural, diligenciamieto de permisos de trabajo, uso y manejo adecuado de E.P.P.</t>
  </si>
  <si>
    <t>Incendio</t>
  </si>
  <si>
    <t>Intoxicación, Quemaduras</t>
  </si>
  <si>
    <t>Brigada de emergencias</t>
  </si>
  <si>
    <t>Izaje con puente Grúa</t>
  </si>
  <si>
    <t>Carga y Descarga de máquinaria y equipos</t>
  </si>
  <si>
    <t>Caídas de la carga, aplastamiento, atrapamiento, amputación, pérdidas materiales, fracturas, muerte</t>
  </si>
  <si>
    <t xml:space="preserve">Manejo Y Seguridad de Cargas, Lenguaje de señas para izaje
</t>
  </si>
  <si>
    <t>Izaje de personas</t>
  </si>
  <si>
    <t>Limpieza de canales, reparaciones locativas e instalaciones</t>
  </si>
  <si>
    <t>Caídas, lesiones, fracturas, muerte</t>
  </si>
  <si>
    <t>Manejo y Seguridad en izajes de cargas, lenguaje de señas para izaje</t>
  </si>
  <si>
    <t>Izaje de cargas</t>
  </si>
  <si>
    <t>Tuberias, materias primas, tubos</t>
  </si>
  <si>
    <t>Aplastamiento, Caída de equiops y material, perdidas económicas, atrapamiento, aplastamiento</t>
  </si>
  <si>
    <t>Izaje de maquinaria y equipo</t>
  </si>
  <si>
    <t>Limpieza de canales, reparación domiciliarias, limpieza de redes principales y domiciliarias, reparación de redes</t>
  </si>
  <si>
    <t>Locativo</t>
  </si>
  <si>
    <t>Superficies de trabajo irregulares o deslizantes</t>
  </si>
  <si>
    <t>Caidas del mismo nivel, fracturas, golpe con objetos, caídas de objetos, obstrucción de rutas de evacuación</t>
  </si>
  <si>
    <t>Caídas de distinto nivel</t>
  </si>
  <si>
    <t>Pautas Básicas en orden y aseo en el lugar de trabajo, actos y condiciones inseguras</t>
  </si>
  <si>
    <t>Locativo (1)</t>
  </si>
  <si>
    <t>Sistemas y medidas de almacenamiento</t>
  </si>
  <si>
    <t>Caidas del mismo y distinto nivel , fracturas, golpe con objetos, caídas de objetos, obstruccioón de rutas de evacuación</t>
  </si>
  <si>
    <t>Caídas de mismo y Distinto nivel</t>
  </si>
  <si>
    <t>Riesgo Mecánico Herramientas</t>
  </si>
  <si>
    <t>Herramientas Manuales</t>
  </si>
  <si>
    <t>Quemaduras, contusiones y lesiones</t>
  </si>
  <si>
    <t>E.P.P.</t>
  </si>
  <si>
    <t>Amputación</t>
  </si>
  <si>
    <t xml:space="preserve">
Uso y manejo adecuado de E.P.P., uso y manejo adecuado de herramientas manuales y/o máqinas y equipos</t>
  </si>
  <si>
    <t>Riesgo Mecánico Maquinaria</t>
  </si>
  <si>
    <t>Maquinaria y equipo</t>
  </si>
  <si>
    <t>Atrapamiento, amputación, aplastamiento, fractura, muerte</t>
  </si>
  <si>
    <t>Aplastamiento</t>
  </si>
  <si>
    <t>Uso y manejo adecuado de E.P.P., uso y manejo adecuado de herramientas amnuales y/o máquinas y equipos</t>
  </si>
  <si>
    <t>Reparación de redes y sumideros</t>
  </si>
  <si>
    <t>Lesiones oculares, lesiones dérmicas, incendio, explosión, pérdidas materiales, quemaduras</t>
  </si>
  <si>
    <t>INS , E.P.P. Caretas tipo soldador, traje de carnaza, pero en carnaza, botas tipo soldador</t>
  </si>
  <si>
    <t>Trabajo seguro en caliente, diligencionamiento de permisos de trabajo, uso y manejo adecuado de E.P.P.</t>
  </si>
  <si>
    <t>Tecnológico</t>
  </si>
  <si>
    <t>Explosión e incendios</t>
  </si>
  <si>
    <t xml:space="preserve">Explosión, quemaduras, fugas, derrame, incendio, muerte
</t>
  </si>
  <si>
    <t>Trabajo en alturas</t>
  </si>
  <si>
    <t>MANTENIMIENTO DE PUENTE GRUAS, LIMPIEZA DE CANALES, MANTENIMIENTO DE INSTALACIONES LOCATIVAS, MANTENIMIENTO Y REPARACIÓN DE POZOS</t>
  </si>
  <si>
    <t>LESIONES, FRACTURAS, MUERTE</t>
  </si>
  <si>
    <t>EPP</t>
  </si>
  <si>
    <t>CERTIFICACIÓN Y/O ENTRENAMIENTO EN TRABAJO SEGURO EN ALTURAS; DILGENCIAMIENTO DE PERMISO DE TRABAJO; USO Y MANEJO ADECUADO DE E.P.P.; ARME Y DESARME DE ANDAMIOS</t>
  </si>
  <si>
    <t>Granizadas</t>
  </si>
  <si>
    <t>Heladas</t>
  </si>
  <si>
    <t>Incendios</t>
  </si>
  <si>
    <t>Inundaciones</t>
  </si>
  <si>
    <t>Lluvias</t>
  </si>
  <si>
    <t>Terremotos</t>
  </si>
  <si>
    <t>Vendavales</t>
  </si>
  <si>
    <t>Agentes Biologicos 1</t>
  </si>
  <si>
    <t>Agentes Biologicos 2</t>
  </si>
  <si>
    <t>Agentes Biologicos 3</t>
  </si>
  <si>
    <t>Agentes Biologicos 4</t>
  </si>
  <si>
    <t>Agentes Biologicos 5</t>
  </si>
  <si>
    <t>Agentes Biologicos 6</t>
  </si>
  <si>
    <t>Agentes Biologicos 7</t>
  </si>
  <si>
    <t>Agentes Biologicos 8</t>
  </si>
  <si>
    <t>Agentes Biologicos 9</t>
  </si>
  <si>
    <t>Agentes Biologicos 10</t>
  </si>
  <si>
    <t>Agentes Biologicos 11</t>
  </si>
  <si>
    <t>Agentes Biologicos 12</t>
  </si>
  <si>
    <t>Agentes Biologicos 13</t>
  </si>
  <si>
    <t>Agentes Biologicos 14</t>
  </si>
  <si>
    <t>Agentes Biologicos 15</t>
  </si>
  <si>
    <t>Agentes Biologicos 16</t>
  </si>
  <si>
    <t>Agentes Biologicos 17</t>
  </si>
  <si>
    <t>Agentes Biologicos 18</t>
  </si>
  <si>
    <t>Agentes Biologicos 19</t>
  </si>
  <si>
    <t>Agentes Fisicos 1</t>
  </si>
  <si>
    <t>Agentes Fisicos 2</t>
  </si>
  <si>
    <t>Agentes Fisicos 3</t>
  </si>
  <si>
    <t>Agentes Fisicos 4</t>
  </si>
  <si>
    <t>Agentes Fisicos 5</t>
  </si>
  <si>
    <t>Agentes Fisicos 6</t>
  </si>
  <si>
    <t>Agentes Fisicos 7</t>
  </si>
  <si>
    <t>Agentes Fisicos 8</t>
  </si>
  <si>
    <t>Agentes Fisicos 9</t>
  </si>
  <si>
    <t>Agentes Fisicos 10</t>
  </si>
  <si>
    <t>Agentes Fisicos 11</t>
  </si>
  <si>
    <t>Agentes Fisicos 12</t>
  </si>
  <si>
    <t>Agentes Fisicos 13</t>
  </si>
  <si>
    <t>Agentes Fisicos 14</t>
  </si>
  <si>
    <t>Agentes Fisicos 15</t>
  </si>
  <si>
    <t>Agentes Fisicos 16</t>
  </si>
  <si>
    <t>Agentes Fisicos 17</t>
  </si>
  <si>
    <t>Agentes Fisicos 18</t>
  </si>
  <si>
    <t>Agentes Fisicos 19</t>
  </si>
  <si>
    <t>Agentes Fisicos 20</t>
  </si>
  <si>
    <t>Agentes Fisicos 21</t>
  </si>
  <si>
    <t>Agentes Fisicos 22</t>
  </si>
  <si>
    <t>Agentes Fisicos 23</t>
  </si>
  <si>
    <t>Agentes Fisicos 24</t>
  </si>
  <si>
    <t>Agentes Fisicos 25</t>
  </si>
  <si>
    <t>Agentes Fisicos 26</t>
  </si>
  <si>
    <t>Agentes Fisicos 27</t>
  </si>
  <si>
    <t>Agentes Fisicos 28</t>
  </si>
  <si>
    <t>Agentes Fisicos 29</t>
  </si>
  <si>
    <t>Agentes Fisicos 30</t>
  </si>
  <si>
    <t>Agentes Fisicos 31</t>
  </si>
  <si>
    <t>Agentes Fisicos 32</t>
  </si>
  <si>
    <t>Agentes Fisicos 33</t>
  </si>
  <si>
    <t>Agentes Fisicos 34</t>
  </si>
  <si>
    <t>Agentes Fisicos 35</t>
  </si>
  <si>
    <t>Agentes Fisicos 36</t>
  </si>
  <si>
    <t>Agentes Fisicos 37</t>
  </si>
  <si>
    <t>Agentes Fisicos 38</t>
  </si>
  <si>
    <t>Agentes Fisicos 39</t>
  </si>
  <si>
    <t>Agentes Fisicos 40</t>
  </si>
  <si>
    <t>Agentes Fisicos 41</t>
  </si>
  <si>
    <t>Agentes Fisicos 42</t>
  </si>
  <si>
    <t>Agentes Fisicos 43</t>
  </si>
  <si>
    <t>Agentes Fisicos 44</t>
  </si>
  <si>
    <t>Agentes Fisicos 45</t>
  </si>
  <si>
    <t>Agentes Fisicos 46</t>
  </si>
  <si>
    <t>Agentes Fisicos 47</t>
  </si>
  <si>
    <t>Agentes Fisicos 48</t>
  </si>
  <si>
    <t>Agentes Fisicos 49</t>
  </si>
  <si>
    <t>Agentes Fisicos 50</t>
  </si>
  <si>
    <t>Agentes Fisicos 51</t>
  </si>
  <si>
    <t>Agentes Fisicos 52</t>
  </si>
  <si>
    <t>Agentes Fisicos 53</t>
  </si>
  <si>
    <t>Agentes Fisicos 54</t>
  </si>
  <si>
    <t>Agentes Fisicos 55</t>
  </si>
  <si>
    <t>Agentes Fisicos 56</t>
  </si>
  <si>
    <t>Agentes Fisicos 57</t>
  </si>
  <si>
    <t>Agentes Fisicos 58</t>
  </si>
  <si>
    <t>Agentes Fisicos 59</t>
  </si>
  <si>
    <t>Agentes Fisicos 60</t>
  </si>
  <si>
    <t>Agentes Fisicos 61</t>
  </si>
  <si>
    <t>Agente quimico 1</t>
  </si>
  <si>
    <t>Agente quimico 2</t>
  </si>
  <si>
    <t>Agente quimico 3</t>
  </si>
  <si>
    <t>Agente quimico 4</t>
  </si>
  <si>
    <t>Agente quimico 5</t>
  </si>
  <si>
    <t>Agente quimico 6</t>
  </si>
  <si>
    <t>Agente quimico 7</t>
  </si>
  <si>
    <t>Agente quimico 8</t>
  </si>
  <si>
    <t>Agente quimico 9</t>
  </si>
  <si>
    <t>Agente quimico 10</t>
  </si>
  <si>
    <t>Agente quimico 11</t>
  </si>
  <si>
    <t>Agente quimico 12</t>
  </si>
  <si>
    <t>Agente quimico 13</t>
  </si>
  <si>
    <t>Agente quimico 14</t>
  </si>
  <si>
    <t>Agente quimico 15</t>
  </si>
  <si>
    <t>Agente quimico 16</t>
  </si>
  <si>
    <t>Agente quimico 17</t>
  </si>
  <si>
    <t>Agente quimico 18</t>
  </si>
  <si>
    <t>Agente quimico 19</t>
  </si>
  <si>
    <t>Agente quimico 20</t>
  </si>
  <si>
    <t>Agente quimico 21</t>
  </si>
  <si>
    <t>Agente quimico 22</t>
  </si>
  <si>
    <t>Agente quimico 23</t>
  </si>
  <si>
    <t>Agente quimico 24</t>
  </si>
  <si>
    <t>Agente quimico 25</t>
  </si>
  <si>
    <t>Agente quimico 26</t>
  </si>
  <si>
    <t>Agente quimico 27</t>
  </si>
  <si>
    <t>Agente quimico 28</t>
  </si>
  <si>
    <t>Agente quimico 29</t>
  </si>
  <si>
    <t>Agente quimico 30</t>
  </si>
  <si>
    <t>Agente quimico 31</t>
  </si>
  <si>
    <t>Agente quimico 32</t>
  </si>
  <si>
    <t>Agente quimico 33</t>
  </si>
  <si>
    <t>Agente quimico 34</t>
  </si>
  <si>
    <t>Agente quimico 35</t>
  </si>
  <si>
    <t>Agente quimico 36</t>
  </si>
  <si>
    <t>Agente quimico 37</t>
  </si>
  <si>
    <t>Agente quimico 38</t>
  </si>
  <si>
    <t>Agente quimico 39</t>
  </si>
  <si>
    <t>Agente quimico 40</t>
  </si>
  <si>
    <t>Agente quimico 41</t>
  </si>
  <si>
    <t>Agente quimico 42</t>
  </si>
  <si>
    <t>Agente quimico 43</t>
  </si>
  <si>
    <t>Agente quimico 44</t>
  </si>
  <si>
    <t>Agente quimico 45</t>
  </si>
  <si>
    <t>Agente quimico 46</t>
  </si>
  <si>
    <t>Agente quimico 47</t>
  </si>
  <si>
    <t>Agente quimico 48</t>
  </si>
  <si>
    <t>Agente quimico 49</t>
  </si>
  <si>
    <t>Agente quimico 50</t>
  </si>
  <si>
    <t>Agente quimico 51</t>
  </si>
  <si>
    <t>Agente quimico 52</t>
  </si>
  <si>
    <t>Agente quimico 53</t>
  </si>
  <si>
    <t>Agente quimico 54</t>
  </si>
  <si>
    <t>Agente quimico 55</t>
  </si>
  <si>
    <t>Agente quimico 56</t>
  </si>
  <si>
    <t>Agente quimico 57</t>
  </si>
  <si>
    <t>Agente quimico 58</t>
  </si>
  <si>
    <t>Agente quimico 59</t>
  </si>
  <si>
    <t>Agente quimico 60</t>
  </si>
  <si>
    <t>Agente quimico 61</t>
  </si>
  <si>
    <t>Agente quimico 62</t>
  </si>
  <si>
    <t>Agente quimico 63</t>
  </si>
  <si>
    <t>Agente quimico 64</t>
  </si>
  <si>
    <t>Agente quimico 65</t>
  </si>
  <si>
    <t>Agente quimico 66</t>
  </si>
  <si>
    <t>Agente quimico 67</t>
  </si>
  <si>
    <t>Agente quimico 68</t>
  </si>
  <si>
    <t>Agente quimico 69</t>
  </si>
  <si>
    <t>Agente quimico 70</t>
  </si>
  <si>
    <t>Agente quimico 71</t>
  </si>
  <si>
    <t>Agente quimico 72</t>
  </si>
  <si>
    <t>Agente quimico 73</t>
  </si>
  <si>
    <t>Agente quimico 74</t>
  </si>
  <si>
    <t>Agente quimico 75</t>
  </si>
  <si>
    <t>Agente quimico 76</t>
  </si>
  <si>
    <t>Agente quimico 77</t>
  </si>
  <si>
    <t>Agente quimico 78</t>
  </si>
  <si>
    <t>Agente quimico 79</t>
  </si>
  <si>
    <t>Agente quimico 80</t>
  </si>
  <si>
    <t>Agente quimico 81</t>
  </si>
  <si>
    <t>Agente quimico 82</t>
  </si>
  <si>
    <t>Agente quimico 83</t>
  </si>
  <si>
    <t>Agente quimico 84</t>
  </si>
  <si>
    <t>Agente quimico 85</t>
  </si>
  <si>
    <t>Agente quimico 86</t>
  </si>
  <si>
    <t>Agente quimico 87</t>
  </si>
  <si>
    <t>Agente quimico 88</t>
  </si>
  <si>
    <t>Agente quimico 89</t>
  </si>
  <si>
    <t>Agente quimico 90</t>
  </si>
  <si>
    <t>Agente quimico 91</t>
  </si>
  <si>
    <t>Agente quimico 92</t>
  </si>
  <si>
    <t>Agente quimico 93</t>
  </si>
  <si>
    <t>Agente quimico 94</t>
  </si>
  <si>
    <t>Agente quimico 95</t>
  </si>
  <si>
    <t>Agente quimico 96</t>
  </si>
  <si>
    <t>Agente quimico 97</t>
  </si>
  <si>
    <t>Agente quimico 98</t>
  </si>
  <si>
    <t>Agente quimico 99</t>
  </si>
  <si>
    <t>Agente quimico 100</t>
  </si>
  <si>
    <t>Agente quimico 101</t>
  </si>
  <si>
    <t>Agente quimico 102</t>
  </si>
  <si>
    <t>Agente quimico 103</t>
  </si>
  <si>
    <t>Agente quimico 104</t>
  </si>
  <si>
    <t>Agente quimico 105</t>
  </si>
  <si>
    <t>Agente quimico 106</t>
  </si>
  <si>
    <t>Agente quimico 107</t>
  </si>
  <si>
    <t>Agente quimico 108</t>
  </si>
  <si>
    <t>Agente quimico 109</t>
  </si>
  <si>
    <t>Agente quimico 110</t>
  </si>
  <si>
    <t>Agente quimico 111</t>
  </si>
  <si>
    <t>Agente quimico 112</t>
  </si>
  <si>
    <t>Agente quimico 113</t>
  </si>
  <si>
    <t>Agente quimico 114</t>
  </si>
  <si>
    <t>Agente quimico 115</t>
  </si>
  <si>
    <t>Agente quimico 116</t>
  </si>
  <si>
    <t>Agente quimico 117</t>
  </si>
  <si>
    <t>Agente quimico 118</t>
  </si>
  <si>
    <t>Agente quimico 119</t>
  </si>
  <si>
    <t>Agente quimico 120</t>
  </si>
  <si>
    <t>Agente quimico 121</t>
  </si>
  <si>
    <t>Agente quimico 122</t>
  </si>
  <si>
    <t>Agente quimico 123</t>
  </si>
  <si>
    <t>Agente quimico 124</t>
  </si>
  <si>
    <t>Agente quimico 125</t>
  </si>
  <si>
    <t>Agente quimico 126</t>
  </si>
  <si>
    <t>Agente quimico 127</t>
  </si>
  <si>
    <t>Agente quimico 128</t>
  </si>
  <si>
    <t>Agente quimico 129</t>
  </si>
  <si>
    <t>Agente quimico 130</t>
  </si>
  <si>
    <t>Agente quimico 131</t>
  </si>
  <si>
    <t>Agente quimico 132</t>
  </si>
  <si>
    <t>Agente quimico 133</t>
  </si>
  <si>
    <t>Agente quimico 134</t>
  </si>
  <si>
    <t>Agente quimico 135</t>
  </si>
  <si>
    <t>Agente quimico 136</t>
  </si>
  <si>
    <t>Agente quimico 137</t>
  </si>
  <si>
    <t>Agente quimico 138</t>
  </si>
  <si>
    <t>Agente quimico 139</t>
  </si>
  <si>
    <t>Agente quimico 140</t>
  </si>
  <si>
    <t>Agente quimico 141</t>
  </si>
  <si>
    <t>Agente quimico 142</t>
  </si>
  <si>
    <t>Agente quimico 143</t>
  </si>
  <si>
    <t>Agente quimico 144</t>
  </si>
  <si>
    <t>Agente quimico 145</t>
  </si>
  <si>
    <t>Agente quimico 146</t>
  </si>
  <si>
    <t>Agente quimico 147</t>
  </si>
  <si>
    <t>Agente quimico 148</t>
  </si>
  <si>
    <t>Agente quimico 149</t>
  </si>
  <si>
    <t>Agente quimico 150</t>
  </si>
  <si>
    <t>Agente quimico 151</t>
  </si>
  <si>
    <t>Agente quimico 152</t>
  </si>
  <si>
    <t>Agente quimico 153</t>
  </si>
  <si>
    <t>Agente quimico 154</t>
  </si>
  <si>
    <t>Agente quimico 155</t>
  </si>
  <si>
    <t>Agente quimico 156</t>
  </si>
  <si>
    <t>Agente quimico 157</t>
  </si>
  <si>
    <t>Agente quimico 158</t>
  </si>
  <si>
    <t>Agente quimico 159</t>
  </si>
  <si>
    <t>Agente quimico 160</t>
  </si>
  <si>
    <t>Agente quimico 161</t>
  </si>
  <si>
    <t>Agente quimico 162</t>
  </si>
  <si>
    <t>Agente quimico 163</t>
  </si>
  <si>
    <t>Agente quimico 164</t>
  </si>
  <si>
    <t>Agente quimico 165</t>
  </si>
  <si>
    <t>Agente quimico 166</t>
  </si>
  <si>
    <t>Agente quimico 167</t>
  </si>
  <si>
    <t>Agente quimico 168</t>
  </si>
  <si>
    <t>Agente quimico 169</t>
  </si>
  <si>
    <t>Agente quimico 170</t>
  </si>
  <si>
    <t>Agente quimico 171</t>
  </si>
  <si>
    <t>Agente quimico 172</t>
  </si>
  <si>
    <t>Agente quimico 173</t>
  </si>
  <si>
    <t>Agente quimico 174</t>
  </si>
  <si>
    <t>Agente quimico 175</t>
  </si>
  <si>
    <t>Agente quimico 176</t>
  </si>
  <si>
    <t>Agente quimico 177</t>
  </si>
  <si>
    <t>Agente quimico 178</t>
  </si>
  <si>
    <t>Agente quimico 179</t>
  </si>
  <si>
    <t>Agente quimico 180</t>
  </si>
  <si>
    <t>Agente quimico 181</t>
  </si>
  <si>
    <t>Agente quimico 182</t>
  </si>
  <si>
    <t>Agente quimico 183</t>
  </si>
  <si>
    <t>Agente quimico 184</t>
  </si>
  <si>
    <t>Agente quimico 185</t>
  </si>
  <si>
    <t>Agente quimico 186</t>
  </si>
  <si>
    <t>Agente quimico 187</t>
  </si>
  <si>
    <t>Agente quimico 188</t>
  </si>
  <si>
    <t>Agente quimico 189</t>
  </si>
  <si>
    <t>Agente quimico 190</t>
  </si>
  <si>
    <t>Agente quimico 191</t>
  </si>
  <si>
    <t>Agente quimico 192</t>
  </si>
  <si>
    <t>Agente quimico 193</t>
  </si>
  <si>
    <t>Agente quimico 194</t>
  </si>
  <si>
    <t>Agente quimico 195</t>
  </si>
  <si>
    <t>Agente quimico 196</t>
  </si>
  <si>
    <t>Agente quimico 197</t>
  </si>
  <si>
    <t>Agente quimico 198</t>
  </si>
  <si>
    <t>Agente quimico 199</t>
  </si>
  <si>
    <t>Agente quimico 200</t>
  </si>
  <si>
    <t>Agente quimico 201</t>
  </si>
  <si>
    <t>Agente quimico 202</t>
  </si>
  <si>
    <t>Agente quimico 203</t>
  </si>
  <si>
    <t>Agente quimico 204</t>
  </si>
  <si>
    <t>Agente quimico 205</t>
  </si>
  <si>
    <t>Agente quimico 206</t>
  </si>
  <si>
    <t>Agente quimico 207</t>
  </si>
  <si>
    <t>Agente quimico 208</t>
  </si>
  <si>
    <t>Agente quimico 209</t>
  </si>
  <si>
    <t>Agente quimico 210</t>
  </si>
  <si>
    <t>Agente quimico 211</t>
  </si>
  <si>
    <t>Agente Psicosocial 1</t>
  </si>
  <si>
    <t>Agente Psicosocial 2</t>
  </si>
  <si>
    <t>Agente Psicosocial 3</t>
  </si>
  <si>
    <t>Agente Psicosocial 4</t>
  </si>
  <si>
    <t>Agente Psicosocial 5</t>
  </si>
  <si>
    <t>Agente Psicosocial 6</t>
  </si>
  <si>
    <t>Agente Psicosocial 7</t>
  </si>
  <si>
    <t>Agente Psicosocial 8</t>
  </si>
  <si>
    <t>Agente Psicosocial 9</t>
  </si>
  <si>
    <t>Agente Psicosocial 10</t>
  </si>
  <si>
    <t>Agente Psicosocial 11</t>
  </si>
  <si>
    <t>Agente Psicosocial 12</t>
  </si>
  <si>
    <t>Agente Psicosocial 13</t>
  </si>
  <si>
    <t>Agente Psicosocial 14</t>
  </si>
  <si>
    <t>Agente Psicosocial 15</t>
  </si>
  <si>
    <t>Agente Psicosocial 16</t>
  </si>
  <si>
    <t>Agente Psicosocial 17</t>
  </si>
  <si>
    <t>Agente Psicosocial 18</t>
  </si>
  <si>
    <t>Agente Psicosocial 19</t>
  </si>
  <si>
    <t>Agente Psicosocial 20</t>
  </si>
  <si>
    <t>Agente Psicosocial 21</t>
  </si>
  <si>
    <t>Agente Psicosocial 22</t>
  </si>
  <si>
    <t>Agente Psicosocial 23</t>
  </si>
  <si>
    <t>Agente Psicosocial 24</t>
  </si>
  <si>
    <t>Agente Psicosocial 25</t>
  </si>
  <si>
    <t>Factores Ergonomicos 1</t>
  </si>
  <si>
    <t>Factores Ergonomicos 2</t>
  </si>
  <si>
    <t>Factores Ergonomicos 3</t>
  </si>
  <si>
    <t>Factores Ergonomicos 4</t>
  </si>
  <si>
    <t>Factores Ergonomicos 5</t>
  </si>
  <si>
    <t>Factores Ergonomicos 6</t>
  </si>
  <si>
    <t>Factores Ergonomicos 7</t>
  </si>
  <si>
    <t>Factores Ergonomicos 8</t>
  </si>
  <si>
    <t>Factores Ergonomicos 9</t>
  </si>
  <si>
    <t>Factores Ergonomicos 10</t>
  </si>
  <si>
    <t>Factores Ergonomicos 11</t>
  </si>
  <si>
    <t>Factores Ergonomicos 12</t>
  </si>
  <si>
    <t>Factores Ergonomicos 13</t>
  </si>
  <si>
    <t>Factores Ergonomicos 14</t>
  </si>
  <si>
    <t>Factores Ergonomicos 15</t>
  </si>
  <si>
    <t>Factores Ergonomicos 16</t>
  </si>
  <si>
    <t>Factores Ergonomicos 17</t>
  </si>
  <si>
    <t>Factores Ergonomicos 18</t>
  </si>
  <si>
    <t>Factores Ergonomicos 19</t>
  </si>
  <si>
    <t>Factores Ergonomicos 20</t>
  </si>
  <si>
    <t>Factores Ergonomicos 21</t>
  </si>
  <si>
    <t>Factores Ergonomicos 22</t>
  </si>
  <si>
    <t>Factores Ergonomicos 23</t>
  </si>
  <si>
    <t>Factores Ergonomicos 24</t>
  </si>
  <si>
    <t>Factores Ergonomicos 25</t>
  </si>
  <si>
    <t>Factores Ergonomicos 26</t>
  </si>
  <si>
    <t>Factores Ergonomicos 27</t>
  </si>
  <si>
    <t>Factores Ergonomicos 28</t>
  </si>
  <si>
    <t>Factores Ergonomicos 29</t>
  </si>
  <si>
    <t>Factores Ergonomicos 30</t>
  </si>
  <si>
    <t>Factores Ergonomicos 31</t>
  </si>
  <si>
    <t>Factores Ergonomicos 32</t>
  </si>
  <si>
    <t>Factores Ergonomicos 33</t>
  </si>
  <si>
    <t>Factores Ergonomicos 34</t>
  </si>
  <si>
    <t>Factores Ergonomicos 35</t>
  </si>
  <si>
    <t>Factores Ergonomicos 36</t>
  </si>
  <si>
    <t>Factores Ergonomicos 37</t>
  </si>
  <si>
    <t>Factores Ergonomicos 38</t>
  </si>
  <si>
    <t>Factores Ergonomicos 39</t>
  </si>
  <si>
    <t>Factores Ergonomicos 40</t>
  </si>
  <si>
    <t>Factores Ergonomicos 41</t>
  </si>
  <si>
    <t>Factores Ergonomicos 42</t>
  </si>
  <si>
    <t>Factores Ergonomicos 43</t>
  </si>
  <si>
    <t>Factores Ergonomicos 44</t>
  </si>
  <si>
    <t>Factores Ergonomicos 45</t>
  </si>
  <si>
    <t>Factores Ergonomicos 46</t>
  </si>
  <si>
    <t>Factores Ergonomicos 47</t>
  </si>
  <si>
    <t>Factores Ergonomicos 48</t>
  </si>
  <si>
    <t>Factores Ergonomicos 49</t>
  </si>
  <si>
    <t>Factores Ergonomicos 50</t>
  </si>
  <si>
    <t>Factores Ergonomicos 51</t>
  </si>
  <si>
    <t>Factores Ergonomicos 52</t>
  </si>
  <si>
    <t>Factores Ergonomicos 53</t>
  </si>
  <si>
    <t>Factores Ergonomicos 54</t>
  </si>
  <si>
    <t>Factores Ergonomicos 55</t>
  </si>
  <si>
    <t>Factores Ergonomicos 56</t>
  </si>
  <si>
    <t>Factores Ergonomicos 57</t>
  </si>
  <si>
    <t>Factores Ergonomicos 58</t>
  </si>
  <si>
    <t>Factores Ergonomicos 59</t>
  </si>
  <si>
    <t>Factores Ergonomicos 60</t>
  </si>
  <si>
    <t>Factores Ergonomicos 61</t>
  </si>
  <si>
    <t>Factores Ergonomicos 62</t>
  </si>
  <si>
    <t>Factores Ergonomicos 63</t>
  </si>
  <si>
    <t>Factores Ergonomicos 64</t>
  </si>
  <si>
    <t>Sustanciador 40</t>
  </si>
  <si>
    <t>Aforador 32</t>
  </si>
  <si>
    <t>Albañil 42</t>
  </si>
  <si>
    <t>Auxiliar 50</t>
  </si>
  <si>
    <t>Auxiliar Administrativo 32</t>
  </si>
  <si>
    <t>Auxiliar Administrativo 40</t>
  </si>
  <si>
    <t>Auxiliar Administrativo 41</t>
  </si>
  <si>
    <t>Auxiliar Administrativo 42</t>
  </si>
  <si>
    <t>Auxiliar en topográfia 42</t>
  </si>
  <si>
    <t>Auxiliar operativo 32</t>
  </si>
  <si>
    <t>Auxiliar operativo 40</t>
  </si>
  <si>
    <t>Auxiliar operativo 41</t>
  </si>
  <si>
    <t>Ayudante 42</t>
  </si>
  <si>
    <t>Ayudante 52</t>
  </si>
  <si>
    <t>Ayudante operativo 42</t>
  </si>
  <si>
    <t>Bibliotecario 31</t>
  </si>
  <si>
    <t>Bibliotecólogo 41</t>
  </si>
  <si>
    <t>Celador 41</t>
  </si>
  <si>
    <t>Celador 42</t>
  </si>
  <si>
    <t>Conductor opertativo 41</t>
  </si>
  <si>
    <t>Docente 31</t>
  </si>
  <si>
    <t>Fontanero 41</t>
  </si>
  <si>
    <t>Fontanero 42</t>
  </si>
  <si>
    <t>Guardabosques de hoyas hidrográficas 42</t>
  </si>
  <si>
    <t>Jefe de División 20</t>
  </si>
  <si>
    <t>Médico 30</t>
  </si>
  <si>
    <t>Odontólogo 30</t>
  </si>
  <si>
    <t>Operador de cabrestantes 42</t>
  </si>
  <si>
    <t>Operador de equipo técnico especializado 32</t>
  </si>
  <si>
    <t>Operador de válvulas 40</t>
  </si>
  <si>
    <t>Operador de válvulas 42</t>
  </si>
  <si>
    <t>Orientador Escolar 31</t>
  </si>
  <si>
    <t>Pagador 20</t>
  </si>
  <si>
    <t>Profesional 22</t>
  </si>
  <si>
    <t>Profesional especializado 20</t>
  </si>
  <si>
    <t>Profesional especializado 21</t>
  </si>
  <si>
    <t>Rector 20</t>
  </si>
  <si>
    <t>Secretaria 40</t>
  </si>
  <si>
    <t>Secretaria 41</t>
  </si>
  <si>
    <t>Secretaria 42</t>
  </si>
  <si>
    <t>Secretaria 50</t>
  </si>
  <si>
    <t>Secretaria académica 32</t>
  </si>
  <si>
    <t>Secretaria profesional 31</t>
  </si>
  <si>
    <t>Secretaria profesional 32</t>
  </si>
  <si>
    <t>Soldador 32</t>
  </si>
  <si>
    <t>Técnico 32</t>
  </si>
  <si>
    <t>Técnico 41</t>
  </si>
  <si>
    <t>Técnico 42</t>
  </si>
  <si>
    <t>Técnico administrativo 32</t>
  </si>
  <si>
    <t>Técnico en tratamiento de aguas 31</t>
  </si>
  <si>
    <t>Técnico en tratamiento de aguas 32</t>
  </si>
  <si>
    <t>Técnico en tratamiento de aguas 40</t>
  </si>
  <si>
    <t>Tecnólogo administrativo 30</t>
  </si>
  <si>
    <t>Tecnólogo administrativo 31</t>
  </si>
  <si>
    <t>Tecnólogo en obras civiles 31</t>
  </si>
  <si>
    <t>Tecnólogo en obras civiles 32</t>
  </si>
  <si>
    <t>Tecnólogo operativo 30</t>
  </si>
  <si>
    <t>Tecnólogo operativo 31</t>
  </si>
  <si>
    <t>Tecnólogo operativo 32</t>
  </si>
  <si>
    <t>Topógrafo 30</t>
  </si>
  <si>
    <t>Vicerrector 22</t>
  </si>
  <si>
    <t>Cargo / Nivel</t>
  </si>
  <si>
    <t>Aprendiz estudiante SENA 72</t>
  </si>
  <si>
    <t>Aprendiz pasante 70</t>
  </si>
  <si>
    <t>Asesor 06</t>
  </si>
  <si>
    <t>Asesor 08</t>
  </si>
  <si>
    <t>Director administrativo 08</t>
  </si>
  <si>
    <t>Director financiero 08</t>
  </si>
  <si>
    <t>Director operativo 08</t>
  </si>
  <si>
    <t>Director técnico 08</t>
  </si>
  <si>
    <t>Gerente 04</t>
  </si>
  <si>
    <t>Gerente 06</t>
  </si>
  <si>
    <t>Gerente general 02</t>
  </si>
  <si>
    <t>Jefe de oficina 06</t>
  </si>
  <si>
    <t>Jefe de oficina 08</t>
  </si>
  <si>
    <t>Jefe de oficina asesora de comunicaciones 08</t>
  </si>
  <si>
    <t>Jefe de oficina asesora de jurídica 08</t>
  </si>
  <si>
    <t>Secretario general 04</t>
  </si>
  <si>
    <t>CARGO</t>
  </si>
  <si>
    <t xml:space="preserve">ACTIVIDAD </t>
  </si>
  <si>
    <t>TAREA</t>
  </si>
  <si>
    <t>Orientar y supervisar las actividades pedagogicas y convivenciales de la institucion, para el cumplimiento del proyecto educativo institucional.</t>
  </si>
  <si>
    <t>Orientar al concejo academico en la evaluacion y ajuste curricular. Proponer directrices generales al concejo academico. Realizar el seguimiento academico y convivencial de los estudiantes, para la busqueda de la excelencia educativa. Supervisar el cumplimiento de los objetivos trazados por el gobierno escolar. Orientar el grupo de docentes y supervisar el desarrollo de las actividades. Supervisar la elaboracion de los planes de estudio y los proyectos pedagogicos. Promover actividades de motivacion y fortalecimiento del sentido de identidad y pertenencia.</t>
  </si>
  <si>
    <t>Realizar las localizaciones, replanteos y levantamientos topográficos, geodésicos y batimétricos, para la adquisición de datos en campo que permitan reproducir los elementos del terreno, como insumo para los diferentes diseños, proyectos y construcciones de obras relacionadas con la infraestructura  misional de la Empresa.</t>
  </si>
  <si>
    <t>Realizar los trabajos de topografía que le sean asignados, con el fm de obtener los datos básicos para los diseños de obras de ingeniería. Investigar información de apoyo para la ejecución del trabajo en las oficinas de la Empresa y en instituciones especializadas del ámbito distrital, departamental y nacional. Procesar los datos crudos o cálculos. Realizar las actividades de terreno y oficina. Planear y organizar las labores de la comisión a su cargo. Elaborar los dibujos técnicos, bases de datos con información georeferenciada. Cumplir con los procedimientos establecidos por la empresa aplicando las medidas de prevención y protección. Realizar los informes de los trabajos efectuados.</t>
  </si>
  <si>
    <t>Coordinar, inspeccionar y apoyar el desarrollo de las actividades realizadas en terreno por personal del área o contratistas, destinadas a las labores y obras para la operación y mantenimiento preventivo y correctivo de los sistemas de acueducto y alcantarillado de acuerdo con el modelo de gestión vigente para garantizar la continuidad y calidad de la prestación del servicio alos usuarios.</t>
  </si>
  <si>
    <t>Programar, asignar y verificar las actividades de operación y mantenimiento correctivo y preventivo. Controlar la asistencia y cumplimiento de horarios del personal del área a cargo y reportar las  novedades al superior inmediato. Controlar y coordinar la disponibilidad de materiales, vehículos, equipos y herramientas requeridos por el personal del área. Realizar en coordinación con el superior inmediato el seguimiento y control de la ejecución de contratos relacionados con la operación y mantenimiento correctivo y preventivo de la infraestructura y de las obras ejecutadas por personal del área o contratistas. Verificar que se cumplan en las obras ejecutadas por el personal del área y por contratistas, las normas y especificaciones de construcción, servicio, productos e impacto urbano establecidas. Verificar que se apliquen las pruebas exigidas a las obras y los materiales en terreno. Apoyar y ejecutar el desarrollo de las investigaciones especiales de reclamaciones o solicitudes que requieran conceptos técnicos relacionados con la infraestructura o prestación del servicio. Revisar los informes y boletines de las actividades ejecutadas por el personal del área a su cargo. Verificar el cumplimiento de las normas de seguridad en la ejecución de trabajos e informar al profesional del área sobre el incumplimiento de las mismas. Cumplir con los procedimientos establecidos por la empresa aplicando las medidas de prevención protección oara minimizar la ocurrencia de los riesgos asociados a la labor en cumplimiento de las normas de servicio interno y legislacion interna.</t>
  </si>
  <si>
    <t>Informar al superior inmediato el estado de avance de las obras. Verificar los materiales y cantidades utilizadas para las obras de mantenimiento y operación en las actividades de rotura, excavación, instalación, relleno, recuperación y retiro de sobrantes. Efectuar en coordinación con el superior inmediato la inspección final. Verificar el estado inicial y final de las redes del sistema de acueducto y alcantarillado y sus accesorios, realizarlas acciones correctivas pertinentes. Efectuar verificación en terreno del grado de complejidad y magnitud de fallas o afectación  derivadas del sistema de acueducto ó alcantarillado. Elaborar los reportes de trabajo de las actividades de verificación y control desarrolladas en terreno. Efectuar las revisiones a las instalaciones transitorias, determinar las causas de los altos consumos, deficiencias en el servicio, daños en el medidor o en la acometida. Verificar la instalación de nuevas conexiones para garantizar la aplicación y cumplimiento de las normas técnicas de la Empresa. Realizar el control y apoyo técnico a la ejecución por parte del personal del área o contratistas de las actividades especializadas complementarias. Cumplir con los procedimientos establecidos por la empresa aplicando las medidas de prevención protección para minimizar la ocurrencia de los riesgos asociados a la labor en cumIimiento de las normas de servicio internas y legislación vigente. Conducir vehículo cuando sea requerido, tomando las medidas de seguridad necesarias para su correcto funcionamiento y conservación.</t>
  </si>
  <si>
    <t>Verificar, controlar y realizar en terreno las actividades necesarias de acuerdo con los procedimientos, normas, especificaciones y condiciones contractuales para las obras y actividades de operación y mantenimiento preventivo y correctivo ejecutado por personal del área o contratistas, para garantizar la continuidad y calidad delas obras y de la prestación del servicio a los usuarios.</t>
  </si>
  <si>
    <t>Asegurar la operación de los procesos de tratamiento de la planta que le sea asignada, con el fin de garantizar calidad, cantidad, continuidad y oportunidad del agua tratada.</t>
  </si>
  <si>
    <t>Verificar o ejecutar la operación y el control de los equipos del proceso de filtración. Informar las novedades y actividades realizadas en el turno. Ejecutar o verificar los análisis físicos químicos del agua cruda, de proceso y tratada. Verificar o ajustar las concentraciones y dosificaciones de los productos quimicos. Verificar el recibo, almacenamiento, manejo y uso de los productos químicos. Coordinar y llevar el control del cumplimiento de los turnos y trabajos ejecutados por el personal de tratamiento. Registrar la información del estado de los embalses e informar sobre los movimientos que deben ser realizados y que se encuentran definidos en los procedimientos. Realizar el trámite de órdenes de proceso en el sistema de información empresarial. Solicitar los trabajos de mantenimiento que sean requeridos.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t>
  </si>
  <si>
    <t>Ejecutar la operación y el control de los procesos de tratamiento, de lodos, de filtración, del control de la dosificación de productos químicos de las plantas con el fin de asegurar que cumplan con la calidad, cantidad, continuidad y oportunidad del agua tratada.</t>
  </si>
  <si>
    <t>Realizar la operación y control de los equipos de los procesos de remoción de turbiedad. Realizar y verificar los análisis físicos químicos del agua cruda, de proceso y tratada, analizar los resultados y tomar las decisiones necesarias. Determinar, verificar y ajustar las concentraciones y dosificaciones de los productos quimicos. Responder por el recibo, uso y control de consumos y saldos de insumos químicos que llegan a la planta de tratamiento y verificar que el ayudante realice los procedimientos establecidos. Ejecutar el tratamiento de las órdenes de proceso del módulo del sistema de información empresarial. Realizar la operación y el control de los equipos del proceso de filtración, informando y coordinando con el técnico la realización de los lavados. Coordinar con los técnicos y ayudantes de tratamiento las actividades.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t>
  </si>
  <si>
    <t>Ejecutar la operación y control del proceso de la planta de tratamiento, realizar la toma de datos de la instrumentación y operación de los embalses y demás túneles, con el fin de asegurar que se cumpla con la calidad, cantidad, continuidad y oportunidad del agua tratada.</t>
  </si>
  <si>
    <t>Realizar la operación y el control de los procesos de la planta de tratamiento. Determinar las concentraciones y dosificaciones de los productos químicos necesarios, operando los equipos de dosificación. Realizar la operación y el control de los equipos de los procesos de tratamiento. Determinar, verificar y controlar las concentraciones y dosificaciones de los productos quimicos. Realizar el tratamiento de las órdenes de proceso en el sistema. Realizar la toma de datos de la instrumentación de línea de las presas golillas y tambor, consolidando la información e informando al superior inmediato. Realizar la operación de la válvula, operar los pozos de captación y la descarga de fondo del embalse. Realizar la toma de datos de la instrumentación de los embalses del sistema norte. Verificar la calidad del agua cruda y el estado del túnel a presión. Realizar análisis físicos químicos del agua cruda, de proceso y tratada que están definidos y tomar decisiones necesarias.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t>
  </si>
  <si>
    <t>Sustanciar, tramitar y practicar pruebas a los procesos asignados por el superior inmediato, para el impulso de los mismos, de acuerdo con los lineamientos señalados oor la normatividad vigente.</t>
  </si>
  <si>
    <t>Elaborar informes periódicos sobre los procesos realizados. Consultar y recopilar las normas emitidas por diferentes organismos del estado y entidades del distrito capital, referentes a investigaciones disciplinarias. Realizar el levantamiento de información. Recaudar las declaraciones y versiones libres, de las pruebas de investigación. Elaborar las notificaciones disciplinarias de los expedientes a su cargo, para cumplir con la normatividad legal vigente. Incorporar al sistema de información disciplinaria de la Alcaldía Mayor de Bogotá, el trámite dado a cada uno de los expedientes que se encuentran a su cargo. Digitalizar los autos de apertura de investigación, indagación, fallo y demás decisiones de carácter interlocutorio. Cumplir con los procedimientos establecidos por la empresa aplicando las medidas de prevención y protección para minimizar la ocurrencia de los riesgos asociados a la labor en cumplimiento de las normas de servicio internas y legislación vigente.</t>
  </si>
  <si>
    <t>Efectuar trabajos relacionados con soldadura electrica autogena y de punto con los equipos estacionarios y portables pare prestar el servicio a las diferentes areas de la Empresa.</t>
  </si>
  <si>
    <t>Ejecutar la soldadura electrica autogena y de punto con los equipos estacionarios y portables de acuerdo con instrucciones recibidas. Interpretar de acuerdo con los parametros tecnicos los planos del taller,  esquemas, despiece, ensemble y montaje. Preparar debidamente los elementos, accesorios y componentes a soldar, observando las normas establecidas segun el lip de material y utilizando los equipos,  maquinaria, herramientas y elementos requeridos segun el caso. Garantizar el buen funcionamiento y estado general de los equipos de soldadura y demas equipos suministrados ejecutando el oportuno mantenimiento de los mismos.</t>
  </si>
  <si>
    <t>Gestionar de manera efectiva las actividades, relacionadas con Ia agenda, atencidn a clientes externos e internos y manejo de documentos para el desarrollo de las responsabilidades del area respectiva.</t>
  </si>
  <si>
    <t>Organizar la agenda del superior inmediato y/o de los funcionarios del area e informar las actividades programadas para el Optima desarrollo de las funciones de la dependencia. Gestionar la correspondencia, actas,  informes y demas documentos requeridos por el  superior inmediato. Proyectar la correspondencia del area de acuerdo con las instrucciones recibidas por el superior inmediato y acorde con las normas tecnicas vigentes para una adecuada gestion del area. Establecer los contactos necesarios para garantizar el desarrollo de las actividades del area. Atender y brindar asesoria a clientes internos y externos para garantizar un efectivo servicio.  Controlar los suministros asignados al area para un manejo eficiente de los recursos. Aplicar la normatividad en  gestion documental para garantizar un efectivo flujo de informacion. Preparar y generar oportunamente los documentos e informes necesarios. Preparar las citas a reuniones con los funcionarios de la Empresa o con los particulares requeridos por el superior inmediato. Mantener actualizado y organizado el archivo de documentos y correspondencia del area.</t>
  </si>
  <si>
    <t>Organizar la agenda del superior inmediato y/o de los funcionarios del area e informar las 
 actividades programadas. Tramitar de la documentación a traves del sistema de gestión documental, Redactar actas, memorandos, oficios y demas documentos que sean requeridos. Propiciar la comunicacion y coordinación oportuna, objetiva y directa al interior del area, entre las diferentes areas y fuera de la empresa. Gestionar y supervisar el suministro y adecuado manejo de los utiles de oficina requeridos por el area. Atender a los clientes internos y externos, con el fin de suministrar Ia información  requerida.</t>
  </si>
  <si>
    <t>Gestionar las solicitudes generadas por los funcionarios y particulares, la coordinacion de las reuniones al superior inmediato y la gestion documental, con el fin de coadyuvar al cumplimiento de las actividades propias de la misma.</t>
  </si>
  <si>
    <t>Custodiar los libros reglamentarios, la expedicion de documentos firmados por la secretaria academica y el rector para mantener actualizadas las normas serialadas por el Ministeria de Educacion Nacional y la Secretaria de Educacion Distrital.</t>
  </si>
  <si>
    <t>Custodiar y mantener actualizados los libros reglamentarios, registros, correspondencia oficial
y demas documentos oficiales. Atender las solicitudes de certificados y constancias de estudios. Verificar los libros reglamentarios del plantel, tales como registro de matriculas, valoraciones,  formularios de inscripcion, recuperaciones, de acuerdo con las instrucciones impartidas por el  rector. Preparar los diplomas, actos de grado, actas generales de graduacion, refrendacion de firmas de la secretaria academica y del rector. Ordenar el archivo academico del colegio, para atender los requerimientos de la comunidad educativa. Generar ante la Secretaria de Educacion Distrital, seccion de escalafon, la protocolizacion anual de profesores. Ordenar el proceso de matricula. Preparar actas de las reuniones del consejo academico y de la comision de evaluacion y   promoción. Participar en actividades de motivation y fortalecimiento del sentido de identidad y pertenencia.</t>
  </si>
  <si>
    <t>Recopilar, almacenar y suministrar la informacion y los datos del archivo que se requieren. Entregar a las diferentes areas la informacion solicitada que repose en el archivo de la dependencia. Organizar el archivo que ingresa y egresa del area. Ordenar los documentos que deben enviarse al archivo de gestion y central. Facilitar la gestion de servicios al cliente interno y externo.</t>
  </si>
  <si>
    <t>Garantizar el  manejo de la  informacion  y documentacion del archivo, para asegurar la actualizacion, conservacion y manejo organizado de los mismos.</t>
  </si>
  <si>
    <t>Organizar la agenda del superior inmediato y/o de los funcionarios del area e informar las
actividades programadas para el optimo desarrollo de las funciones de la dependencia. Coordinar y  digitar la infornnación necesaria para la elaboración de los informes y diligenciamiento de los  registros relacionados con el area, con el fin de asegurar la actualización oportuna de la información. Garantizar el buen manejo y devolucion de la informacion suministrada por otras areas o dependencias de la Empresa. Programar reuniones relacionadas con las actividades inherentes al area para garantizar la efectividad de los procesos. Controlar la existencia y adecuado manejo de los utiles de oficina. Atender en forma oportuna y eficiente a los usuarios y funcionarios de la Empresa. Ingresar los documentos recibidos por el area en el sistema de gestion documental, para facilitar su seguirniento y control.</t>
  </si>
  <si>
    <t>Recibir y organizar los documentos remitidos por las areas de la Empresa con el fin de garantizar la adecuada distribucion de la documentacion asegurando la continuidad de los procesos.</t>
  </si>
  <si>
    <t>Organizar la agenda del superior inmediato y/o de los funcionarios del area e informar las actividades programadas para el desarrollo de las funciones de la dependencia. Recibir, radicar y remitir la correspondencia propia del area e ingresarla en el sistema de gestión documental. Elaborar los documentos que sean requeridos por el area, dentro de los terminos establecidos, para cumplir con lo solicitado por los clientes. Ordenar el archivo de documentos y correspondencia propios del area. Coordinar reuniones de acuerdo con lo requerido por el superior inmediato. Controlar las solicitudes y entrega de los elementos de oficina y papeleria requeridos en el area. Atender a los funcionarios y particulares que requieran tratar temas del area.</t>
  </si>
  <si>
    <t>Tramitar los documentos y correspondencia del area y entes externos con el fin de cumplir los lineamientos establecidos en los procedimientos y en el sistema de gestion documental vigente.</t>
  </si>
  <si>
    <t>Organizar la agenda del superior inmediato y/o de los funcionarios del area e informar las actividades programadas para el óptimo desarrollo de las funciones de la dependencia. Elaborar y remitir los documentos y correspondencias de caracter interno y externo que sean requeridos. Organizar y realizar seguimiento a los documentos propios del area. Identificar y solicitar los utiles de oficina requeridos por el area y controlar su disponibilidad. Orientar y suministrar información a los clientes intemos y externos apoyando el desarrollo y
ejecuten de las actividades del area de desempeño. Generar informes mediante formatos establecidos en el sistema de control de calidad para ser remitidos al superior inmediato.</t>
  </si>
  <si>
    <t>Desarrollar actividades administrativas, complementarias de las tareas propias de los niveles superiores, con el fin de alcanzar los objetivos propuestos teniendo en cuenta la normatividad y el sistema de información documental vigente.</t>
  </si>
  <si>
    <t>Coordinar y supervisar el proyecto educativo institucional, para la ejecucion de los objetivos
propuestos en el horizonte institucional. Preparar la organizacion y ejecucion para la eleccion del gobierno escolar garantizando la  participacion democratica de la comunidad educativa. Preparar el plan  operativo de la  institution y presentarlo al consejo directivo. Ejercer las funciones disciplinarias que le atribuye el manual de convivencia. Presentar la informacion oportuna a los entes de control. Preparar, definir y publicar la resolucion de calendario escolar de cada año electivo y la intensidad horaria. Liderar el consejo academico de su institucion, para orientar el proceso educativo de la institution. Desarrollar actividades de motivacion y fortalecimiento del entido de identidad y pertenencia.  Formular requerimientos a otras areas de la Empresa.</t>
  </si>
  <si>
    <t>Promover y administrar procesos y actividades pedagogicas para dar cumplimiento a la formacion de  los  estudiantes  y  al  proyecto  educativo  institucional (PEI)  y  del  gobierno  escolar, representando   legalmente   al   colegio   ante   las   autoridades   educativas  y  las  demas correspondientes, con el fin de lograr los objetivos propuestos en el horizonte institucional.</t>
  </si>
  <si>
    <t>Pagar las acreencias y obligaciones de la Empresa, previo cumplimiento de los requisitos legales e internamente establecidos, utilizando tecnologías y procedimientos de máxima seguridad y realizando las transacciones bancarias que se requiera para tal fin.</t>
  </si>
  <si>
    <t>Realizar los traslados bancarios conforme las necesidades de liquidez y teniendo en cuenta lo establecido. Controlar los saldos y cupo asignado por la Dirección de Riesgos a los fondos de valores y carteras colectivas de la Empresa. Verificar, autorizar y confirmar el pago de la planilla única de recaudo de parafiscales, nómina, proveedores y lo concerniente a la adquisición de predios que realiza. Efectuar los pagos de las obligaciones económicas de la Empresa, incluido el servicio de la deuda pública, dentro de la debida oportunidad. Proyectar respuesta a los entes de control, proveedores, entidades financieras, entidades gubernamentales, juzgados y/o dependencias de la Empresa. Efectuar la compra de dólares, pago de viáticos, de comisiones en el exterior, pago de proveedores en el exterior u otros hasta por la cuantía estipulada por la Dirección de Tesorería. Realizar arqueos diarios a los cheques y valores bajo su custodia, así como a los entregados para pago a los funcionarios de pagaduría. Coordinar la preparación y entrega de la información manejada por el área. Controlar y realizar seguimiento a las cuentas de giro de la Empresa. Custodiar los valores de la caja fuerte asignada. Proponer al área estrategias y politicas. Intervenir en el proceso de negociación con las diferentes entidades. Designar la entidad financiera con la cual se efectuara el pago de todos los impuestos de la Empresa, previa consulta con el Director de Tesoreria. Realizar operaciones de Portafolio activo y pasivo de la Empresa, con previa autorización del Director de Tesorería. Verificar y cumplir operaciones de portafolio a través del sistema centralizado de valores con el propósito de recibir las inversiones. Estar en permanente contacto con las entidades financieras para mantenerse informado del mercado. Cumplir con los procedimientos establecidos por la empresa aplicando las medidas de prevención y protección.</t>
  </si>
  <si>
    <t>lntervenir en el proceso de planeacion institucional. Atender los casos especiales de los estudiantes que le sean solicitados para el rector, vicerrector, directores de grupo, comision de evaluacion y promocion. Coordinar con  los docentes el manejo de la relacion con los estudiantes. Preparar programas de promocion y prevencion de salud fisica y mental, para una optima calidad de vida de toda la comunidad educativa. Asistir a los programas y actividades desarrolladas en las direcciones de grupo. Analizar los formularios de inscription de los estudiantes uevos para definir la matricula. Desarrollar actividades de motivacion y fortalecimiento del sentido de identidad y   pertenencia, para fortalecer la identidad y compromiso institucional.</t>
  </si>
  <si>
    <t>Promover el proceso de identidad personal, desarrollo integral de la comunidad educativa y social y la identificacion de sus necesidades, para crear un ambiente optima del proceso educativo.</t>
  </si>
  <si>
    <t>Efectuar la operacion de valvulas y accesorios de la red local;  revisar, calibrar y hacer mantenimiento de valvulas reductoras de presion, recorridos de la red local y coordinar las actividades de las personas a su cargo en terreno para Ia prestacion del servicio de acueducto a la ciudadania.</t>
  </si>
  <si>
    <t>Mantener actualizados e interpretar correctamente los planos de la red local. Proponer alternativas de solucion con el objetivo de informar a la central de radio o al  ingeniero sobre las fallas o imprevistos en la operacion. Identificar las valvulas perdidas mediante replanteo de la localizacion, limpieza, aplique, descapote o excavacion del terreno en los sitios respectivos. Verificar que las suspensiones del servicio afecten lo estrictamente necesario en area y tiempo. Efectuar periodicamente el mantenimiento, calibracion y recuperacion de valvulas reductoras de presion, lineas divisoras de presion manornetros. Adelantar investigaciones relacionadas con el estado y funcionamiento de la red. Tomar medidas de presiones, caudales, niveles o similares. Operar el vehiculo  asignado, tomando las medidas necesarias. Ejecutar los movimientos en los accesorios de la red local para la puesta en operacion (desinfeccion, pruebas de presion y recorrido de accesorios) de las nuevas redes locales. Ejecular los cierres, desaglies, y reestablecidas para realizar las reparaciones de la red local cuando se presenten daños. Operar los equipos de bombeo asignados al desagile de las camaras de las estructuras de la red local que esten dentro de los cierres. Informer los resultados obtenidos en terreno para que los ingenieros de coordinacion de valvulas programen el mantenimiento, calibracion y monitoreo periodico de las estaciones 
 reductoras de presion de la red local y se reparen los darios localizados.</t>
  </si>
  <si>
    <t>Efectuar Ia operacion de valvulas y accesorios de Ia red matriz, para Ia prestación del servicio de acueducto a la ciudadania.</t>
  </si>
  <si>
    <t>Efectuar en el sector asignado, las operaciones de cierre y apertura de valvulas para suspender o reestablecer el servicio, mantenimiento o renovacion de componentes, conforme a los procedimientos e instrucciones impartidas por el superior inmediato. Efectuar periodicamente el mantenimiento, calibracion y recuperación de accesorios, estaciones y valvulas reductoras de presion de la red matriz, lineas divisoras de presion, manometros y velar par el adecuado estado de funcionamiento y conservacion de los mismos. Desarrollar las investigaciones relacionadas con el estado y funcionamiento de la red. Realizar los recorridos de redes matrices, lo cual incluye localizacion, limpieza de camaras, operación sistematica de valvulas directas, verificacion del estado del corredor de las lineas y de todos sus accesorios (salidas, ventosas, purges, manholes, entre otros).</t>
  </si>
  <si>
    <t>Operar los equipos pesados de propiedad de la Empresa pare realizar el mantenimiento e inspeccian de tuberias y redes de acueducto y alcantarillado sanitario y pluvial.</t>
  </si>
  <si>
    <t>Inspeccionar diariamente los equipos a operar para comprobar el perfecto estado de funcionamiento de motor, frenos, cerraduras, asi como el adecuado nivel de combustibles, lubricantes, refrigerantes y dernas sistemas y adoptar las precauciones necesarias pare la seguridad del personal, el equipo y/o la carga transportada. Conducir el vehiculo o equipo asignado, segun las Ordenes recibidas, dentro o fuera del sector urbano y siempre por las vias. Controlar y/o suministrar en forma adecuada y en el momento que sea necesario los combustibles, lubricantes, refrigerantes y demas elementos requeridos para el correcto funcionamiento de los equipos. Instalar y operar los equipos para efectuar los trabajos que le sean asignados. Efectuar los trabajos de limpieza, mantenimiento y rehabilitacion de los sistemas de acueducto de la ciudad.  Interpreter y cumplir las seriales, normas y demas medios colocados en el lugar donde labore y/o en las vias que transite. Informar al superior y a equipo automotriz sabre cualquier anomalia a inconvenientes en el funcionamiento del equipo. Inspeccionar la distribucion de carga del equipo o vehiculo a operar Llevar y mantener  registros actualizados de las revisiones, cambios de lubricantes, sincronizaciones y reparaciones efectuadas en los equipos a su cargo, asi como de las ordenes de entrega de aceites, combustibles, grasas y demas requeridos para el adecuado mantenimiento de los equipos. Informar al superior inmediato sobre el desarrollo de los trabajos encomendados.</t>
  </si>
  <si>
    <t>Instalar en el sitio indicado los equipos necesarios. Inspeccionar y revisar las partes generales de los equipos a operar. Sunninistrar en el momento que sea necesario los combustibles, lubricantes, refrigerantes y  demas elementos requeridos. Interpretar y cumplir las señales, normas y demas medios colocados en el lugar donde labore o en las vias que transite. Llevar y mantener registros actualizados de las revisiones, cambios de lubricantes, sincronizaciones y reparaciones efectuadas en los equipos a su cargo, asi como de las Ordenes de entrega de aceites, combustibles, grasas y demas requeridos. Mantener en servicio, presentacion y aseo las herramientas y equipos. Informar permanentemente a su superior inmediato sobre el desarrollo de las actividades, con el objetivo de reportar los inconvenientes encontrados en cada una de ellas.</t>
  </si>
  <si>
    <t>Responder por la operacion de los equipos necesarios en los sitios donde sean requeridos, siguiendo las instrucciones impartidas, para realizar el mantenimiento e inspection de tuberias y redes de alcantarillado sanitario y pluvial.</t>
  </si>
  <si>
    <t>Garantizar el cumplimiento de los servicios odontologicos pactados con las companias prestadoras de los planes adicionales de salud, para que presten los servicios acordes a las necesidades e inconvenientes de los usuarios.</t>
  </si>
  <si>
    <t>Realizar seguimiento y control sobre el cumplimiento de los servicios odontologicos pactados
contractualmente con las companias prestadoras de los planes adicionales de salud. Recibir y tramitar las quejas, reclamos y sugerencias sobre los servicios odontologicos prestados por las companias prestadoras de los planes adicionales de salud. Desarrollar y controlar indicadores sobre los servicios odontologicos recibidos  por los trabajadores, pensionados y beneficiarios a traves de los planes adicionales de salud. Analizar y discutir los informes de gestion presentados por las companias prestadoras de los planes adicionales de salud. Validar la  informacion sobre utilizacion de servicios odontologicos.</t>
  </si>
  <si>
    <t>Realizar en coordinacion con los profesionales del area, actividades que permitan establecer un estilo de vida saludable. Participar en el sub-programa de medicina preventiva y del trabajo de salud ocupacional en la  Empresa. Realizar auditorias y participar en las interventorias a los contratos del area. Ejecutar planes de intervencion de acuerdo con el diagnostico de salud y de conformidad con las disposiciones generadas. Ejercer las actividades del sistema de atencion de emergencias. Ejecutar los programas de vigilancia epidemiologica. Participar en el proceso de reincorporacion laboral. Realizar visitas medicas domiciliarias a los usuarios que asi lo requieran. Planear el programa de ejecucion de los servicios, con base en los requerimientos de las areas receptoras. Validar la informacion sobre utilizacion de servicios, reportada par las compañias contratadas. Asistir a los funcionarios de la Empresa cuando al interior de sus instalaciones presenten algun   evento agudo de salud. Participar y desarrollar actividades que promuevan la salud y prevengan las enfermedades en los trabajadores y estudiantes del Colegio Ramon B. Jimeno.</t>
  </si>
  <si>
    <t>Desarrollar las actividades contempladas en el programa de salud ocupacional de la Empresa con el fin de promover la salud integral de los trabajadores.</t>
  </si>
  <si>
    <t>Ejecutar las acciones de cuidado y vigilancia para proteger las zonas de reserva y predios de propiedad de la Empresa que le sean asignados.</t>
  </si>
  <si>
    <t>Realizar el mantenimiento locativo (pintura, poda, limpieza) de los lugares que se le asignen. Vigilar las fuentes hidrograficas de la zona. Guiar las visitas programadas a los predios, informando sobre las precauciones y
recomendaciones que se tienen establecidas para los visitantes. Cuidar los semovientes de la Empresa, suministrandoles la comida de los pastoreos o en su defecto solicitarla a la Empresa. Retirar de las zonas protegidas asignadas los semovientes de propiedad de particulares. Controlar la salida de materiales y recursos que hayan sido autorizados por la Empresa. Informar, verificar y atender de inmediato la existencia de los incendios forestales. Solicitar al superior inmediato los materiales y elementos necesarios pare realizar trabajos de mantenimiento y conservacion.</t>
  </si>
  <si>
    <t>Efectuar la localizacion y reparacion de los daños en las redes de acueducto, accesorios, acometidas,  reparar  las  valvulas  necesarias  y demas  actividades complementarias  para adelantar los trabajos, con el fin de reestablecer el suministro del servicio a la ciudadania.</t>
  </si>
  <si>
    <t>Cambiar y reparar accesorios de las valvulas y tuberias con el fin de adelantar los trabajos de mantenimiento. Ejecutar las excavaciones para localizar los danos que se presenten en las redes locales de  acueducto, operando equipos tales coma sistemas de bombeo, entre otros. Proteger las superficies expuestas por las excavaciones mediante sistemas de proteccion de superficies. Verificar el tipo de materiales necesarios. Descubrir y localizar daños en la red local, retirar los recubrimientos de las tuberias come morteros, anclajes o de cualquier tipo.</t>
  </si>
  <si>
    <t>Cambiar y/o reparar accesorios de las valvulas y tuberias con el fin de adelantar los trabajos de mantenimiento pare reestablecer el suministro de agua al sector afectado. Ejecutar los trabajos e informar oportunamente sobre los inconvenientes encontrados al superior inmediato. Realizar la reparacion de escapes en la cajilla unitaria de las acometidas domiciliarias, de acuerdo con lo programado por el area. Colaborar en descubrir y localizar daños en red local, manualmente o con equipo, retirar los recubrirnientos de las tuberias como morteros, anclajes o de cualquier tipo. Reportar la informacion en los formatos establecidos.</t>
  </si>
  <si>
    <t>Efectuar  las excavaciones necesarias  para descubrir y localizar darios en  las redes de acueducto, accesorios y acometidas, utilizando para ello equipos de herramienta cotidiana tales como pales, picas, barras y almagenas y equipos de bombeo, para dar curnplimiento a la labor requerida.</t>
  </si>
  <si>
    <t>Programar, desarrollar y evaluar las actividades del area respectiva en el plan de estudio, proyecto pedagogico y actividades complementarias. Analizar los resultados de la evaluacion academica definida en el consejo academico aplicando las estrategias metodologicas a que de lugar. Realizar informes de rendimiento de los estudiantes a su cargo, al termino de cada uno de los periodos. Asistir a los comites en los que sea requerido y asumir la responsabilidad en los organos de gobierno escolar donde haya sido designado elegido. Realizar actividades de motivatcon y fortalecimiento del sentido de identidad y pertenencia. Realizar el manejo convivencial de los estudiantes en todas las actividades dentro y fuera del colegio.</t>
  </si>
  <si>
    <t>Promover el proceso de formacion de los estudiantes dentro del memo del proyecto educativo institucional y la Empresa, para el logro de los objetivos propuestos en el horizonte institucional.</t>
  </si>
  <si>
    <t>Efectuar el transporte de personal y/o elementos, hacia los sitios donde se van a realizar las labores de mantenimiento. Inspeccionar el vehiculo que se le asigne. Inspeccionar el peso y distribución de la carga en el vehiculo. Operar los vehiculos segun las ordenes recibidas, dentro o fuera del sector urbano. Suministrar los combustibles, lubricantes, sincronizaciones y reparaciones necesarios al vehiculo. Informar al superior inmediato sobre el desarrollo de los trabajos encomendados, asl como de los inconvenientes o dificultades en la ejecución de los mismos. Contribuir en el desarrollo de labores logisticas relacionadas con los procesos y funciones del area respectiva.</t>
  </si>
  <si>
    <t>Responder por la operacion, funcionamiento y mantenimiento de los vehiculos tales como: vehiculos, volquetas, carrotanques, camiones, furgones y similares, para cumplir con el trasporte de personal o de elementos del area siguiendo las instrucciones precisas que le sean proporcionadas.</t>
  </si>
  <si>
    <t>Vigilar las dependencies, predios, materiales y equipos de la Empresa con el fin de preservar y conservar los bienes de Ia misma.</t>
  </si>
  <si>
    <t>Vigilar las dependencias de la Empresa tales como edificios, plantas, oficinas, predios, estaciones, y depositos, haciendo los recorridos establecidos y de acuerdo con Ia periodicidad programada. Supervisar y registrar la entrada y salida de vehiculos a las instalaciones de la Empresa. Controlar Ia entrada o salida de funcionarios de la Empresa y de personas extranas o ajenas a la misma. Controlar que la salida de maquinas, herramientas, paquetes, materiales, y otros elementos este debidamente autorizada per escrito, en caso contrario retenerlos  o informar a su superior inmediato de acuerdo a las normas establecidas. Orientar a las personas que soliciten información sobre oficinas, funcionarios y servicios de la Empresa.</t>
  </si>
  <si>
    <t>Efectuar la vigilancia de la planta fisica y de los bienes encontrados en la misma, para garantizar la proteccian de los recursos de la Empresa.</t>
  </si>
  <si>
    <t>Orientar a las personas que soliciten información sobre oficinas, funcionarios y servicios prestados por la Empresa. Realizar el control de la entrada y salida de funcionarios de la Empresa y de visitantes en las instalaciones de la misma. Verificar que los sistemas de control de personal implementados per el contratista, esten en buen funcionanrtiento, actualizados y que los informes correspondan a la realidad de la prestación del servicio.</t>
  </si>
  <si>
    <t>Recibir y atender las necesidades de informacion de la comunidad educativa, mediante la provision de material bibliografico para el cumplimiento de la programacion de las actividades academicas.</t>
  </si>
  <si>
    <t>Suministrar el material bibliografico y atender las consultas de la comunidad educativa cuando este lo requiera. Archivar, rotular y codificar el material bibliografico. Preparar el plan operativo de la biblioteca y el proyecto de reglamento interno. Actualizar el registro de utilizacion del servicio y el control de los prestamos realizados. Actualizar la base de datos que contenga la informacion del material bibliografico. Aplicar mecanismos de motivacion y fortalecimiento del sentido de identidad y pertenencia en   las actividades que realize.</t>
  </si>
  <si>
    <t>Mantener actualizada la documentacion  funcional  de los procesos impactados, realizando ajustes a la herramienta y/o nuevas versiones, con el fin de conserver el soporte tecnico documentado de los nuevos desarrollos.</t>
  </si>
  <si>
    <t>Actualizar la documentacion de los procesos impactados per las herramientas informaticas. Elaborar la documentacion funcional que surja para ajustes o nuevos desarrollos integrados al sistema. Informar a los funcionarios del area los cambios en la documentacion funcional del sistema. Realizar un muestreo sobre los diferentes tipos de documentacion funcional para hacer seguimiento a la calidad de la informacion y determinar el estado de actualizacion de la misma. Realizar seguimiento de los desarrollos Ilevados a cabo, segun requerimientos y necesidades de las areas.</t>
  </si>
  <si>
    <t>Auxiliar técnico salud ocupacional 40</t>
  </si>
  <si>
    <t>Auxiliar técnico zonas 40</t>
  </si>
  <si>
    <t>Realizar actividades operativas y de archivo documental relacionadas con los planes adicionales de salud, Programa de Salud Ocupacional y Subprograma de Medicina Preventiva y del Trabajo, con el fin de cumlir con los procedimientos del área prestar un servicio oportuno efectivo a los pacientes.</t>
  </si>
  <si>
    <t>Realizar la búsqueda y actualización de las historias clínicas de los empleados. Actualizar las bases de datos de información de los empleados. Realizar visitas domiciliarias en coordinación con los médicos, a pacientes en estado crónico o terminal. Asignar las evaluaciones médicas ocupacionales a los trabajadores de la Empresa. Colaborar en las diferentes actividades del programa de primeros auxilios en cuanto a la atención de eventos, logística, suministros y reparación de botiquines. Fomentar junto con el equipo de trabajo del área, las actividades que generen actitudes de prevención y auto cuidado, con respecto a seguridad industrial y salud ocupacional. Resolver inquietudes relacionadas con la prestación de los servicios a los trabajadores, pensionados y beneficiarios de los planes adicionales de salud, con el fin de satisfacer sus necesidades. Participar en el desarrollo de las actividades del programa de salud ocupacional. Cumplir con los procedimientos establecidos por la empresa aplicando las medidas de prevención y protección para minimizar la ocurrencia de los riesgos asociados a la labor en cumplimiento de las normas de servicio internas y legislación vigente.</t>
  </si>
  <si>
    <t>Asistir a reuniones y eventos de gestion social que le sean asignados. Brindar apoyo logistico requerido por el superior inmediato para Ia organization y ejecucion. Realizar capacitation a las comunidades de la zona asignada, relacionada con los programas de extension social de la Empresa. Consolidar la informacion relacionada con los programas de extension social, las actividades de seguimiento al operador comercial, las actividades desarrolladas con la comunidad. Efectuar las actividades para el cumplimiento del plan de gestion social en obras en los proyectos asignados. Realizar informes de gestion requeridos por el superior inmediato.</t>
  </si>
  <si>
    <t>Realizar las actividades encomendadas por su superior inmediato relacionadas con programas de extension social, asuntos comerciales, operativos y de obras, con el fin de apoyar la implementacien de la Politica Social de la Empresa.</t>
  </si>
  <si>
    <t>Auxiliar operativo 42</t>
  </si>
  <si>
    <t>Realizar las labores operativas y de apoyo que se requieran en la recolección de información hidrometeorológica, efectuar el mantenimiento de estaciones hidrometeorológica, y en la realización de aforos con el propósito de contribuir en el operación y mantenimiento de la red hidrometeorológica
de la EAAB.</t>
  </si>
  <si>
    <t>Operar los equipos para la realización de aforos en los ríos localizados en el área de aprovechamiento hidrológico de la Empresa, y en los canales de aguas lluvias y residuales de alcantarillado, de acuerdo con las instrucciones del aforador del área. Realizar el mantenimiento y limpieza de los aparatos y equipos involucrados en la realización de aforos. Revisar el funcionamiento de las estaciones hidrometeorológicas, sus instalaciones y complementarios. Realizar el mantenimiento físico a las estaciones hidrometeorológicas incluyendo labores como poda de pasto, pintura de estaciones, y remoción de sedimentos en Iimnígrafos. Interactuar directamente en las fuentes para la realización de aforos según la exigencia del mismo. Tomar muestras de aguas en los diferentes ríos y canales, tanto de aguas crudas como residuales. Retirar una vez concluido el aforo, los instrumentos registradores portátiles para entregar al superior inmediato respectivo las cartas y películas que muestren los resultados obtenidos. Aplicar, mantener y mejorar cada una de los sistemas de gestión de calidad de las áreas de la empresa. Cumplir con los procedimientos establecidos por la empresa aplicando las medidas de prevenció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 conforme a las normas y reglamentos establecidos por la Empresa y las autoridades pertinentes.</t>
  </si>
  <si>
    <t>Realizar actividades logisticas en las obras de reconstruction, mantenimiento preventivo y correctivo de Ia red de acueducto, para evitar inconvenientes que afecten a Ia ciudadania</t>
  </si>
  <si>
    <t>Organizar los recorridos conforme a la programación establecida por el superior inmediato. Brindar la asistencia tecnica y logistica requerida por las comisiones de mantenimiento de la zona asignada y verificar que los trabajos se ejecuten conforme a las tacnicas establecidas. Informar al superior  inmediato sobre el desarrollo de los trabajos encomendados, los inconvenientes o dificultades en la ejecución de los mismos. lnterpretar los planos de la red como guia para localizar los darios, efectuar las operaciones de los accesorios de la red o pedir el apoyo tecnico necesario para darle solution a los daños. Coordinar los trabajos realizados por el personal de nivel inferior que forma parte de Ia comision en el mantenimiento de redes matrices y menores. Ejecutar el mantenimiento de los vehiculos tales como: camiones, volquetas, furgones y similares. Operar el vehiculo asignado, tomando las medidas necesarias, para   su correcto funcionamiento y conservacion, conforme a las normas y reglamentos establecidos por la Empresa y las autoridades de transito.</t>
  </si>
  <si>
    <t>Preparar el material y ejecutar las labores necesarias con el objetivo de dar cumplirniento de las actividades de la comision de topografia.</t>
  </si>
  <si>
    <t>Preparar y transporter el material, elementos y herramientas necesarios. Ejecutar las actividades en terreno centrando y nivelando los instrumentos de topografia y equipos de reflexion. Ejecutar las actividades en terreno,  abriendo troches, preparando mezcla y fundiendo mohones, de acuerdo con las instrucciones recibidas. Realizar inspeccion a los pozos de aguas negras, Iluvias, rios, canos y quebradas. Informer al topografo sobre las actividades desarrolladas.</t>
  </si>
  <si>
    <t>Dar soporte en Ia elaboración de registros e informes y en la ejecución de actividades del area con el fin de contribuir al curnplimiento de los objetivos establecidos por la misma.</t>
  </si>
  <si>
    <t>Asegurar Ia actualización del sistema de informe empresarial y generar los informes que
le sean solicitados. Elaborar documentos e informes necesarios, en coordinación con el equipo de trabajo y/o superior inmediato. Organizar y actualizar archivos y registros a su cargo, de acuerdo con el sistema de gestión documental y llevando el control respectivo. Brindar información oportuna, eficiente y concreta, a los usuarios. Orientar la adecuada disposición y uso de los recursos asignados a la dependencia. Responder por la custodia del archivo, bases de datos y correspondencia a su cargo.</t>
  </si>
  <si>
    <t>Desarrollar labores asistenciales relacionadas con los procesos y actividades inherentes al area conforme a los lineamientos establecidos para su adecuado funcionamiento.</t>
  </si>
  <si>
    <t>Responder por la información, informes y documentos en general que hacen parte del archivo del area de acuerdo a los procedimientos y la normatividad sabre el manejo de archivo. Preparar, en coordinación  con  el  equipo  de  trabajo  y/o  superior  inmediato, las presentaciones, cuadros, fichas tacnicas y documentos en general, relacionadas con los procedimientos del area. Atender a los usuarios en lo relacionado con la entrega y recibo de documentos y en el suministro de información pertinente a los procesos del area teniendo en cuenta las directrices del superior inmediato. Coordinar con el superior inmediato la disponibilidad de los recursos y equipos asignados al  area.</t>
  </si>
  <si>
    <t>Llevar el registro y control de la información del area y asegurar la realización de las actividades de soporte administrativo y tecnico mediante los procedimientos establecidos por el area.</t>
  </si>
  <si>
    <t>Organizar la información, alimentar las bases de datos y participar de su sistematizacion cuando esto sea requerido. Digitar la informacion para la elaboración de los informes y diligenciamiento de los formatos  relacionados con el area. Entregar a las diferentes areas y entidades externas Ia informacion solicitada que repose en el archivo del area, con previa autorizacion del superior inmediato. Elaborar documentos e informes que se manejen en el area. Atender en forma eficiente al usuario, para la entrega y recibo de documentos asi como el suministro de la informacion, teniendo en cuenta los procedimientos definidos para tal fin. Adelantar las gestiones necesarias para garantizar la provision de insumos, equipos y materiales requeridos para el funcionamiento del area.</t>
  </si>
  <si>
    <t>Instalar, revisar, reparar o cambiar elementos de reposicion de mantenimient. Tomar las medidas, hacer trazos necesarios y pasar los niveles. Realizar el mezclado de materiales y vaciado de concreto, necesarios para las  construcciones o reparaciones de las obras adelantadas por la zona. Hacer excavaciones, movilizar tuberias y accesorios pare efectuar empates, prolongaciones y renovaciones en las redes de la Empresa de acuerdo a las instrucciones impartidas por su superior inmediato. Mantener en estado de servicio y funcionamiento los equipos,  herramientas y demas elementos que se le confien, para desempeñar sus funciones y ademas responder por los daños o desperfectos distintos al desgaste natural. Informar a su superior inmediato sobre el desarrollo de sus funciones, con el objetivo de reporter los inconvenientes que se le presenten. Operar el vehiculo asignado, tomando las medidas necesarias, para su correcto funcionamiento y conservacion, conforme a las normas y reglamentos establecidos por Ia Empresa y las autoridades de transito.</t>
  </si>
  <si>
    <t>Ejecutar labores de mantenimiento en terreno, con el objetivo de reparar elementos de la red de acueducto o alcantarillado.</t>
  </si>
  <si>
    <t>orden de prestacion de servicios</t>
  </si>
  <si>
    <t>Accidente de Tránsito</t>
  </si>
  <si>
    <t>locativo (2)</t>
  </si>
  <si>
    <t>inmersión ( lluvias, crecientes de rios y quebradas, caidas desde tarabitas, puentes y medios de trasnporte)</t>
  </si>
  <si>
    <t>contusiones, laseraciones, afectaciones del sistema respiratorio</t>
  </si>
  <si>
    <t>muerte</t>
  </si>
  <si>
    <t>capacitación en salvamento acuatico y primer respondiente</t>
  </si>
  <si>
    <t>CENTRO DE TRABAJO Y/O PROCESO: DIRECCIÓN SERVICIO ACUEDUCTO Y ALCANTARILLADO ZONA 5</t>
  </si>
  <si>
    <t>NOMBRE CENTRO DE TRABAJO Y/O PROCESO: DIVISIÓN SERVICIO DE ACUEDUCTO ZONA 5 - ADMINISTRATIVA</t>
  </si>
  <si>
    <t>DIVISIÓN SERVICIO DE ACUEDUCTO ZONA 5 - ADMINISTRATIVA</t>
  </si>
  <si>
    <t>ECO</t>
  </si>
  <si>
    <t>SI</t>
  </si>
  <si>
    <t>Dirigir, coordinar y efectuar seguimiento a la operación y mantenimiento de las redes de acueducto o alcantarillado y sus componentes en la zona asignada, para asegurar la prestación del servicio y la gestión integral, así como diseñar y supervisar las obras de ampliación de la infraestructura de redes secundarias y locales.</t>
  </si>
  <si>
    <t xml:space="preserve">1.Coordinar la preparación de la información asociada a los resultados de la gestión y elaborar los respectivos informes. 2.Coordinar las reuniones de su área con la periodicidad requerida con los profesionales asignados. Atender las directrices asociadas al seguimiento de los planes de acción definidos. 3.Evaluar el comportamiento de las matrices de hallazgos de las unidades controlables. Analizar la gestión de las unidades controlables y sus recursos, y recomendar al área las acciones que correspondan. 4.Coordinar y aprobar la medición de los estándares de servicio asociados a las unidades controlables a su cargo. 5. Analizar y aprobar las facturas de remuneración de los conceptos asociados a los procesos asignados.6. Atender tutelas, querellas, derechos de petición, acciones populares y demás oficios internos y externos relacionados con la naturaleza de las funciones de su cargo.7. Verificar el trámite a las solicitudes de peticiones, quejas y reclamos de los clientes en el área comercial y operativa.  8.Supervisar el personal a su cargo y dar cabal cumplimiento a las normas y programas de administración de personal establecidos en la Empresa.
</t>
  </si>
  <si>
    <t>Se  recomienda realizar  programa  preventivo  de  fumigacion, Implementar  el uso de  gel  antibacterial</t>
  </si>
  <si>
    <t>Suministro de bloqueador teniendo en cuenta el tiempo de exposición</t>
  </si>
  <si>
    <t>Continuar con el desarrollo del programa de riesgo psicosocial con el fin de retroalimentar acerca del y manejo de estrés, así como factores internos y externos que desarrollen a mayor nivel este riesgo.</t>
  </si>
  <si>
    <t>Se  recomienda  realizar  mantenimiento  preventivo a  los  centros de computo,Ajustar  puestos de  trabajo de  acuerdo con los  requerimientos  minimos estandarizados.</t>
  </si>
  <si>
    <t>Fortalecer y Socializar el Programa de Seguridad Vial establecido</t>
  </si>
  <si>
    <t>Implementar programa de orden y aseo 5 S ,jornadas de orden y aseo y  reciclaje</t>
  </si>
  <si>
    <t>implementar talleres de reconocimiento defensivo, retroalimentar a los funcionarios sobre los procedimientos de seguridad para casos en los cuales se puedan presentar eventos por la atencion a publico.</t>
  </si>
  <si>
    <t>inspeccionar todos los elementos de emergencia para la atención de la contingencia</t>
  </si>
  <si>
    <t>Ubicación de equipos portátiles de extinción de incendios cerca al área que garanticen una oportuna atención ante un evento por fuego incipiente.</t>
  </si>
  <si>
    <t>ELEMENTOS DE PROTECCIÓN PERSONAL DE ACUERDO AL MANUAL DE E.P.P. DE LA EMPRESA</t>
  </si>
  <si>
    <t>si</t>
  </si>
  <si>
    <t>Coordinar y liderar los diferentes procesos contractuales y proyectos de redes de infraestructura de acueducto y alcantarillado, con el objetivo de certificar las obras de desarrolladas por la empresa y entidades del sector que intervienen en los convenios interadministrativos con el objetivo de desarrollar proyectos que hagan viable la gestión de la empresa y la satisfacción de las necesidades de los usuarios externos e internos.</t>
  </si>
  <si>
    <t xml:space="preserve">Coordinar y supervisar las obras de acueducto y alcantarillado programadas y ejecutadas por el instituto del desarrollo urbano. Asistir periódicamente al comité operativo de obras de infraestructura de servicio publico del distrito capital y de las empresas de servicios públicos. Coordinar conjuntamente con el departamento administrativo del medio ambiente, los requerimientos ambientales de los proyectos de área respectiva. Revisar y validar los planes record de obra , diseños, actas de recibo y cruces de cuentas de las obras realizadas por la empresa y el instituto de desarrollo urbano por causa de daños a la infraestructura de la misma. Revisar y aprobar programaciones de solicitudes de cierres de servicio para cumplir con las políticas de atención. Atender los requerimientos relacionados con los contratos de terceros y entidades del distrito. Coordinar las actividades técnicas y administrativas relacionadas con las redes del acueducto y alcantarillado en los proyectos que adelanta por el instituto de desarrollo urbano , Realizar el seguimiento a los planes de manejo de transito (PMT) licencias de excavación y otros requeridos para intervenciones en espacio publico. </t>
  </si>
  <si>
    <t>evitar que los gases y vapores producidos en los analisis no llegue a las oficnas y areas en las  que el personal no debe tener contacto de ningun tipo con estos agentes</t>
  </si>
  <si>
    <t>Generar los reportes correspondientes para alimentar los indicadores y estadisticas del area, yelaborar y mantener la documentacion relacionada con las actividades efectuadas por la misma.</t>
  </si>
  <si>
    <t>realizar visitas tecnicas. Elaborar estadistica de avance de actividades. Recolectar informacion de conceptos y estudios tecnicos. Manejar las diferentes bases de datos de informacion. Ingreso y cierre de solicitudes en el sistema. Realizar modelaciones, analisis y mediciones requeridas. actualizar archivos de documentos tecnicos. revisar y o corregir informes de los diferentes contratos.</t>
  </si>
  <si>
    <t>Realizar labores operativas y de apoyo en el mantenimiento de infraestructura y locativas que comprendan los sistemas de acueducto y alcantarillado, plantas de tratamiento y estaciones de bombeo.</t>
  </si>
  <si>
    <t>1. Efectuar de manera individual o colectiva en el lugar que se indique, labores manuales y con
equipos, la ruptura, excavación, relleno, reconstrucción, cargue y descargue de materiales 2. Efectuar labores manuales y con equipos, la limpieza, poda, extracción y cargue de materiales, basuras y sedimentos de los pozos, canales, sumideros, box culvert, estructura en general, entre otros,  3. Realizar el alistamiento y transporte de las piezas de maquinaria, equipos, materiales y herramientas que utiliza el personal de la cuadrilla, 4. Realizar la toma de muestras de aguas y suelos, según indicaciones del superior inmediato,  5. Mantener en perfecto estado de limpieza y funcionamiento las herramientas y equipos de trabajo que se le asignen y responder por las pérdidas y los daños ocasionados por el mal uso de los mismos, 6. Operar equipos de presión y succión, y demás, utilizados para ejecutar las operaciones de los sistemas de acueducto y alcantarillado 7. Realizar en coordinación con el superior inmediato, las actividades de impacto urbano para la ejecución de obras en espacio público en los sistemas de acueducto y alcantarillado. 8. Informar oportunamente al superior inmediato sobre el desarrollo de los trabajos encomendados, inconvenientes o dificultades presentados en la ejecución de los mismos, los accidentes e imprevistos ocurridos, con el propósito de suministrar información necesaria para el seguimiento en la ejecución de las actividades realizadas en el área. 9. Cumplir con los procedimientos establecidos por la empresa aplicando las medidas de prevención y protección para minimizar la ocurrencia de los riesgos asociados a la labor en cumplimiento de las normas de servicio internas y legislación vigente. 10. Cumplir con las funciones generales establecidas en la presente resolución en la página 68, para el nivel operativo</t>
  </si>
  <si>
    <t xml:space="preserve">Realizar estudios de  iluminacion, garantizar  la  ejecucion de  las pausas activas implementar  programa de  mantenimiento  para las lamparas </t>
  </si>
  <si>
    <t>ELABORACIÓN                                            ACTUALIZACIÓN                                               FECHA: 5 MAYO 2017</t>
  </si>
  <si>
    <t>NOMBRE CENTRO DE TRABAJO Y/O PROCESO: DIVISIÓN SERVICIO DE ACUEDUCTO ZONA 5 - VERIFICACIÓN</t>
  </si>
  <si>
    <t>DIVISIÓN SERVICIO DE ACUEDUCTO ZONA 5 - VERIFICACIÓN</t>
  </si>
  <si>
    <t>Asegurar la entrega y recibo de los materiales, herramientas y equipos que son requeridos para realizar la ejecucion de los trabajos de mantenimiento preventivo, predictivo y correctivo, con el fin de asegurar la disponibilidad, capacidad funcional, operativa y productiva de los equipos en los procesos de captacion, almacenamiento, conduccion y tratamiento de agua.</t>
  </si>
  <si>
    <t>1.  Controlar la entrega y recibo de los materiales, repuestos, herramientas y equipos que son requeridos, pare ejecutar los trabajos de mantenimiento preventivo y predictivo programado y correctivo de acuerdo con los procedimientos establecidos. 2.  Solicitar los materiales, repuestos, equipos y herramientas que son utilizados en la ejecucion de   los trabajos de mantenimiento cuando sus existencias no permiten atender los trabajos de   mantenimiento solicitados. 3. Ejecutar las Ordenes de trabajo que le son asignadas del programa de mantenimiento preventivo y predictivo programado, en especial las del tipo mecanico, cumpliendo con los requisitos definidos para asegurar la disponibilidad de los equipos criticos de los procesos de captacion, almacenamiento, conduccion y tratamiento. 4.  Verificar los trabajos de mantenimiento preventivos o correctivos realizados. 5.  Realizar la verificacion y mantenimiento de los elementos de deteccion de incidentes, de los equipos de proteccion personal y de control local de emergencias de los procesos y estructuras del area.  6.  Revisar y solicitar los cambios necesarios en la informacion tecnica que es necesaria para  realizar los trabajos de mantenimiento mecanico. 7.  Informar a su superior inmediato sabre el desarrollo de sus funciones, asi como las novedades e inconvenientes que se presentee, con el fin de que se pueda verificar el cumplimiento de los requisitos definidos y se tomen las medidas pertinentes de forma oportuna.</t>
  </si>
  <si>
    <t>Implementar  programa de ergonomía que incluya posturas adecuadas en el puesto de trabajo,  ejercicios de distencionamiento y fortalecimiento muscular, . Desarrollar charlas con especialistas en ergonomía, a fin de que enseñen a los trabajadores ejercicios y buenas practicas de higiene postural.</t>
  </si>
  <si>
    <t>ELABORACIÓN                                            ACTUALIZACIÓN                                               FECHA: 05 MAYO 2017</t>
  </si>
  <si>
    <t>NOMBRE CENTRO DE TRABAJO Y/O PROCESO: DIVISIÓN SERVICIO DE ACUEDUCTO ZONA 5 - VOLQUETA/TAPADAS</t>
  </si>
  <si>
    <t>DIVISIÓN SERVICIO DE ACUEDUCTO ZONA 5 - VOLQUETA/TAPADAS</t>
  </si>
  <si>
    <t>Contar con el certificado, actualización y reentrenamiento para trabajo en alturas.</t>
  </si>
  <si>
    <t>realizar el aseo constante de los puestos de trabajo para evitar la exposicion y movimiento de material particulado</t>
  </si>
  <si>
    <t>realizar pausas activas y movimientos adecuados a la hora de realizar levantamiento de cargas.</t>
  </si>
  <si>
    <t>Utilizar herramientas adecuadas a la actividad, no utilizar herramientas hechizas. 
Realizar inspección a la herramienta antes de su uso</t>
  </si>
  <si>
    <t>NOMBRE CENTRO DE TRABAJO Y/O PROCESO: DIVISIÓN SERVICIO DE ACUEDUCTO ZONA 5 - VALVULAS</t>
  </si>
  <si>
    <t>DIVISIÓN SERVICIO DE ACUEDUCTO ZONA 5 - VALVULAS</t>
  </si>
  <si>
    <t>Ejecutar los trabajos de aforo de distritos y sectores hidraulicos, localizacion de valvulas, pruebas de cierre, ubicacion de taladros, perdida de carga e investigaciones de localizacion para verificar caudales,  volumenes  y estado  de  operacion de Ia  red  de  acueducto y/o estructuras de alcantarillado.</t>
  </si>
  <si>
    <t xml:space="preserve">1. Medir los parametros hidraulicos de las redes de acueducto, tales como presion, caudal y capacidad. 2.  Inspeccionar el estado fisico y en  especial  de  la  medicion  de los  macromedidores  y  registradores de presion fijos instalados en las zonas de gestion y/o sectores hidraulicos. 3.  Efectuar Ia instalacion o revision a las instalaciones de los equipos de medicion de caudal y  presion portatil en cada una de las entidades hidraulicos de sectorizacion o de las redes de  acueducto, durante procesos de investigacion sistematica de fugas o pruebas de capacidad de  redes para autorizacion de nuevos desarrollos, en caso de ser requeridos. 4.  Verificar el estado de cada una de las camaras de medicion, el estado fisico de las mismas y de ser necesario efectuar el desague correspondiente, la limpieza y demas actividades de mantenimiento correctivo, asi como el estado de las acometidas e instalaciones electricas de los equipos de medicion fijos instalados para Ia medicion de parametros hidraulicos para mantener en correcto estado la operacion, seguridad y funcionamiento los equipos. 5.  Efectuar la revision y pruebas de estanqueidad necesarias a las divisorias de servicio por sectorizacion y sus diferentes area, zonas aferentes a vaIvulas reductoras de presion.6.  Participar en Ia localizacion y construccion de los puntos de medicion, especialmente en  aquellos en los cuales se requiere de perforacion de taladros para emitir la instalacion de los  equipos de medicion, solicitar materiales, equipos adecuados. Operar y mantener los equipos de bombeo a su cargo como son motobombas, electrobombas, unidades de poder y demas equipos de mayor capacidad de bombeo requeridos para el desague de camaras de accesorios, de tuberias de redes matrices, y de otros eventos operativos a cargo de la Empresa. Efectuar Ia investigacion, deteccion y localizacion de fugas sistematicas o no visibles dispersas por reclamos o control de perdidas, entrega de informes correspondientes y de seguimiento.Realizar pruebas  a  los  hidrantes de la  red de acueducto.  10. Efectuar la operacion y/o mantenimiento basico de accesorios de la red matriz, tales como  valvulas de purge, ventosas, registros de pitemetro, cheques, valvulas de control hidraulico, bocas de acceso, durante los procesos de cambia de operacion o mantenimiento de redes. 11. Realizar con el superior inmediato y las comisiones Ia actualizacion del inventario de los  elementos y equipos de pitometria, para disponer de un inventario adecuado de elementos y 
 equipos.
</t>
  </si>
  <si>
    <t>suministrar al trabajador EPP e incentivar al trabajador para el uso de los mismos.</t>
  </si>
  <si>
    <t>Efectuar la preparacion de herramientas, para la instalacion y realizacion de los aforos de acuerdo con  las instrucciones que le sean impartidas y garantizar el adecuado funcionamiento de la infraestructura y de los dispositivos de medida de los puntos de medicion instalados en el sistema de acueducto.</t>
  </si>
  <si>
    <t>1, Cargar y descargar en el vehiculo de la comision de macromedicion, los equipos, herramientas, materiales y accesorios requeridos 2.  Realizar las actividades de operacion durante los procesos de aforo de las varillas pitornetricas y  de calibracion, medidores ultrasonicos y sus accesorios, diferenciales de presion en vidrio,  manometros y demas accesorios del equipo de pitometria. 3.  Realizar en coordinaccion con el aforador, el manejo e interpretation tecnica de planos y esquinas, y entrega de informacion. 4.  Localizar, abrir y practicar la limpieza de las cajas de pitometria, accesorios de redes matrices, cajas de telefonos y energia, para la ejecucion de aforos en redes matrices de acuerdo a las instrucciones que imparte el aforador. 5.  Determinar a traves de la ejecucion de los aforos, la adecuada localizacion de los accesorios,   (hidrantes y valvulas) e informar a su superior. 6.  Aforar los caudales de los hidrantes, para determinar su capacidad y de una zona de la ciudad a  una presion residual determinada. 7.  Operar los equipos de bombeo, para la limpieza de camaras,  operaciones de desague o cualquier actividad conexa. 8.  Realizar en coordinacion con el aforador, la manipulacion de equipos electronicos y mecanicos en las actividades de macromedicion, correspondiente al mantenimiento preventivo, correctivo y preventivo de los equipos de medicion, equipos de suplencia.9.  Operar accesorios en la red matriz, valvulas directas, valvulas de salida y valvulas en las redes menores dentro de las actividades  conexas tales coma  la  sectorizacion,  mantenimientos programados, desagues, busqueda sistematica de fugas y emergencies de acuerdo a las instrucciones que imparte el aforador o el superior inmediato.</t>
  </si>
  <si>
    <t>NOMBRE CENTRO DE TRABAJO Y/O PROCESO: DIVISIÓN SERVICIO DE ACUEDUCTO ZONA 5 - COMPRESOR</t>
  </si>
  <si>
    <t>DIVISIÓN SERVICIO DE ACUEDUCTO ZONA 5 - COMPRESOR</t>
  </si>
  <si>
    <t>ELEMENTOS DE PROTECCIÓN PERSONAL DE ACUERDO AL MANUAL DE E.P.P. DE LA EMPRESAV11:AC24Z24U11:AC24U11:AC24T11:AC24Z24U11:AC24S11:AC24Z24U11:AC24R11U11:AC24</t>
  </si>
  <si>
    <t xml:space="preserve">Sensibilizar a los funcionarios y suministrar (E.P.P) acordes al riesgo </t>
  </si>
  <si>
    <t>Rotar al personal para la actividad</t>
  </si>
  <si>
    <t>Contar con funcionarios competentes para las actividades, realizar diariamente Inspecciones pre-operacionales del equipo y herramientas</t>
  </si>
  <si>
    <t>01, Cargar y descargar en el vehiculo de la comision de macromedicion, los equipos, herramientas,materiales y accesorios requeridos 2.  Realizar las actividades de operacion durante los procesos de aforo de las varillas pitornetricas y  de calibracion, medidores ultrasonicos y sus accesorios, diferenciales de presion en vidrio,  manometros y demas accesorios del equipo de pitometria. 3.  Realizar en coordinaccion con el aforador, el manejo e interpretation tecnica de planos y esquinas, y entrega de informacion. 4.  Localizar, abrir y practicar la limpieza de las cajas de pitometria, accesorios de redes matrices, cajas de telefonos y energia, para la ejecucion de aforos en redes matrices de acuerdo a las instrucciones que imparte el aforador. 5.  Determinar a traves de la ejecucion de los aforos, la adecuada localizacion de los accesorios,   (hidrantes y valvulas) e informar a su superior. 6.  Aforar los caudales de los hidrantes, para determinar su capacidad y de una zona de la ciudad a  una presion residual determinada. 7.  Operar los equipos de bombeo, para la limpieza de camaras,  operaciones de desague o cualquier actividad conexa. 8.  Realizar en coordinacion con el aforador, la manipulacion de equipos electronicos y mecanicos en las actividades de macromedicion, correspondiente al mantenimiento preventivo, correctivo y preventivo de los equipos de medicion, equipos de suplencia.9.  Operar accesorios en la red matriz, valvulas directas, valvulas de salida y valvulas en las redes menores dentro de las actividades  conexas tales coma  la  sectorizacion,  mantenimientos programados, desagues, busqueda sistematica de fugas y emergencies de acuerdo a las instrucciones que imparte el aforador o el superior inmediato.</t>
  </si>
  <si>
    <t>NOMBRE CENTRO DE TRABAJO Y/O PROCESO: DIVISIÓN SERVICIO DE ACUEDUCTO ZONA 5 - PITOMETRÍA</t>
  </si>
  <si>
    <t>DIVISIÓN SERVICIO DE ACUEDUCTO ZONA 5 - PITOMETRÍA</t>
  </si>
  <si>
    <t>Continuar con el desarrollo del programa de riesgo psicosocial con el fin de retroalimentar acerca del y manejo de estrés, así como factores internos y externos que desarrollen a mayor nivel este riesgo</t>
  </si>
  <si>
    <t>Ubicación de equipos portátiles de extinción de incendios cerca al área que garanticen una oportuna atención ante un evento por fuego incipiente</t>
  </si>
  <si>
    <t xml:space="preserve">1. Medir los parametros hidraulicos de las redes de acueducto, tales como presion, caudal y capacidad. 2.  Inspeccionar el estado fisico y en  especial  de  la  medicion  de los  macromedidores  y  registradores de presion fijos instalados en las zonas de gestion y/o sectores hidraulicos. 3.  Efectuar Ia instalacion o revision a las instalaciones de los equipos de medicion de caudal y  presion portatil en cada una de las entidades hidraulicos de sectorizacion o de las redes de  acueducto, durante procesos de investigacion sistematica de fugas o pruebas de capacidad de redes para autorizacion de nuevos desarrollos, en caso de ser requeridos. 4.  Verificar el estado de cada una de las camaras de medicion, el estado fisico de las mismas y de ser necesario efectuar el desague correspondiente, la limpieza y demas actividades de mantenimiento correctivo, asi como el estado de las acometidas e instalaciones electricas de los equipos de medicion fijos instalados para Ia medicion de parametros hidraulicos para mantener en correcto estado la operacion, seguridad y funcionamiento los equipos. 5.  Efectuar la revision y pruebas de estanqueidad necesarias a las divisorias de servicio por sectorizacion y sus diferentes area, zonas aferentes a vaIvulas reductoras de presion.6.  Participar en Ia localizacion y construccion de los puntos de medicion, especialmente en  aquellos en los cuales se requiere de perforacion de taladros para emitir la instalacion de los  equipos de medicion, solicitar materiales, equipos adecuados. Operar y mantener los equipos de bombeo a su cargo como son motobombas, electrobombas, unidades de poder y demas equipos de mayor capacidad de bombeo requeridos para el desague de camaras de accesorios, de tuberias de redes matrices, y de otros eventos operativos a cargo de la Empresa. Efectuar Ia investigacion, deteccion y localizacion de fugas sistematicas o no visibles dispersas por reclamos o control de perdidas, entrega de informes correspondientes y de seguimiento.Realizar pruebas  a  los  hidrantes de la  red de acueducto.  10. Efectuar la operacion y/o mantenimiento basico de accesorios de la red matriz, tales como valvulas de purge, ventosas, registros de pitemetro, cheques, valvulas de control hidraulico, bocas de acceso, durante los procesos de cambia de operacion o mantenimiento de redes. 1. Realizar con el superior inmediato y las comisiones Ia actualizacion del inventario de los 
 elementos y equipos de pitometria, para disponer de un inventario adecuado de elementos y 
 equipos.
</t>
  </si>
  <si>
    <t>ELABORACIÓN                                            ACTUALIZACIÓN                                               FECHA: 8 MAYO 2017</t>
  </si>
  <si>
    <t>NOMBRE CENTRO DE TRABAJO Y/O PROCESO: DIVISIÓN SERVICIO DE ACUEDUCTO ZONA 5 - FONTANERÍA</t>
  </si>
  <si>
    <t>DIVISIÓN SERVICIO DE ACUEDUCTO ZONA 5 - FONTANERÍA</t>
  </si>
  <si>
    <t>NOMBRE CENTRO DE TRABAJO Y/O PROCESO: DIVISIÓN SERVICIO DE ACUEDUCTO ZONA 5 - MAMPOSTERÍA</t>
  </si>
  <si>
    <t>DIVISIÓN SERVICIO DE ACUEDUCTO ZONA 5 - MAMPOSTERÍA</t>
  </si>
  <si>
    <t xml:space="preserve">1. Medir los parametros hidraulicos de las redes de acueducto, tales como presion, caudal y capacidad. 2.  Inspeccionar el estado fisico y en  especial  de  la  medicion  de los  macromedidores  y  registradores de presion fijos instalados en las zonas de gestion y/o sectores hidraulicos. 3.  Efectuar Ia instalacion o revision a las instalaciones de los equipos de medicion de caudal y  presion portatil en cada una de las entidades hidraulicos de sectorizacion o de las redes de  acueducto, durante procesos de investigacion sistematica de fugas o pruebas de capacidad de redes para autorizacion de nuevos desarrollos, en caso de ser requeridos. 4.  Verificar el estado de cada una de las camaras de medicion, el estado fisico de las mismas y de ser necesario efectuar el desague correspondiente, la limpieza y demas actividades de mantenimiento correctivo, asi como el estado de las acometidas e instalaciones electricas de los equipos de medicion fijos instalados para Ia medicion de parametros hidraulicos para mantener en correcto estado la operacion, seguridad y funcionamiento los equipos. 5.  Efectuar la revision y pruebas de estanqueidad necesarias a las divisorias de servicio por sectorizacion y sus diferentes area, zonas aferentes a vaIvulas reductoras de presion.6.  Participar en Ia localizacion y construccion de los puntos de medicion, especialmente en  aquellos en los cuales se requiere de perforacion de taladros para emitir la instalacion de los  equipos de medicion, solicitar materiales, equipos adecuados. Operar y mantener los equipos de bombeo a su cargo como son motobombas, electrobombas, unidades de poder y demas equipos de mayor capacidad de bombeo requeridos para el desague de camaras de accesorios, de tuberias de redes matrices, y de otros eventos operativos a cargo de la Empresa. Efectuar Ia investigacion, deteccion y localizacion de fugas sistematicas o no visibles dispersas por reclamos o control de perdidas, entrega de informes correspondientes y de seguimiento.Realizar pruebas  a  los  hidrantes de la  red de acueducto.  10. Efectuar la operacion y/o mantenimiento basico de accesorios de la red matriz, tales como 
 valvulas de purge, ventosas, registros de pitemetro, cheques, valvulas de control hidraulico, 
 bocas de acceso, durante los procesos de cambia de operacion o mantenimiento de redes.
11. Realizar con el superior inmediato y las comisiones Ia actualizacion del inventario de los 
 elementos y equipos de pitometria, para disponer de un inventario adecuado de elementos y 
 equipos.
</t>
  </si>
  <si>
    <t>Retroalimentación en la actividad e identificar los riesgos ,realizar un ATS antes de cada actividad</t>
  </si>
</sst>
</file>

<file path=xl/styles.xml><?xml version="1.0" encoding="utf-8"?>
<styleSheet xmlns="http://schemas.openxmlformats.org/spreadsheetml/2006/main" xmlns:mc="http://schemas.openxmlformats.org/markup-compatibility/2006" xmlns:x14ac="http://schemas.microsoft.com/office/spreadsheetml/2009/9/ac" mc:Ignorable="x14ac">
  <fonts count="13">
    <font>
      <sz val="11"/>
      <color theme="1"/>
      <name val="Calibri"/>
      <family val="2"/>
      <scheme val="minor"/>
    </font>
    <font>
      <sz val="10"/>
      <name val="Arial"/>
      <family val="2"/>
    </font>
    <font>
      <sz val="10"/>
      <color theme="1"/>
      <name val="Arial"/>
      <family val="2"/>
    </font>
    <font>
      <b/>
      <sz val="10"/>
      <name val="Arial"/>
      <family val="2"/>
    </font>
    <font>
      <sz val="8"/>
      <color theme="1"/>
      <name val="Calibri"/>
      <family val="2"/>
      <scheme val="minor"/>
    </font>
    <font>
      <sz val="8"/>
      <color theme="1"/>
      <name val="Trebuchet MS"/>
      <family val="2"/>
    </font>
    <font>
      <b/>
      <sz val="14"/>
      <name val="Arial"/>
      <family val="2"/>
    </font>
    <font>
      <b/>
      <sz val="9"/>
      <name val="Aharoni"/>
      <family val="2"/>
    </font>
    <font>
      <sz val="10"/>
      <color indexed="8"/>
      <name val="Arial"/>
      <family val="2"/>
    </font>
    <font>
      <sz val="11"/>
      <color indexed="8"/>
      <name val="Calibri"/>
      <family val="2"/>
    </font>
    <font>
      <b/>
      <sz val="12"/>
      <color theme="1"/>
      <name val="Calibri"/>
      <family val="2"/>
      <scheme val="minor"/>
    </font>
    <font>
      <b/>
      <sz val="10"/>
      <color theme="1"/>
      <name val="Arial"/>
      <family val="2"/>
    </font>
    <font>
      <sz val="11"/>
      <color theme="1"/>
      <name val="Calibri"/>
      <family val="2"/>
    </font>
  </fonts>
  <fills count="9">
    <fill>
      <patternFill/>
    </fill>
    <fill>
      <patternFill patternType="gray125"/>
    </fill>
    <fill>
      <patternFill patternType="solid">
        <fgColor theme="0"/>
        <bgColor indexed="64"/>
      </patternFill>
    </fill>
    <fill>
      <patternFill patternType="solid">
        <fgColor theme="9" tint="0.5999900102615356"/>
        <bgColor indexed="64"/>
      </patternFill>
    </fill>
    <fill>
      <patternFill patternType="solid">
        <fgColor theme="7" tint="0.5999900102615356"/>
        <bgColor indexed="64"/>
      </patternFill>
    </fill>
    <fill>
      <patternFill patternType="solid">
        <fgColor rgb="FFFFC000"/>
        <bgColor indexed="64"/>
      </patternFill>
    </fill>
    <fill>
      <patternFill patternType="solid">
        <fgColor indexed="22"/>
        <bgColor indexed="64"/>
      </patternFill>
    </fill>
    <fill>
      <patternFill patternType="solid">
        <fgColor theme="4" tint="0.39998000860214233"/>
        <bgColor indexed="64"/>
      </patternFill>
    </fill>
    <fill>
      <patternFill patternType="solid">
        <fgColor theme="7" tint="0.39998000860214233"/>
        <bgColor indexed="64"/>
      </patternFill>
    </fill>
  </fills>
  <borders count="24">
    <border>
      <left/>
      <right/>
      <top/>
      <bottom/>
      <diagonal/>
    </border>
    <border>
      <left style="thin"/>
      <right style="thin"/>
      <top style="thin"/>
      <bottom style="thin"/>
    </border>
    <border>
      <left/>
      <right style="thin"/>
      <top style="thin"/>
      <bottom style="thin"/>
    </border>
    <border>
      <left style="medium"/>
      <right style="medium"/>
      <top style="thin"/>
      <bottom style="thin"/>
    </border>
    <border>
      <left style="medium"/>
      <right style="medium"/>
      <top style="medium"/>
      <bottom style="medium"/>
    </border>
    <border>
      <left style="medium"/>
      <right style="medium"/>
      <top/>
      <bottom style="thin"/>
    </border>
    <border>
      <left style="thin">
        <color indexed="8"/>
      </left>
      <right style="thin">
        <color indexed="8"/>
      </right>
      <top style="thin">
        <color indexed="8"/>
      </top>
      <bottom style="thin">
        <color indexed="8"/>
      </bottom>
    </border>
    <border>
      <left style="thin">
        <color indexed="22"/>
      </left>
      <right style="thin">
        <color indexed="22"/>
      </right>
      <top style="thin">
        <color indexed="22"/>
      </top>
      <bottom style="thin">
        <color indexed="22"/>
      </bottom>
    </border>
    <border>
      <left style="medium"/>
      <right style="medium"/>
      <top style="medium"/>
      <bottom style="thin"/>
    </border>
    <border>
      <left style="thin"/>
      <right/>
      <top style="thin"/>
      <bottom style="thin"/>
    </border>
    <border>
      <left style="thin"/>
      <right/>
      <top style="medium"/>
      <bottom style="thin"/>
    </border>
    <border>
      <left style="medium"/>
      <right style="medium"/>
      <top style="thin"/>
      <bottom/>
    </border>
    <border>
      <left style="medium"/>
      <right style="medium"/>
      <top/>
      <bottom/>
    </border>
    <border>
      <left style="medium"/>
      <right style="medium"/>
      <top style="medium"/>
      <bottom/>
    </border>
    <border>
      <left style="medium"/>
      <right style="medium"/>
      <top/>
      <bottom style="medium"/>
    </border>
    <border>
      <left style="medium"/>
      <right/>
      <top style="medium"/>
      <bottom style="thin"/>
    </border>
    <border>
      <left/>
      <right/>
      <top style="medium"/>
      <bottom style="thin"/>
    </border>
    <border>
      <left/>
      <right style="medium"/>
      <top style="medium"/>
      <bottom style="thin"/>
    </border>
    <border>
      <left style="medium"/>
      <right/>
      <top style="thin"/>
      <bottom style="thin"/>
    </border>
    <border>
      <left/>
      <right/>
      <top style="thin"/>
      <bottom style="thin"/>
    </border>
    <border>
      <left/>
      <right style="medium"/>
      <top style="thin"/>
      <bottom style="thin"/>
    </border>
    <border>
      <left style="medium"/>
      <right/>
      <top style="thin"/>
      <bottom style="medium"/>
    </border>
    <border>
      <left/>
      <right/>
      <top style="thin"/>
      <bottom style="medium"/>
    </border>
    <border>
      <left/>
      <right style="medium"/>
      <top style="thin"/>
      <bottom style="mediu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8" fillId="0" borderId="0">
      <alignment/>
      <protection/>
    </xf>
  </cellStyleXfs>
  <cellXfs count="158">
    <xf numFmtId="0" fontId="0" fillId="0" borderId="0" xfId="0"/>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0" xfId="0" applyFont="1" applyAlignment="1">
      <alignment vertical="center" wrapText="1"/>
    </xf>
    <xf numFmtId="0" fontId="3" fillId="0" borderId="0" xfId="0" applyFont="1" applyAlignment="1">
      <alignment vertical="center"/>
    </xf>
    <xf numFmtId="0" fontId="1" fillId="0" borderId="0" xfId="0" applyFont="1" applyAlignment="1">
      <alignment vertical="center"/>
    </xf>
    <xf numFmtId="0" fontId="1" fillId="0" borderId="0" xfId="0" applyFont="1" applyBorder="1" applyAlignment="1">
      <alignment horizontal="center" vertical="center" wrapText="1"/>
    </xf>
    <xf numFmtId="0" fontId="1" fillId="0" borderId="0" xfId="0" applyFont="1" applyBorder="1" applyAlignment="1">
      <alignment vertical="center"/>
    </xf>
    <xf numFmtId="0" fontId="1" fillId="0" borderId="0" xfId="0" applyFont="1" applyBorder="1" applyAlignment="1">
      <alignment horizontal="center" vertical="center"/>
    </xf>
    <xf numFmtId="0" fontId="1" fillId="0" borderId="0" xfId="0" applyFont="1" applyBorder="1" applyAlignment="1">
      <alignment vertical="center" wrapText="1"/>
    </xf>
    <xf numFmtId="0" fontId="3" fillId="0" borderId="0" xfId="0" applyFont="1" applyBorder="1" applyAlignment="1">
      <alignment vertical="center" wrapText="1"/>
    </xf>
    <xf numFmtId="0" fontId="2" fillId="0" borderId="0" xfId="0" applyFont="1" applyBorder="1" applyAlignment="1">
      <alignment vertical="center"/>
    </xf>
    <xf numFmtId="0" fontId="2" fillId="0" borderId="1" xfId="0" applyFont="1" applyBorder="1" applyAlignment="1">
      <alignment vertical="center"/>
    </xf>
    <xf numFmtId="0" fontId="2" fillId="2" borderId="0" xfId="0" applyFont="1" applyFill="1" applyBorder="1" applyAlignment="1">
      <alignment vertical="center"/>
    </xf>
    <xf numFmtId="0" fontId="2" fillId="0" borderId="2" xfId="0" applyFont="1" applyBorder="1" applyAlignment="1">
      <alignment vertical="center"/>
    </xf>
    <xf numFmtId="0" fontId="3" fillId="0" borderId="0" xfId="0" applyFont="1" applyBorder="1" applyAlignment="1">
      <alignment horizontal="left" vertical="center"/>
    </xf>
    <xf numFmtId="0" fontId="2" fillId="3" borderId="3" xfId="0" applyFont="1" applyFill="1" applyBorder="1" applyAlignment="1">
      <alignment vertical="center" wrapText="1"/>
    </xf>
    <xf numFmtId="0" fontId="1" fillId="3" borderId="3" xfId="0" applyFont="1" applyFill="1" applyBorder="1" applyAlignment="1">
      <alignment horizontal="center" vertical="center" wrapText="1"/>
    </xf>
    <xf numFmtId="0" fontId="4" fillId="3" borderId="3" xfId="0" applyFont="1" applyFill="1" applyBorder="1" applyAlignment="1">
      <alignment horizontal="center" vertical="center"/>
    </xf>
    <xf numFmtId="0" fontId="1" fillId="3" borderId="3" xfId="0" applyFont="1" applyFill="1" applyBorder="1" applyAlignment="1">
      <alignment horizontal="justify" vertical="center" wrapText="1"/>
    </xf>
    <xf numFmtId="0" fontId="3" fillId="4" borderId="4" xfId="0" applyFont="1" applyFill="1" applyBorder="1" applyAlignment="1" applyProtection="1">
      <alignment horizontal="center" vertical="center" wrapText="1"/>
      <protection locked="0"/>
    </xf>
    <xf numFmtId="0" fontId="2" fillId="3" borderId="5" xfId="0" applyFont="1" applyFill="1" applyBorder="1" applyAlignment="1">
      <alignment vertical="center" wrapText="1"/>
    </xf>
    <xf numFmtId="0" fontId="2" fillId="3" borderId="5" xfId="0" applyFont="1" applyFill="1" applyBorder="1" applyAlignment="1">
      <alignment horizontal="center" vertical="center" wrapText="1"/>
    </xf>
    <xf numFmtId="0" fontId="0" fillId="3" borderId="5" xfId="0" applyFill="1" applyBorder="1" applyAlignment="1">
      <alignment horizontal="center" vertical="center" wrapText="1"/>
    </xf>
    <xf numFmtId="0" fontId="4" fillId="3" borderId="5" xfId="0" applyFont="1" applyFill="1" applyBorder="1" applyAlignment="1">
      <alignment horizontal="center" vertical="center"/>
    </xf>
    <xf numFmtId="0" fontId="1" fillId="3" borderId="5" xfId="0" applyFont="1" applyFill="1" applyBorder="1" applyAlignment="1">
      <alignment horizontal="justify" vertical="center" wrapText="1"/>
    </xf>
    <xf numFmtId="0" fontId="0" fillId="5" borderId="0" xfId="0" applyFill="1"/>
    <xf numFmtId="0" fontId="9" fillId="6" borderId="6" xfId="28" applyFont="1" applyFill="1" applyBorder="1" applyAlignment="1">
      <alignment horizontal="center"/>
      <protection/>
    </xf>
    <xf numFmtId="0" fontId="9" fillId="0" borderId="7" xfId="28" applyFont="1" applyFill="1" applyBorder="1" applyAlignment="1">
      <alignment wrapText="1"/>
      <protection/>
    </xf>
    <xf numFmtId="0" fontId="9" fillId="5" borderId="7" xfId="28" applyFont="1" applyFill="1" applyBorder="1" applyAlignment="1">
      <alignment wrapText="1"/>
      <protection/>
    </xf>
    <xf numFmtId="0" fontId="0" fillId="3" borderId="8" xfId="0" applyFill="1" applyBorder="1" applyAlignment="1">
      <alignment horizontal="center" vertical="center" wrapText="1"/>
    </xf>
    <xf numFmtId="0" fontId="0" fillId="3" borderId="3" xfId="0" applyFill="1" applyBorder="1" applyAlignment="1">
      <alignment horizontal="center" vertical="center" wrapText="1"/>
    </xf>
    <xf numFmtId="0" fontId="5" fillId="0" borderId="9" xfId="0" applyFont="1" applyBorder="1" applyAlignment="1" applyProtection="1">
      <alignment horizontal="center" vertical="center" wrapText="1" shrinkToFit="1"/>
      <protection/>
    </xf>
    <xf numFmtId="0" fontId="5" fillId="0" borderId="3" xfId="0" applyFont="1" applyBorder="1" applyAlignment="1" applyProtection="1">
      <alignment horizontal="center" vertical="center" wrapText="1" shrinkToFit="1"/>
      <protection/>
    </xf>
    <xf numFmtId="0" fontId="0" fillId="0" borderId="1" xfId="0" applyFill="1" applyBorder="1"/>
    <xf numFmtId="0" fontId="0" fillId="0" borderId="1" xfId="0" applyFill="1" applyBorder="1" applyAlignment="1">
      <alignment wrapText="1"/>
    </xf>
    <xf numFmtId="0" fontId="9" fillId="0" borderId="1" xfId="28" applyFont="1" applyFill="1" applyBorder="1" applyAlignment="1">
      <alignment wrapText="1"/>
      <protection/>
    </xf>
    <xf numFmtId="0" fontId="10" fillId="0" borderId="1" xfId="0" applyFont="1" applyBorder="1" applyAlignment="1">
      <alignment horizontal="center"/>
    </xf>
    <xf numFmtId="0" fontId="10" fillId="0" borderId="1" xfId="0" applyFont="1" applyBorder="1" applyAlignment="1">
      <alignment horizontal="center" wrapText="1"/>
    </xf>
    <xf numFmtId="0" fontId="0" fillId="0" borderId="1" xfId="0" applyFont="1" applyBorder="1" applyAlignment="1">
      <alignment horizontal="justify" vertical="center" wrapText="1"/>
    </xf>
    <xf numFmtId="0" fontId="0" fillId="0" borderId="1" xfId="0" applyFont="1" applyBorder="1" applyAlignment="1">
      <alignment horizontal="justify" vertical="center"/>
    </xf>
    <xf numFmtId="0" fontId="3" fillId="0" borderId="0" xfId="0" applyFont="1" applyBorder="1" applyAlignment="1">
      <alignment horizontal="left" vertical="center"/>
    </xf>
    <xf numFmtId="0" fontId="3" fillId="4" borderId="4" xfId="0" applyFont="1" applyFill="1" applyBorder="1" applyAlignment="1" applyProtection="1">
      <alignment horizontal="center" vertical="center" wrapText="1"/>
      <protection locked="0"/>
    </xf>
    <xf numFmtId="0" fontId="9" fillId="5" borderId="7" xfId="28" applyFont="1" applyFill="1" applyBorder="1" applyAlignment="1">
      <alignment wrapText="1"/>
      <protection/>
    </xf>
    <xf numFmtId="0" fontId="2" fillId="7" borderId="5" xfId="0" applyFont="1" applyFill="1" applyBorder="1" applyAlignment="1">
      <alignment horizontal="center" vertical="center" wrapText="1"/>
    </xf>
    <xf numFmtId="0" fontId="0" fillId="7" borderId="5" xfId="0" applyFill="1" applyBorder="1" applyAlignment="1">
      <alignment horizontal="center" vertical="center" wrapText="1"/>
    </xf>
    <xf numFmtId="0" fontId="1" fillId="7" borderId="5" xfId="0" applyFont="1" applyFill="1" applyBorder="1" applyAlignment="1">
      <alignment horizontal="center" vertical="center" wrapText="1"/>
    </xf>
    <xf numFmtId="0" fontId="4" fillId="7" borderId="5" xfId="0" applyFont="1" applyFill="1" applyBorder="1" applyAlignment="1">
      <alignment horizontal="center" vertical="center"/>
    </xf>
    <xf numFmtId="0" fontId="0" fillId="7" borderId="8" xfId="0" applyFill="1" applyBorder="1" applyAlignment="1">
      <alignment horizontal="center" vertical="center" wrapText="1"/>
    </xf>
    <xf numFmtId="0" fontId="5" fillId="7" borderId="10" xfId="0" applyFont="1" applyFill="1" applyBorder="1" applyAlignment="1" applyProtection="1">
      <alignment horizontal="center" vertical="center" wrapText="1" shrinkToFit="1"/>
      <protection/>
    </xf>
    <xf numFmtId="0" fontId="5" fillId="7" borderId="8" xfId="0" applyFont="1" applyFill="1" applyBorder="1" applyAlignment="1" applyProtection="1">
      <alignment horizontal="center" vertical="center" wrapText="1" shrinkToFit="1"/>
      <protection/>
    </xf>
    <xf numFmtId="0" fontId="1" fillId="7" borderId="5" xfId="0" applyFont="1" applyFill="1" applyBorder="1" applyAlignment="1">
      <alignment horizontal="justify" vertical="center" wrapText="1"/>
    </xf>
    <xf numFmtId="0" fontId="2" fillId="7" borderId="5" xfId="0" applyFont="1" applyFill="1" applyBorder="1" applyAlignment="1">
      <alignment vertical="center" wrapText="1"/>
    </xf>
    <xf numFmtId="0" fontId="1" fillId="7" borderId="3" xfId="0" applyFont="1" applyFill="1" applyBorder="1" applyAlignment="1">
      <alignment horizontal="center" vertical="center" wrapText="1"/>
    </xf>
    <xf numFmtId="0" fontId="4" fillId="7" borderId="3" xfId="0" applyFont="1" applyFill="1" applyBorder="1" applyAlignment="1">
      <alignment horizontal="center" vertical="center"/>
    </xf>
    <xf numFmtId="0" fontId="0" fillId="7" borderId="3" xfId="0" applyFill="1" applyBorder="1" applyAlignment="1">
      <alignment horizontal="center" vertical="center" wrapText="1"/>
    </xf>
    <xf numFmtId="0" fontId="5" fillId="7" borderId="9" xfId="0" applyFont="1" applyFill="1" applyBorder="1" applyAlignment="1" applyProtection="1">
      <alignment horizontal="center" vertical="center" wrapText="1" shrinkToFit="1"/>
      <protection/>
    </xf>
    <xf numFmtId="0" fontId="5" fillId="7" borderId="3" xfId="0" applyFont="1" applyFill="1" applyBorder="1" applyAlignment="1" applyProtection="1">
      <alignment horizontal="center" vertical="center" wrapText="1" shrinkToFit="1"/>
      <protection/>
    </xf>
    <xf numFmtId="0" fontId="1" fillId="7" borderId="3" xfId="0" applyFont="1" applyFill="1" applyBorder="1" applyAlignment="1">
      <alignment horizontal="justify" vertical="center" wrapText="1"/>
    </xf>
    <xf numFmtId="0" fontId="2" fillId="7" borderId="3" xfId="0" applyFont="1" applyFill="1" applyBorder="1" applyAlignment="1">
      <alignment vertical="center" wrapText="1"/>
    </xf>
    <xf numFmtId="0" fontId="2" fillId="7" borderId="5" xfId="0" applyFont="1" applyFill="1" applyBorder="1" applyAlignment="1">
      <alignment horizontal="center" vertical="center" wrapText="1"/>
    </xf>
    <xf numFmtId="0" fontId="1" fillId="7" borderId="5" xfId="0" applyFont="1" applyFill="1" applyBorder="1" applyAlignment="1">
      <alignment horizontal="center" vertical="center" wrapText="1"/>
    </xf>
    <xf numFmtId="0" fontId="2" fillId="7" borderId="5"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7" borderId="5" xfId="0" applyFont="1" applyFill="1" applyBorder="1" applyAlignment="1">
      <alignment horizontal="center" vertical="center" wrapText="1"/>
    </xf>
    <xf numFmtId="0" fontId="1" fillId="7" borderId="5"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3" fillId="0" borderId="0" xfId="0" applyFont="1" applyBorder="1" applyAlignment="1">
      <alignment horizontal="left" vertical="center"/>
    </xf>
    <xf numFmtId="0" fontId="3" fillId="4" borderId="4" xfId="0" applyFont="1" applyFill="1" applyBorder="1" applyAlignment="1" applyProtection="1">
      <alignment horizontal="center" vertical="center" wrapText="1"/>
      <protection locked="0"/>
    </xf>
    <xf numFmtId="0" fontId="5" fillId="3" borderId="9" xfId="0" applyFont="1" applyFill="1" applyBorder="1" applyAlignment="1" applyProtection="1">
      <alignment horizontal="center" vertical="center" wrapText="1" shrinkToFit="1"/>
      <protection/>
    </xf>
    <xf numFmtId="0" fontId="5" fillId="3" borderId="3" xfId="0" applyFont="1" applyFill="1" applyBorder="1" applyAlignment="1" applyProtection="1">
      <alignment horizontal="center" vertical="center" wrapText="1" shrinkToFit="1"/>
      <protection/>
    </xf>
    <xf numFmtId="0" fontId="2" fillId="3" borderId="0" xfId="0" applyFont="1" applyFill="1" applyBorder="1" applyAlignment="1">
      <alignment vertical="center"/>
    </xf>
    <xf numFmtId="0" fontId="2" fillId="3" borderId="2" xfId="0" applyFont="1" applyFill="1" applyBorder="1" applyAlignment="1">
      <alignment vertical="center"/>
    </xf>
    <xf numFmtId="0" fontId="2" fillId="3" borderId="1" xfId="0" applyFont="1" applyFill="1" applyBorder="1" applyAlignment="1">
      <alignment vertical="center"/>
    </xf>
    <xf numFmtId="0" fontId="2" fillId="0" borderId="2" xfId="0" applyFont="1" applyBorder="1" applyAlignment="1">
      <alignment vertical="center"/>
    </xf>
    <xf numFmtId="0" fontId="2" fillId="0" borderId="1" xfId="0" applyFont="1" applyBorder="1" applyAlignment="1">
      <alignment vertical="center"/>
    </xf>
    <xf numFmtId="0" fontId="1" fillId="7" borderId="5" xfId="0" applyFont="1" applyFill="1" applyBorder="1" applyAlignment="1">
      <alignment horizontal="center" vertical="center" wrapText="1"/>
    </xf>
    <xf numFmtId="0" fontId="2" fillId="7" borderId="5"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7" borderId="5" xfId="0" applyFont="1" applyFill="1" applyBorder="1" applyAlignment="1">
      <alignment horizontal="center" vertical="center" wrapText="1"/>
    </xf>
    <xf numFmtId="0" fontId="1" fillId="7" borderId="5"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3" fillId="0" borderId="0" xfId="0" applyFont="1" applyBorder="1" applyAlignment="1">
      <alignment horizontal="left" vertical="center"/>
    </xf>
    <xf numFmtId="0" fontId="3" fillId="4" borderId="4" xfId="0" applyFont="1" applyFill="1" applyBorder="1" applyAlignment="1" applyProtection="1">
      <alignment horizontal="center" vertical="center" wrapText="1"/>
      <protection locked="0"/>
    </xf>
    <xf numFmtId="0" fontId="5" fillId="3" borderId="10" xfId="0" applyFont="1" applyFill="1" applyBorder="1" applyAlignment="1" applyProtection="1">
      <alignment horizontal="center" vertical="center" wrapText="1" shrinkToFit="1"/>
      <protection/>
    </xf>
    <xf numFmtId="0" fontId="5" fillId="3" borderId="8" xfId="0" applyFont="1" applyFill="1" applyBorder="1" applyAlignment="1" applyProtection="1">
      <alignment horizontal="center" vertical="center" wrapText="1" shrinkToFit="1"/>
      <protection/>
    </xf>
    <xf numFmtId="0" fontId="2" fillId="7" borderId="11" xfId="0" applyFont="1" applyFill="1" applyBorder="1" applyAlignment="1">
      <alignment horizontal="center" vertical="center" wrapText="1"/>
    </xf>
    <xf numFmtId="0" fontId="2" fillId="7" borderId="12" xfId="0" applyFont="1" applyFill="1" applyBorder="1" applyAlignment="1">
      <alignment horizontal="center" vertical="center" wrapText="1"/>
    </xf>
    <xf numFmtId="0" fontId="2" fillId="7" borderId="5" xfId="0" applyFont="1" applyFill="1" applyBorder="1" applyAlignment="1">
      <alignment horizontal="center" vertical="center" wrapText="1"/>
    </xf>
    <xf numFmtId="0" fontId="1" fillId="7" borderId="11" xfId="0" applyFont="1" applyFill="1" applyBorder="1" applyAlignment="1">
      <alignment horizontal="center" vertical="center" wrapText="1"/>
    </xf>
    <xf numFmtId="0" fontId="1" fillId="7" borderId="5" xfId="0" applyFont="1" applyFill="1" applyBorder="1" applyAlignment="1">
      <alignment horizontal="center" vertical="center" wrapText="1"/>
    </xf>
    <xf numFmtId="0" fontId="3" fillId="7" borderId="13" xfId="0" applyFont="1" applyFill="1" applyBorder="1" applyAlignment="1" applyProtection="1">
      <alignment horizontal="center" vertical="center" wrapText="1"/>
      <protection locked="0"/>
    </xf>
    <xf numFmtId="0" fontId="3" fillId="7" borderId="12" xfId="0" applyFont="1" applyFill="1" applyBorder="1" applyAlignment="1" applyProtection="1">
      <alignment horizontal="center" vertical="center" wrapText="1"/>
      <protection locked="0"/>
    </xf>
    <xf numFmtId="0" fontId="3" fillId="7" borderId="14" xfId="0" applyFont="1" applyFill="1" applyBorder="1" applyAlignment="1" applyProtection="1">
      <alignment horizontal="center" vertical="center" wrapText="1"/>
      <protection locked="0"/>
    </xf>
    <xf numFmtId="0" fontId="2" fillId="7" borderId="13" xfId="0" applyFont="1" applyFill="1" applyBorder="1" applyAlignment="1">
      <alignment horizontal="center" vertical="center" wrapText="1"/>
    </xf>
    <xf numFmtId="0" fontId="2" fillId="7" borderId="14" xfId="0" applyFont="1" applyFill="1" applyBorder="1" applyAlignment="1">
      <alignment horizontal="center" vertical="center" wrapText="1"/>
    </xf>
    <xf numFmtId="0" fontId="1" fillId="7" borderId="13" xfId="0" applyFont="1" applyFill="1" applyBorder="1" applyAlignment="1" applyProtection="1">
      <alignment horizontal="center" vertical="center" wrapText="1"/>
      <protection locked="0"/>
    </xf>
    <xf numFmtId="0" fontId="1" fillId="7" borderId="12" xfId="0" applyFont="1" applyFill="1" applyBorder="1" applyAlignment="1" applyProtection="1">
      <alignment horizontal="center" vertical="center" wrapText="1"/>
      <protection locked="0"/>
    </xf>
    <xf numFmtId="0" fontId="1" fillId="7" borderId="14" xfId="0" applyFont="1" applyFill="1" applyBorder="1" applyAlignment="1" applyProtection="1">
      <alignment horizontal="center" vertical="center" wrapText="1"/>
      <protection locked="0"/>
    </xf>
    <xf numFmtId="0" fontId="1" fillId="7" borderId="12" xfId="0" applyFont="1" applyFill="1" applyBorder="1" applyAlignment="1">
      <alignment horizontal="center" vertical="center" wrapText="1"/>
    </xf>
    <xf numFmtId="0" fontId="1" fillId="3" borderId="13" xfId="0" applyFont="1" applyFill="1" applyBorder="1" applyAlignment="1" applyProtection="1">
      <alignment horizontal="center" vertical="center" wrapText="1"/>
      <protection locked="0"/>
    </xf>
    <xf numFmtId="0" fontId="1" fillId="3" borderId="12" xfId="0" applyFont="1" applyFill="1" applyBorder="1" applyAlignment="1" applyProtection="1">
      <alignment horizontal="center" vertical="center" wrapText="1"/>
      <protection locked="0"/>
    </xf>
    <xf numFmtId="0" fontId="1" fillId="3" borderId="14" xfId="0" applyFont="1" applyFill="1" applyBorder="1" applyAlignment="1" applyProtection="1">
      <alignment horizontal="center" vertical="center" wrapText="1"/>
      <protection locked="0"/>
    </xf>
    <xf numFmtId="0" fontId="2" fillId="3" borderId="13" xfId="0" applyFont="1" applyFill="1" applyBorder="1" applyAlignment="1">
      <alignment horizontal="center" vertical="center" wrapText="1"/>
    </xf>
    <xf numFmtId="0" fontId="2" fillId="3" borderId="12"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1" fillId="3" borderId="11" xfId="0" applyFont="1" applyFill="1" applyBorder="1" applyAlignment="1">
      <alignment horizontal="center" vertical="center" wrapText="1"/>
    </xf>
    <xf numFmtId="0" fontId="1" fillId="3" borderId="12"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3" fillId="3" borderId="13" xfId="0" applyFont="1" applyFill="1" applyBorder="1" applyAlignment="1" applyProtection="1">
      <alignment horizontal="center" vertical="center" wrapText="1"/>
      <protection locked="0"/>
    </xf>
    <xf numFmtId="0" fontId="3" fillId="3" borderId="12" xfId="0" applyFont="1" applyFill="1" applyBorder="1" applyAlignment="1" applyProtection="1">
      <alignment horizontal="center" vertical="center" wrapText="1"/>
      <protection locked="0"/>
    </xf>
    <xf numFmtId="0" fontId="3" fillId="3" borderId="14" xfId="0" applyFont="1" applyFill="1" applyBorder="1" applyAlignment="1" applyProtection="1">
      <alignment horizontal="center" vertical="center" wrapText="1"/>
      <protection locked="0"/>
    </xf>
    <xf numFmtId="0" fontId="2" fillId="3" borderId="11"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7" fillId="4" borderId="13" xfId="0" applyFont="1" applyFill="1" applyBorder="1" applyAlignment="1" applyProtection="1">
      <alignment horizontal="center" vertical="center" textRotation="90" wrapText="1"/>
      <protection locked="0"/>
    </xf>
    <xf numFmtId="0" fontId="7" fillId="4" borderId="12" xfId="0" applyFont="1" applyFill="1" applyBorder="1" applyAlignment="1" applyProtection="1">
      <alignment horizontal="center" vertical="center" textRotation="90" wrapText="1"/>
      <protection locked="0"/>
    </xf>
    <xf numFmtId="0" fontId="7" fillId="4" borderId="14" xfId="0" applyFont="1" applyFill="1" applyBorder="1" applyAlignment="1" applyProtection="1">
      <alignment horizontal="center" vertical="center" textRotation="90" wrapText="1"/>
      <protection locked="0"/>
    </xf>
    <xf numFmtId="0" fontId="3" fillId="0" borderId="15"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18" xfId="0" applyFont="1" applyBorder="1" applyAlignment="1">
      <alignment horizontal="left"/>
    </xf>
    <xf numFmtId="0" fontId="3" fillId="0" borderId="19" xfId="0" applyFont="1" applyBorder="1" applyAlignment="1">
      <alignment horizontal="left"/>
    </xf>
    <xf numFmtId="0" fontId="3" fillId="0" borderId="20" xfId="0" applyFont="1" applyBorder="1" applyAlignment="1">
      <alignment horizontal="left"/>
    </xf>
    <xf numFmtId="0" fontId="3" fillId="0" borderId="21" xfId="0" applyFont="1" applyBorder="1" applyAlignment="1">
      <alignment horizontal="left"/>
    </xf>
    <xf numFmtId="0" fontId="3" fillId="0" borderId="22" xfId="0" applyFont="1" applyBorder="1" applyAlignment="1">
      <alignment horizontal="left"/>
    </xf>
    <xf numFmtId="0" fontId="3" fillId="0" borderId="23" xfId="0" applyFont="1" applyBorder="1" applyAlignment="1">
      <alignment horizontal="left"/>
    </xf>
    <xf numFmtId="0" fontId="6" fillId="8" borderId="4" xfId="0" applyFont="1" applyFill="1" applyBorder="1" applyAlignment="1" applyProtection="1">
      <alignment horizontal="center" vertical="center" wrapText="1"/>
      <protection locked="0"/>
    </xf>
    <xf numFmtId="0" fontId="3" fillId="8" borderId="4" xfId="0" applyFont="1" applyFill="1" applyBorder="1" applyAlignment="1">
      <alignment horizontal="center" vertical="center" wrapText="1"/>
    </xf>
    <xf numFmtId="0" fontId="3" fillId="0" borderId="0" xfId="0" applyFont="1" applyBorder="1" applyAlignment="1">
      <alignment horizontal="left" vertical="center" wrapText="1"/>
    </xf>
    <xf numFmtId="0" fontId="3" fillId="0" borderId="0" xfId="0" applyFont="1" applyBorder="1" applyAlignment="1">
      <alignment horizontal="left" vertical="center"/>
    </xf>
    <xf numFmtId="0" fontId="3" fillId="8" borderId="4" xfId="0" applyFont="1" applyFill="1" applyBorder="1" applyAlignment="1">
      <alignment horizontal="center" vertical="center"/>
    </xf>
    <xf numFmtId="0" fontId="1" fillId="8" borderId="4" xfId="0" applyFont="1" applyFill="1" applyBorder="1" applyAlignment="1">
      <alignment horizontal="center" vertical="center" wrapText="1"/>
    </xf>
    <xf numFmtId="0" fontId="3" fillId="4" borderId="4" xfId="0" applyFont="1" applyFill="1" applyBorder="1" applyAlignment="1" applyProtection="1">
      <alignment horizontal="center" vertical="center" wrapText="1"/>
      <protection locked="0"/>
    </xf>
    <xf numFmtId="0" fontId="7" fillId="4" borderId="13" xfId="0" applyFont="1" applyFill="1" applyBorder="1" applyAlignment="1" applyProtection="1">
      <alignment horizontal="center" textRotation="90" wrapText="1"/>
      <protection locked="0"/>
    </xf>
    <xf numFmtId="0" fontId="7" fillId="4" borderId="12" xfId="0" applyFont="1" applyFill="1" applyBorder="1" applyAlignment="1" applyProtection="1">
      <alignment horizontal="center" textRotation="90" wrapText="1"/>
      <protection locked="0"/>
    </xf>
    <xf numFmtId="0" fontId="7" fillId="4" borderId="14" xfId="0" applyFont="1" applyFill="1" applyBorder="1" applyAlignment="1" applyProtection="1">
      <alignment horizontal="center" textRotation="90" wrapText="1"/>
      <protection locked="0"/>
    </xf>
    <xf numFmtId="0" fontId="11" fillId="2" borderId="13" xfId="0" applyFont="1" applyFill="1" applyBorder="1" applyAlignment="1">
      <alignment horizontal="center" vertical="center" textRotation="90"/>
    </xf>
    <xf numFmtId="0" fontId="11" fillId="2" borderId="12" xfId="0" applyFont="1" applyFill="1" applyBorder="1" applyAlignment="1">
      <alignment horizontal="center" vertical="center" textRotation="90"/>
    </xf>
    <xf numFmtId="0" fontId="11" fillId="2" borderId="14" xfId="0" applyFont="1" applyFill="1" applyBorder="1" applyAlignment="1">
      <alignment horizontal="center" vertical="center" textRotation="90"/>
    </xf>
    <xf numFmtId="0" fontId="1" fillId="7" borderId="13" xfId="0" applyFont="1" applyFill="1" applyBorder="1" applyAlignment="1">
      <alignment horizontal="center" vertical="center" wrapText="1"/>
    </xf>
    <xf numFmtId="0" fontId="1" fillId="3" borderId="13" xfId="0" applyFont="1" applyFill="1" applyBorder="1" applyAlignment="1">
      <alignment horizontal="center" vertical="center" wrapText="1"/>
    </xf>
    <xf numFmtId="0" fontId="1" fillId="3" borderId="11" xfId="0" applyFont="1" applyFill="1" applyBorder="1" applyAlignment="1">
      <alignment horizontal="center" vertical="center" wrapText="1"/>
    </xf>
    <xf numFmtId="0" fontId="1" fillId="7" borderId="11" xfId="0" applyFont="1" applyFill="1" applyBorder="1" applyAlignment="1">
      <alignment horizontal="center" vertical="center" wrapText="1"/>
    </xf>
    <xf numFmtId="0" fontId="2" fillId="7" borderId="11" xfId="0" applyFont="1" applyFill="1" applyBorder="1" applyAlignment="1">
      <alignment horizontal="center" vertical="center" wrapText="1"/>
    </xf>
    <xf numFmtId="0" fontId="1" fillId="3" borderId="5" xfId="0" applyFont="1" applyFill="1" applyBorder="1" applyAlignment="1" applyProtection="1">
      <alignment horizontal="center" vertical="center" wrapText="1"/>
      <protection locked="0"/>
    </xf>
    <xf numFmtId="0" fontId="2" fillId="3" borderId="11" xfId="0" applyFont="1" applyFill="1" applyBorder="1" applyAlignment="1">
      <alignment horizontal="center" vertical="center" wrapText="1"/>
    </xf>
    <xf numFmtId="0" fontId="1" fillId="7" borderId="5" xfId="0" applyFont="1" applyFill="1" applyBorder="1" applyAlignment="1" applyProtection="1">
      <alignment horizontal="center" vertical="center" wrapText="1"/>
      <protection locked="0"/>
    </xf>
    <xf numFmtId="0" fontId="1" fillId="3" borderId="11" xfId="0" applyFont="1" applyFill="1" applyBorder="1" applyAlignment="1">
      <alignment horizontal="center" vertical="center" wrapText="1"/>
    </xf>
    <xf numFmtId="0" fontId="2" fillId="3" borderId="11" xfId="0" applyFont="1" applyFill="1" applyBorder="1" applyAlignment="1">
      <alignment horizontal="center" vertical="center" wrapText="1"/>
    </xf>
    <xf numFmtId="0" fontId="1" fillId="7" borderId="11" xfId="0" applyFont="1" applyFill="1" applyBorder="1" applyAlignment="1">
      <alignment horizontal="center" vertical="center" wrapText="1"/>
    </xf>
    <xf numFmtId="0" fontId="2" fillId="7" borderId="11" xfId="0" applyFont="1" applyFill="1" applyBorder="1" applyAlignment="1">
      <alignment horizontal="center" vertical="center" wrapText="1"/>
    </xf>
    <xf numFmtId="0" fontId="1" fillId="7" borderId="11" xfId="0" applyFont="1" applyFill="1" applyBorder="1" applyAlignment="1">
      <alignment horizontal="center" vertical="center" wrapText="1"/>
    </xf>
    <xf numFmtId="0" fontId="2" fillId="7" borderId="11" xfId="0" applyFont="1" applyFill="1" applyBorder="1" applyAlignment="1">
      <alignment horizontal="center" vertical="center" wrapText="1"/>
    </xf>
  </cellXfs>
  <cellStyles count="15">
    <cellStyle name="Normal" xfId="0"/>
    <cellStyle name="Percent" xfId="15"/>
    <cellStyle name="Currency" xfId="16"/>
    <cellStyle name="Currency [0]" xfId="17"/>
    <cellStyle name="Comma" xfId="18"/>
    <cellStyle name="Comma [0]" xfId="19"/>
    <cellStyle name="Normal 11" xfId="20"/>
    <cellStyle name="Normal 12" xfId="21"/>
    <cellStyle name="Normal 14" xfId="22"/>
    <cellStyle name="Normal 19" xfId="23"/>
    <cellStyle name="Normal 2" xfId="24"/>
    <cellStyle name="Normal 20" xfId="25"/>
    <cellStyle name="Normal 3" xfId="26"/>
    <cellStyle name="Normal 4" xfId="27"/>
    <cellStyle name="Normal_Hoja1" xfId="28"/>
  </cellStyles>
  <dxfs count="312">
    <dxf>
      <fill>
        <patternFill>
          <bgColor rgb="FFFFFF00"/>
        </patternFill>
      </fill>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FF00"/>
        </patternFill>
      </fill>
      <border/>
    </dxf>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FF00"/>
        </patternFill>
      </fill>
      <border/>
    </dxf>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676275</xdr:colOff>
      <xdr:row>5</xdr:row>
      <xdr:rowOff>0</xdr:rowOff>
    </xdr:to>
    <xdr:pic>
      <xdr:nvPicPr>
        <xdr:cNvPr id="3" name="2 Imagen"/>
        <xdr:cNvPicPr preferRelativeResize="1">
          <a:picLocks noChangeAspect="1"/>
        </xdr:cNvPicPr>
      </xdr:nvPicPr>
      <xdr:blipFill>
        <a:blip r:embed="rId1"/>
        <a:stretch>
          <a:fillRect/>
        </a:stretch>
      </xdr:blipFill>
      <xdr:spPr>
        <a:xfrm>
          <a:off x="0" y="0"/>
          <a:ext cx="3486150" cy="885825"/>
        </a:xfrm>
        <a:prstGeom prst="rect">
          <a:avLst/>
        </a:prstGeom>
        <a:ln>
          <a:noFill/>
        </a:ln>
      </xdr:spPr>
    </xdr:pic>
    <xdr:clientData/>
  </xdr:twoCellAnchor>
  <xdr:twoCellAnchor>
    <xdr:from>
      <xdr:col>4</xdr:col>
      <xdr:colOff>1028700</xdr:colOff>
      <xdr:row>1</xdr:row>
      <xdr:rowOff>19050</xdr:rowOff>
    </xdr:from>
    <xdr:to>
      <xdr:col>4</xdr:col>
      <xdr:colOff>1381125</xdr:colOff>
      <xdr:row>1</xdr:row>
      <xdr:rowOff>180975</xdr:rowOff>
    </xdr:to>
    <xdr:sp macro="" textlink="">
      <xdr:nvSpPr>
        <xdr:cNvPr id="2" name="1 CuadroTexto"/>
        <xdr:cNvSpPr txBox="1"/>
      </xdr:nvSpPr>
      <xdr:spPr>
        <a:xfrm>
          <a:off x="7524750" y="190500"/>
          <a:ext cx="352425" cy="161925"/>
        </a:xfrm>
        <a:prstGeom prst="rect">
          <a:avLst/>
        </a:prstGeom>
        <a:solidFill>
          <a:srgbClr val="FFFFFF"/>
        </a:solidFill>
        <a:ln w="9525"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endParaRPr lang="es-CO" sz="1100"/>
        </a:p>
      </xdr:txBody>
    </xdr:sp>
    <xdr:clientData/>
  </xdr:twoCellAnchor>
  <xdr:twoCellAnchor>
    <xdr:from>
      <xdr:col>6</xdr:col>
      <xdr:colOff>1257300</xdr:colOff>
      <xdr:row>1</xdr:row>
      <xdr:rowOff>19050</xdr:rowOff>
    </xdr:from>
    <xdr:to>
      <xdr:col>6</xdr:col>
      <xdr:colOff>1543050</xdr:colOff>
      <xdr:row>1</xdr:row>
      <xdr:rowOff>180975</xdr:rowOff>
    </xdr:to>
    <xdr:sp macro="" textlink="">
      <xdr:nvSpPr>
        <xdr:cNvPr id="4" name="3 CuadroTexto"/>
        <xdr:cNvSpPr txBox="1"/>
      </xdr:nvSpPr>
      <xdr:spPr>
        <a:xfrm>
          <a:off x="10144125" y="190500"/>
          <a:ext cx="285750" cy="161925"/>
        </a:xfrm>
        <a:prstGeom prst="rect">
          <a:avLst/>
        </a:prstGeom>
        <a:solidFill>
          <a:srgbClr val="000000"/>
        </a:solidFill>
        <a:ln w="9525"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endParaRPr lang="es-CO" sz="1100"/>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676275</xdr:colOff>
      <xdr:row>5</xdr:row>
      <xdr:rowOff>0</xdr:rowOff>
    </xdr:to>
    <xdr:pic>
      <xdr:nvPicPr>
        <xdr:cNvPr id="2" name="2 Imagen"/>
        <xdr:cNvPicPr preferRelativeResize="1">
          <a:picLocks noChangeAspect="1"/>
        </xdr:cNvPicPr>
      </xdr:nvPicPr>
      <xdr:blipFill>
        <a:blip r:embed="rId1"/>
        <a:stretch>
          <a:fillRect/>
        </a:stretch>
      </xdr:blipFill>
      <xdr:spPr>
        <a:xfrm>
          <a:off x="0" y="0"/>
          <a:ext cx="3486150" cy="885825"/>
        </a:xfrm>
        <a:prstGeom prst="rect">
          <a:avLst/>
        </a:prstGeom>
        <a:ln>
          <a:noFill/>
        </a:ln>
      </xdr:spPr>
    </xdr:pic>
    <xdr:clientData/>
  </xdr:twoCellAnchor>
  <xdr:twoCellAnchor>
    <xdr:from>
      <xdr:col>4</xdr:col>
      <xdr:colOff>1028700</xdr:colOff>
      <xdr:row>1</xdr:row>
      <xdr:rowOff>19050</xdr:rowOff>
    </xdr:from>
    <xdr:to>
      <xdr:col>4</xdr:col>
      <xdr:colOff>1381125</xdr:colOff>
      <xdr:row>1</xdr:row>
      <xdr:rowOff>180975</xdr:rowOff>
    </xdr:to>
    <xdr:sp macro="" textlink="">
      <xdr:nvSpPr>
        <xdr:cNvPr id="3" name="1 CuadroTexto"/>
        <xdr:cNvSpPr txBox="1"/>
      </xdr:nvSpPr>
      <xdr:spPr>
        <a:xfrm>
          <a:off x="7524750" y="190500"/>
          <a:ext cx="352425" cy="161925"/>
        </a:xfrm>
        <a:prstGeom prst="rect">
          <a:avLst/>
        </a:prstGeom>
        <a:solidFill>
          <a:srgbClr val="FFFFFF"/>
        </a:solidFill>
        <a:ln w="9525"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endParaRPr lang="es-CO" sz="1100"/>
        </a:p>
      </xdr:txBody>
    </xdr:sp>
    <xdr:clientData/>
  </xdr:twoCellAnchor>
  <xdr:twoCellAnchor>
    <xdr:from>
      <xdr:col>6</xdr:col>
      <xdr:colOff>1257300</xdr:colOff>
      <xdr:row>1</xdr:row>
      <xdr:rowOff>19050</xdr:rowOff>
    </xdr:from>
    <xdr:to>
      <xdr:col>6</xdr:col>
      <xdr:colOff>1543050</xdr:colOff>
      <xdr:row>1</xdr:row>
      <xdr:rowOff>180975</xdr:rowOff>
    </xdr:to>
    <xdr:sp macro="" textlink="">
      <xdr:nvSpPr>
        <xdr:cNvPr id="4" name="3 CuadroTexto"/>
        <xdr:cNvSpPr txBox="1"/>
      </xdr:nvSpPr>
      <xdr:spPr>
        <a:xfrm>
          <a:off x="10144125" y="190500"/>
          <a:ext cx="285750" cy="161925"/>
        </a:xfrm>
        <a:prstGeom prst="rect">
          <a:avLst/>
        </a:prstGeom>
        <a:solidFill>
          <a:srgbClr val="000000"/>
        </a:solidFill>
        <a:ln w="9525"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endParaRPr lang="es-CO" sz="1100"/>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676275</xdr:colOff>
      <xdr:row>5</xdr:row>
      <xdr:rowOff>0</xdr:rowOff>
    </xdr:to>
    <xdr:pic>
      <xdr:nvPicPr>
        <xdr:cNvPr id="2" name="2 Imagen"/>
        <xdr:cNvPicPr preferRelativeResize="1">
          <a:picLocks noChangeAspect="1"/>
        </xdr:cNvPicPr>
      </xdr:nvPicPr>
      <xdr:blipFill>
        <a:blip r:embed="rId1"/>
        <a:stretch>
          <a:fillRect/>
        </a:stretch>
      </xdr:blipFill>
      <xdr:spPr>
        <a:xfrm>
          <a:off x="0" y="0"/>
          <a:ext cx="3486150" cy="885825"/>
        </a:xfrm>
        <a:prstGeom prst="rect">
          <a:avLst/>
        </a:prstGeom>
        <a:ln>
          <a:noFill/>
        </a:ln>
      </xdr:spPr>
    </xdr:pic>
    <xdr:clientData/>
  </xdr:twoCellAnchor>
  <xdr:twoCellAnchor>
    <xdr:from>
      <xdr:col>4</xdr:col>
      <xdr:colOff>1028700</xdr:colOff>
      <xdr:row>1</xdr:row>
      <xdr:rowOff>19050</xdr:rowOff>
    </xdr:from>
    <xdr:to>
      <xdr:col>4</xdr:col>
      <xdr:colOff>1381125</xdr:colOff>
      <xdr:row>1</xdr:row>
      <xdr:rowOff>180975</xdr:rowOff>
    </xdr:to>
    <xdr:sp macro="" textlink="">
      <xdr:nvSpPr>
        <xdr:cNvPr id="3" name="1 CuadroTexto"/>
        <xdr:cNvSpPr txBox="1"/>
      </xdr:nvSpPr>
      <xdr:spPr>
        <a:xfrm>
          <a:off x="7524750" y="190500"/>
          <a:ext cx="352425" cy="161925"/>
        </a:xfrm>
        <a:prstGeom prst="rect">
          <a:avLst/>
        </a:prstGeom>
        <a:solidFill>
          <a:srgbClr val="FFFFFF"/>
        </a:solidFill>
        <a:ln w="9525"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endParaRPr lang="es-CO" sz="1100"/>
        </a:p>
      </xdr:txBody>
    </xdr:sp>
    <xdr:clientData/>
  </xdr:twoCellAnchor>
  <xdr:twoCellAnchor>
    <xdr:from>
      <xdr:col>6</xdr:col>
      <xdr:colOff>1257300</xdr:colOff>
      <xdr:row>1</xdr:row>
      <xdr:rowOff>19050</xdr:rowOff>
    </xdr:from>
    <xdr:to>
      <xdr:col>6</xdr:col>
      <xdr:colOff>1543050</xdr:colOff>
      <xdr:row>1</xdr:row>
      <xdr:rowOff>180975</xdr:rowOff>
    </xdr:to>
    <xdr:sp macro="" textlink="">
      <xdr:nvSpPr>
        <xdr:cNvPr id="4" name="3 CuadroTexto"/>
        <xdr:cNvSpPr txBox="1"/>
      </xdr:nvSpPr>
      <xdr:spPr>
        <a:xfrm>
          <a:off x="10144125" y="190500"/>
          <a:ext cx="285750" cy="161925"/>
        </a:xfrm>
        <a:prstGeom prst="rect">
          <a:avLst/>
        </a:prstGeom>
        <a:solidFill>
          <a:srgbClr val="000000"/>
        </a:solidFill>
        <a:ln w="9525"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endParaRPr lang="es-CO" sz="1100"/>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676275</xdr:colOff>
      <xdr:row>5</xdr:row>
      <xdr:rowOff>0</xdr:rowOff>
    </xdr:to>
    <xdr:pic>
      <xdr:nvPicPr>
        <xdr:cNvPr id="2" name="2 Imagen"/>
        <xdr:cNvPicPr preferRelativeResize="1">
          <a:picLocks noChangeAspect="1"/>
        </xdr:cNvPicPr>
      </xdr:nvPicPr>
      <xdr:blipFill>
        <a:blip r:embed="rId1"/>
        <a:stretch>
          <a:fillRect/>
        </a:stretch>
      </xdr:blipFill>
      <xdr:spPr>
        <a:xfrm>
          <a:off x="0" y="0"/>
          <a:ext cx="3486150" cy="885825"/>
        </a:xfrm>
        <a:prstGeom prst="rect">
          <a:avLst/>
        </a:prstGeom>
        <a:ln>
          <a:noFill/>
        </a:ln>
      </xdr:spPr>
    </xdr:pic>
    <xdr:clientData/>
  </xdr:twoCellAnchor>
  <xdr:twoCellAnchor>
    <xdr:from>
      <xdr:col>4</xdr:col>
      <xdr:colOff>1028700</xdr:colOff>
      <xdr:row>1</xdr:row>
      <xdr:rowOff>19050</xdr:rowOff>
    </xdr:from>
    <xdr:to>
      <xdr:col>4</xdr:col>
      <xdr:colOff>1381125</xdr:colOff>
      <xdr:row>1</xdr:row>
      <xdr:rowOff>180975</xdr:rowOff>
    </xdr:to>
    <xdr:sp macro="" textlink="">
      <xdr:nvSpPr>
        <xdr:cNvPr id="3" name="1 CuadroTexto"/>
        <xdr:cNvSpPr txBox="1"/>
      </xdr:nvSpPr>
      <xdr:spPr>
        <a:xfrm>
          <a:off x="7524750" y="190500"/>
          <a:ext cx="352425" cy="161925"/>
        </a:xfrm>
        <a:prstGeom prst="rect">
          <a:avLst/>
        </a:prstGeom>
        <a:solidFill>
          <a:srgbClr val="FFFFFF"/>
        </a:solidFill>
        <a:ln w="9525"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endParaRPr lang="es-CO" sz="1100"/>
        </a:p>
      </xdr:txBody>
    </xdr:sp>
    <xdr:clientData/>
  </xdr:twoCellAnchor>
  <xdr:twoCellAnchor>
    <xdr:from>
      <xdr:col>6</xdr:col>
      <xdr:colOff>1257300</xdr:colOff>
      <xdr:row>1</xdr:row>
      <xdr:rowOff>19050</xdr:rowOff>
    </xdr:from>
    <xdr:to>
      <xdr:col>6</xdr:col>
      <xdr:colOff>1543050</xdr:colOff>
      <xdr:row>1</xdr:row>
      <xdr:rowOff>180975</xdr:rowOff>
    </xdr:to>
    <xdr:sp macro="" textlink="">
      <xdr:nvSpPr>
        <xdr:cNvPr id="4" name="3 CuadroTexto"/>
        <xdr:cNvSpPr txBox="1"/>
      </xdr:nvSpPr>
      <xdr:spPr>
        <a:xfrm>
          <a:off x="10144125" y="190500"/>
          <a:ext cx="285750" cy="161925"/>
        </a:xfrm>
        <a:prstGeom prst="rect">
          <a:avLst/>
        </a:prstGeom>
        <a:solidFill>
          <a:srgbClr val="000000"/>
        </a:solidFill>
        <a:ln w="9525"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endParaRPr lang="es-CO" sz="1100"/>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676275</xdr:colOff>
      <xdr:row>5</xdr:row>
      <xdr:rowOff>0</xdr:rowOff>
    </xdr:to>
    <xdr:pic>
      <xdr:nvPicPr>
        <xdr:cNvPr id="2" name="2 Imagen"/>
        <xdr:cNvPicPr preferRelativeResize="1">
          <a:picLocks noChangeAspect="1"/>
        </xdr:cNvPicPr>
      </xdr:nvPicPr>
      <xdr:blipFill>
        <a:blip r:embed="rId1"/>
        <a:stretch>
          <a:fillRect/>
        </a:stretch>
      </xdr:blipFill>
      <xdr:spPr>
        <a:xfrm>
          <a:off x="0" y="0"/>
          <a:ext cx="3486150" cy="885825"/>
        </a:xfrm>
        <a:prstGeom prst="rect">
          <a:avLst/>
        </a:prstGeom>
        <a:ln>
          <a:noFill/>
        </a:ln>
      </xdr:spPr>
    </xdr:pic>
    <xdr:clientData/>
  </xdr:twoCellAnchor>
  <xdr:twoCellAnchor>
    <xdr:from>
      <xdr:col>4</xdr:col>
      <xdr:colOff>1028700</xdr:colOff>
      <xdr:row>1</xdr:row>
      <xdr:rowOff>19050</xdr:rowOff>
    </xdr:from>
    <xdr:to>
      <xdr:col>4</xdr:col>
      <xdr:colOff>1381125</xdr:colOff>
      <xdr:row>1</xdr:row>
      <xdr:rowOff>180975</xdr:rowOff>
    </xdr:to>
    <xdr:sp macro="" textlink="">
      <xdr:nvSpPr>
        <xdr:cNvPr id="3" name="1 CuadroTexto"/>
        <xdr:cNvSpPr txBox="1"/>
      </xdr:nvSpPr>
      <xdr:spPr>
        <a:xfrm>
          <a:off x="7524750" y="190500"/>
          <a:ext cx="352425" cy="161925"/>
        </a:xfrm>
        <a:prstGeom prst="rect">
          <a:avLst/>
        </a:prstGeom>
        <a:solidFill>
          <a:srgbClr val="FFFFFF"/>
        </a:solidFill>
        <a:ln w="9525"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endParaRPr lang="es-CO" sz="1100"/>
        </a:p>
      </xdr:txBody>
    </xdr:sp>
    <xdr:clientData/>
  </xdr:twoCellAnchor>
  <xdr:twoCellAnchor>
    <xdr:from>
      <xdr:col>6</xdr:col>
      <xdr:colOff>1257300</xdr:colOff>
      <xdr:row>1</xdr:row>
      <xdr:rowOff>19050</xdr:rowOff>
    </xdr:from>
    <xdr:to>
      <xdr:col>6</xdr:col>
      <xdr:colOff>1543050</xdr:colOff>
      <xdr:row>1</xdr:row>
      <xdr:rowOff>180975</xdr:rowOff>
    </xdr:to>
    <xdr:sp macro="" textlink="">
      <xdr:nvSpPr>
        <xdr:cNvPr id="4" name="3 CuadroTexto"/>
        <xdr:cNvSpPr txBox="1"/>
      </xdr:nvSpPr>
      <xdr:spPr>
        <a:xfrm>
          <a:off x="10144125" y="190500"/>
          <a:ext cx="285750" cy="161925"/>
        </a:xfrm>
        <a:prstGeom prst="rect">
          <a:avLst/>
        </a:prstGeom>
        <a:solidFill>
          <a:srgbClr val="000000"/>
        </a:solidFill>
        <a:ln w="9525"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endParaRPr lang="es-CO" sz="1100"/>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676275</xdr:colOff>
      <xdr:row>5</xdr:row>
      <xdr:rowOff>0</xdr:rowOff>
    </xdr:to>
    <xdr:pic>
      <xdr:nvPicPr>
        <xdr:cNvPr id="2" name="2 Imagen"/>
        <xdr:cNvPicPr preferRelativeResize="1">
          <a:picLocks noChangeAspect="1"/>
        </xdr:cNvPicPr>
      </xdr:nvPicPr>
      <xdr:blipFill>
        <a:blip r:embed="rId1"/>
        <a:stretch>
          <a:fillRect/>
        </a:stretch>
      </xdr:blipFill>
      <xdr:spPr>
        <a:xfrm>
          <a:off x="0" y="0"/>
          <a:ext cx="3486150" cy="885825"/>
        </a:xfrm>
        <a:prstGeom prst="rect">
          <a:avLst/>
        </a:prstGeom>
        <a:ln>
          <a:noFill/>
        </a:ln>
      </xdr:spPr>
    </xdr:pic>
    <xdr:clientData/>
  </xdr:twoCellAnchor>
  <xdr:twoCellAnchor>
    <xdr:from>
      <xdr:col>4</xdr:col>
      <xdr:colOff>1028700</xdr:colOff>
      <xdr:row>1</xdr:row>
      <xdr:rowOff>19050</xdr:rowOff>
    </xdr:from>
    <xdr:to>
      <xdr:col>4</xdr:col>
      <xdr:colOff>1381125</xdr:colOff>
      <xdr:row>1</xdr:row>
      <xdr:rowOff>180975</xdr:rowOff>
    </xdr:to>
    <xdr:sp macro="" textlink="">
      <xdr:nvSpPr>
        <xdr:cNvPr id="3" name="1 CuadroTexto"/>
        <xdr:cNvSpPr txBox="1"/>
      </xdr:nvSpPr>
      <xdr:spPr>
        <a:xfrm>
          <a:off x="7524750" y="190500"/>
          <a:ext cx="352425" cy="161925"/>
        </a:xfrm>
        <a:prstGeom prst="rect">
          <a:avLst/>
        </a:prstGeom>
        <a:solidFill>
          <a:srgbClr val="FFFFFF"/>
        </a:solidFill>
        <a:ln w="9525"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endParaRPr lang="es-CO" sz="1100"/>
        </a:p>
      </xdr:txBody>
    </xdr:sp>
    <xdr:clientData/>
  </xdr:twoCellAnchor>
  <xdr:twoCellAnchor>
    <xdr:from>
      <xdr:col>6</xdr:col>
      <xdr:colOff>1257300</xdr:colOff>
      <xdr:row>1</xdr:row>
      <xdr:rowOff>19050</xdr:rowOff>
    </xdr:from>
    <xdr:to>
      <xdr:col>6</xdr:col>
      <xdr:colOff>1543050</xdr:colOff>
      <xdr:row>1</xdr:row>
      <xdr:rowOff>180975</xdr:rowOff>
    </xdr:to>
    <xdr:sp macro="" textlink="">
      <xdr:nvSpPr>
        <xdr:cNvPr id="4" name="3 CuadroTexto"/>
        <xdr:cNvSpPr txBox="1"/>
      </xdr:nvSpPr>
      <xdr:spPr>
        <a:xfrm>
          <a:off x="10144125" y="190500"/>
          <a:ext cx="285750" cy="161925"/>
        </a:xfrm>
        <a:prstGeom prst="rect">
          <a:avLst/>
        </a:prstGeom>
        <a:solidFill>
          <a:srgbClr val="000000"/>
        </a:solidFill>
        <a:ln w="9525"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endParaRPr lang="es-CO" sz="1100"/>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676275</xdr:colOff>
      <xdr:row>5</xdr:row>
      <xdr:rowOff>0</xdr:rowOff>
    </xdr:to>
    <xdr:pic>
      <xdr:nvPicPr>
        <xdr:cNvPr id="2" name="2 Imagen"/>
        <xdr:cNvPicPr preferRelativeResize="1">
          <a:picLocks noChangeAspect="1"/>
        </xdr:cNvPicPr>
      </xdr:nvPicPr>
      <xdr:blipFill>
        <a:blip r:embed="rId1"/>
        <a:stretch>
          <a:fillRect/>
        </a:stretch>
      </xdr:blipFill>
      <xdr:spPr>
        <a:xfrm>
          <a:off x="0" y="0"/>
          <a:ext cx="3486150" cy="885825"/>
        </a:xfrm>
        <a:prstGeom prst="rect">
          <a:avLst/>
        </a:prstGeom>
        <a:ln>
          <a:noFill/>
        </a:ln>
      </xdr:spPr>
    </xdr:pic>
    <xdr:clientData/>
  </xdr:twoCellAnchor>
  <xdr:twoCellAnchor>
    <xdr:from>
      <xdr:col>4</xdr:col>
      <xdr:colOff>1028700</xdr:colOff>
      <xdr:row>1</xdr:row>
      <xdr:rowOff>19050</xdr:rowOff>
    </xdr:from>
    <xdr:to>
      <xdr:col>4</xdr:col>
      <xdr:colOff>1381125</xdr:colOff>
      <xdr:row>1</xdr:row>
      <xdr:rowOff>180975</xdr:rowOff>
    </xdr:to>
    <xdr:sp macro="" textlink="">
      <xdr:nvSpPr>
        <xdr:cNvPr id="3" name="1 CuadroTexto"/>
        <xdr:cNvSpPr txBox="1"/>
      </xdr:nvSpPr>
      <xdr:spPr>
        <a:xfrm>
          <a:off x="7524750" y="190500"/>
          <a:ext cx="352425" cy="161925"/>
        </a:xfrm>
        <a:prstGeom prst="rect">
          <a:avLst/>
        </a:prstGeom>
        <a:solidFill>
          <a:srgbClr val="FFFFFF"/>
        </a:solidFill>
        <a:ln w="9525"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endParaRPr lang="es-CO" sz="1100"/>
        </a:p>
      </xdr:txBody>
    </xdr:sp>
    <xdr:clientData/>
  </xdr:twoCellAnchor>
  <xdr:twoCellAnchor>
    <xdr:from>
      <xdr:col>6</xdr:col>
      <xdr:colOff>1257300</xdr:colOff>
      <xdr:row>1</xdr:row>
      <xdr:rowOff>19050</xdr:rowOff>
    </xdr:from>
    <xdr:to>
      <xdr:col>6</xdr:col>
      <xdr:colOff>1543050</xdr:colOff>
      <xdr:row>1</xdr:row>
      <xdr:rowOff>180975</xdr:rowOff>
    </xdr:to>
    <xdr:sp macro="" textlink="">
      <xdr:nvSpPr>
        <xdr:cNvPr id="4" name="3 CuadroTexto"/>
        <xdr:cNvSpPr txBox="1"/>
      </xdr:nvSpPr>
      <xdr:spPr>
        <a:xfrm>
          <a:off x="10144125" y="190500"/>
          <a:ext cx="285750" cy="161925"/>
        </a:xfrm>
        <a:prstGeom prst="rect">
          <a:avLst/>
        </a:prstGeom>
        <a:solidFill>
          <a:srgbClr val="000000"/>
        </a:solidFill>
        <a:ln w="9525"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endParaRPr lang="es-CO" sz="1100"/>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676275</xdr:colOff>
      <xdr:row>5</xdr:row>
      <xdr:rowOff>0</xdr:rowOff>
    </xdr:to>
    <xdr:pic>
      <xdr:nvPicPr>
        <xdr:cNvPr id="2" name="2 Imagen"/>
        <xdr:cNvPicPr preferRelativeResize="1">
          <a:picLocks noChangeAspect="1"/>
        </xdr:cNvPicPr>
      </xdr:nvPicPr>
      <xdr:blipFill>
        <a:blip r:embed="rId1"/>
        <a:stretch>
          <a:fillRect/>
        </a:stretch>
      </xdr:blipFill>
      <xdr:spPr>
        <a:xfrm>
          <a:off x="0" y="0"/>
          <a:ext cx="3486150" cy="885825"/>
        </a:xfrm>
        <a:prstGeom prst="rect">
          <a:avLst/>
        </a:prstGeom>
        <a:ln>
          <a:noFill/>
        </a:ln>
      </xdr:spPr>
    </xdr:pic>
    <xdr:clientData/>
  </xdr:twoCellAnchor>
  <xdr:twoCellAnchor>
    <xdr:from>
      <xdr:col>4</xdr:col>
      <xdr:colOff>1028700</xdr:colOff>
      <xdr:row>1</xdr:row>
      <xdr:rowOff>19050</xdr:rowOff>
    </xdr:from>
    <xdr:to>
      <xdr:col>4</xdr:col>
      <xdr:colOff>1381125</xdr:colOff>
      <xdr:row>1</xdr:row>
      <xdr:rowOff>180975</xdr:rowOff>
    </xdr:to>
    <xdr:sp macro="" textlink="">
      <xdr:nvSpPr>
        <xdr:cNvPr id="3" name="1 CuadroTexto"/>
        <xdr:cNvSpPr txBox="1"/>
      </xdr:nvSpPr>
      <xdr:spPr>
        <a:xfrm>
          <a:off x="7524750" y="190500"/>
          <a:ext cx="352425" cy="161925"/>
        </a:xfrm>
        <a:prstGeom prst="rect">
          <a:avLst/>
        </a:prstGeom>
        <a:solidFill>
          <a:srgbClr val="FFFFFF"/>
        </a:solidFill>
        <a:ln w="9525"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endParaRPr lang="es-CO" sz="1100"/>
        </a:p>
      </xdr:txBody>
    </xdr:sp>
    <xdr:clientData/>
  </xdr:twoCellAnchor>
  <xdr:twoCellAnchor>
    <xdr:from>
      <xdr:col>6</xdr:col>
      <xdr:colOff>1257300</xdr:colOff>
      <xdr:row>1</xdr:row>
      <xdr:rowOff>19050</xdr:rowOff>
    </xdr:from>
    <xdr:to>
      <xdr:col>6</xdr:col>
      <xdr:colOff>1543050</xdr:colOff>
      <xdr:row>1</xdr:row>
      <xdr:rowOff>180975</xdr:rowOff>
    </xdr:to>
    <xdr:sp macro="" textlink="">
      <xdr:nvSpPr>
        <xdr:cNvPr id="4" name="3 CuadroTexto"/>
        <xdr:cNvSpPr txBox="1"/>
      </xdr:nvSpPr>
      <xdr:spPr>
        <a:xfrm>
          <a:off x="10144125" y="190500"/>
          <a:ext cx="285750" cy="161925"/>
        </a:xfrm>
        <a:prstGeom prst="rect">
          <a:avLst/>
        </a:prstGeom>
        <a:solidFill>
          <a:srgbClr val="000000"/>
        </a:solidFill>
        <a:ln w="9525"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endParaRPr lang="es-CO" sz="1100"/>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csuarezl\Desktop\BAKCUP%20ESCRITORIO\MATRICES%20DE%20PELIGROS\matrices%20ya%20registradas\MIP%20DIVISI&#211;N%20SERVICIO%20ACUEDUCTO%20ZONA%201.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dministrativo"/>
      <sheetName val="mecanica automotriz"/>
      <sheetName val="verificación"/>
      <sheetName val="carrotanque"/>
      <sheetName val="tapadas volquetas"/>
      <sheetName val="valvulas"/>
      <sheetName val="compresor"/>
      <sheetName val="pitometria"/>
      <sheetName val="fontaneria"/>
      <sheetName val="mampostería"/>
      <sheetName val="Hoja1"/>
      <sheetName val="Hoja2"/>
    </sheetNames>
    <sheetDataSet>
      <sheetData sheetId="0"/>
      <sheetData sheetId="1"/>
      <sheetData sheetId="2"/>
      <sheetData sheetId="3"/>
      <sheetData sheetId="4"/>
      <sheetData sheetId="5"/>
      <sheetData sheetId="6"/>
      <sheetData sheetId="7"/>
      <sheetData sheetId="8"/>
      <sheetData sheetId="9"/>
      <sheetData sheetId="10">
        <row r="1">
          <cell r="A1" t="str">
            <v>Clasificacion</v>
          </cell>
          <cell r="B1" t="str">
            <v>Descripcion</v>
          </cell>
          <cell r="C1" t="str">
            <v>Efecto Posible</v>
          </cell>
          <cell r="D1" t="str">
            <v>Control Medio</v>
          </cell>
          <cell r="E1" t="str">
            <v>Control Indviduo</v>
          </cell>
          <cell r="F1" t="str">
            <v>PeroCon</v>
          </cell>
          <cell r="G1" t="str">
            <v>Capacitacion</v>
          </cell>
        </row>
        <row r="2">
          <cell r="A2" t="str">
            <v>Fluidos</v>
          </cell>
          <cell r="B2" t="str">
            <v>Fluidos y Excrementos</v>
          </cell>
          <cell r="C2" t="str">
            <v>Enfermedades Infectocontagiosas</v>
          </cell>
          <cell r="D2" t="str">
            <v>N/A</v>
          </cell>
          <cell r="E2" t="str">
            <v>N/A</v>
          </cell>
          <cell r="F2" t="str">
            <v>Posibles enfermedades</v>
          </cell>
          <cell r="G2" t="str">
            <v>Riesgo Biológico, Autocuidado y/o Uso y manejo adecuado de E.P.P.
</v>
          </cell>
        </row>
        <row r="3">
          <cell r="A3" t="str">
            <v>Mordeduras</v>
          </cell>
          <cell r="B3" t="str">
            <v>Modeduras</v>
          </cell>
          <cell r="C3" t="str">
            <v>Lesiones, tejidos, muerte, enfermedades infectocontagiosas</v>
          </cell>
          <cell r="D3" t="str">
            <v>N/A</v>
          </cell>
          <cell r="E3" t="str">
            <v>N/A</v>
          </cell>
          <cell r="F3" t="str">
            <v>Posibles enfermedades</v>
          </cell>
          <cell r="G3" t="str">
            <v>Riesgo Biológico, Autocuidado y/o Uso y manejo adecuado de E.P.P.
</v>
          </cell>
        </row>
        <row r="4">
          <cell r="A4" t="str">
            <v>Parásitos</v>
          </cell>
          <cell r="B4" t="str">
            <v>Parásitos</v>
          </cell>
          <cell r="C4" t="str">
            <v>Lesiones, infecciones parasitarias</v>
          </cell>
          <cell r="D4" t="str">
            <v>N/A</v>
          </cell>
          <cell r="E4" t="str">
            <v>N/A</v>
          </cell>
          <cell r="F4" t="str">
            <v>Enfermedades Parasitarias</v>
          </cell>
          <cell r="G4" t="str">
            <v>Riesgo Biológico, Autocuidado y/o Uso y manejo adecuado de E.P.P.
</v>
          </cell>
        </row>
        <row r="5">
          <cell r="A5" t="str">
            <v>Bacterias</v>
          </cell>
          <cell r="B5" t="str">
            <v>Bacteria</v>
          </cell>
          <cell r="C5" t="str">
            <v>Infecciones producidas por Bacterianas</v>
          </cell>
          <cell r="D5" t="str">
            <v>Inspecciones planeadas e inspecciones no planeadas, procedimientos de programas de seguridad y salud en el trabajo</v>
          </cell>
          <cell r="E5" t="str">
            <v>Programa de vacunación, bota pantalon, overol, guantes, tapabocas, mascarillas con filtos</v>
          </cell>
          <cell r="F5" t="str">
            <v>Enfermedades Infectocontagiosas
</v>
          </cell>
          <cell r="G5" t="str">
            <v>Riesgo Biológico, Autocuidado y/o Uso y manejo adecuado de E.P.P.
</v>
          </cell>
        </row>
        <row r="6">
          <cell r="A6" t="str">
            <v>Bacterias (Oficinas)</v>
          </cell>
          <cell r="B6" t="str">
            <v>Bacterias</v>
          </cell>
          <cell r="C6" t="str">
            <v>Infecciones Bacterianas</v>
          </cell>
          <cell r="D6" t="str">
            <v>N/A</v>
          </cell>
          <cell r="E6" t="str">
            <v>Vacunación</v>
          </cell>
          <cell r="F6" t="str">
            <v>Enfermedades Infectocontagiosas
</v>
          </cell>
          <cell r="G6" t="str">
            <v>Autocuidado</v>
          </cell>
        </row>
        <row r="7">
          <cell r="A7" t="str">
            <v>Hongos</v>
          </cell>
          <cell r="B7" t="str">
            <v>Hongos</v>
          </cell>
          <cell r="C7" t="str">
            <v>Micosis</v>
          </cell>
          <cell r="D7" t="str">
            <v>Inspecciones planeadas e inspecciones no planeadas, procedimientos de programas de seguridad y salud en el trabajo</v>
          </cell>
          <cell r="E7" t="str">
            <v>Programa de vacunación, éxamenes periódicos</v>
          </cell>
          <cell r="F7" t="str">
            <v>Micosis</v>
          </cell>
          <cell r="G7" t="str">
            <v>Riesgo Biológico, Autocuidado y/o Uso y manejo adecuado de E.P.P.
</v>
          </cell>
        </row>
        <row r="8">
          <cell r="A8" t="str">
            <v>Virus</v>
          </cell>
          <cell r="B8" t="str">
            <v>Virus</v>
          </cell>
          <cell r="C8" t="str">
            <v>Infecciones Virales</v>
          </cell>
          <cell r="D8" t="str">
            <v>Inspecciones planeadas e inspecciones no planeadas, procedimientos de programas de seguridad y salud en el trabajo</v>
          </cell>
          <cell r="E8" t="str">
            <v>Programa de vacunación, bota pantalon, overol, guantes, tapabocas, mascarillas con filtos</v>
          </cell>
          <cell r="F8" t="str">
            <v>Enfermedades Infectocontagiosas
</v>
          </cell>
          <cell r="G8" t="str">
            <v>Riesgo Biológico, Autocuidado y/o Uso y manejo adecuado de E.P.P.
</v>
          </cell>
        </row>
        <row r="9">
          <cell r="A9" t="str">
            <v>Virus (Oficinas)</v>
          </cell>
          <cell r="B9" t="str">
            <v>Virus</v>
          </cell>
          <cell r="C9" t="str">
            <v>Infecciones Virales</v>
          </cell>
          <cell r="D9" t="str">
            <v>N/A</v>
          </cell>
          <cell r="E9" t="str">
            <v>Vacunación</v>
          </cell>
          <cell r="F9" t="str">
            <v>Enfermedades Infectocontagiosas
</v>
          </cell>
          <cell r="G9" t="str">
            <v>Autocuidado</v>
          </cell>
        </row>
        <row r="10">
          <cell r="A10" t="str">
            <v>Esfuerzo Vocal</v>
          </cell>
          <cell r="B10" t="str">
            <v>Esfuerzo Vocal</v>
          </cell>
          <cell r="C10" t="str">
            <v>posible enfermedad laboral</v>
          </cell>
          <cell r="D10" t="str">
            <v>NO Observado</v>
          </cell>
          <cell r="E10" t="str">
            <v>NO Observado</v>
          </cell>
          <cell r="F10" t="str">
            <v>NO Observado</v>
          </cell>
          <cell r="G10" t="str">
            <v>NO Observado</v>
          </cell>
        </row>
        <row r="11">
          <cell r="A11" t="str">
            <v>Iluminación</v>
          </cell>
          <cell r="B11" t="str">
            <v>AUSENCIA DE SOMBRAS</v>
          </cell>
          <cell r="C11" t="str">
            <v> DISMINUCIÓN AGUDEZA VISUAL, CANSANCIO VISUAL</v>
          </cell>
          <cell r="D11" t="str">
            <v>Inspecciones planeadas e inspecciones no planeadas, procedimientos de programas de seguridad y salud en el trabajo</v>
          </cell>
          <cell r="E11" t="str">
            <v>N/A</v>
          </cell>
          <cell r="F11" t="str">
            <v>DISMINUCIÓN AGUDEZA VISUAL</v>
          </cell>
          <cell r="G11" t="str">
            <v>N/A</v>
          </cell>
        </row>
        <row r="12">
          <cell r="A12" t="str">
            <v>Iluminación (2)</v>
          </cell>
          <cell r="B12" t="str">
            <v>AUSENCIA O EXCESO DE LUZ EN UN AMBIENTE</v>
          </cell>
          <cell r="C12" t="str">
            <v>DISMINUCIÓN AGUDEZA VISUAL, CANSANCIO VISUAL</v>
          </cell>
          <cell r="D12" t="str">
            <v>Inspecciones planeadas e inspecciones no planeadas, procedimientos de programas de seguridad y salud en el trabajo</v>
          </cell>
          <cell r="E12" t="str">
            <v>N/A</v>
          </cell>
          <cell r="F12" t="str">
            <v>DISMINUCIÓN AGUDEZA VISUAL</v>
          </cell>
          <cell r="G12" t="str">
            <v>N/A</v>
          </cell>
        </row>
        <row r="13">
          <cell r="A13" t="str">
            <v>Iluminación (3)</v>
          </cell>
          <cell r="B13" t="str">
            <v>PERCEPCION DE ALGUNAS SOMBRAS AL EJECUTAR LA ACTIVIDAD</v>
          </cell>
          <cell r="C13" t="str">
            <v>DISMINUCIÓN AGUDEZA VISUAL, MIOPÍA,  CANSANCIO VISUAL</v>
          </cell>
          <cell r="D13" t="str">
            <v>N/A</v>
          </cell>
          <cell r="E13" t="str">
            <v>N/A</v>
          </cell>
          <cell r="F13" t="str">
            <v>DISMINUCIÓN AGUDEZA VISUAL</v>
          </cell>
          <cell r="G13" t="str">
            <v>N/A</v>
          </cell>
        </row>
        <row r="14">
          <cell r="A14" t="str">
            <v>Radiación Ionizante</v>
          </cell>
          <cell r="B14" t="str">
            <v>X, GAMMA, ALFA, BETA, NEUTRONES</v>
          </cell>
          <cell r="C14" t="str">
            <v>LESIONES OCULARES, QUEMADURAS, CÁNCER</v>
          </cell>
          <cell r="D14" t="str">
            <v>Inspecciones planeadas e inspecciones no planeadas, procedimientos de programas de seguridad y salud en el trabajo</v>
          </cell>
          <cell r="E14" t="str">
            <v>N/A</v>
          </cell>
          <cell r="F14" t="str">
            <v>CÁNCER</v>
          </cell>
          <cell r="G14" t="str">
            <v>N/A</v>
          </cell>
        </row>
        <row r="15">
          <cell r="A15" t="str">
            <v>Radiación no Ionizante</v>
          </cell>
          <cell r="B15" t="str">
            <v>INFRAROJA, ULTRAVIOLETA, VISIBLE, RADIOFRECUENCIA, MICROONDAS, LASER</v>
          </cell>
          <cell r="C15" t="str">
            <v>CÁNCER, LESIONES DÉRMICAS Y OCULARES</v>
          </cell>
          <cell r="D15" t="str">
            <v>Inspecciones planeadas e inspecciones no planeadas, procedimientos de programas de seguridad y salud en el trabajo</v>
          </cell>
          <cell r="E15" t="str">
            <v>PROGRAMA BLOQUEADOR SOLAR</v>
          </cell>
          <cell r="F15" t="str">
            <v>CÁNCER</v>
          </cell>
          <cell r="G15" t="str">
            <v>N/A</v>
          </cell>
        </row>
        <row r="16">
          <cell r="A16" t="str">
            <v>Ruido</v>
          </cell>
          <cell r="B16" t="str">
            <v>MAQUINARIA O EQUIPO</v>
          </cell>
          <cell r="C16" t="str">
            <v>SORDERA, ESTRÉS, HIPOACUSIA, CEFALA,IRRITABILIDAD</v>
          </cell>
          <cell r="D16" t="str">
            <v>Inspecciones planeadas e inspecciones no planeadas, procedimientos de programas de seguridad y salud en el trabajo</v>
          </cell>
          <cell r="E16" t="str">
            <v>PVE RUIDO</v>
          </cell>
          <cell r="F16" t="str">
            <v>SORDERA</v>
          </cell>
          <cell r="G16" t="str">
            <v>USO DE EPP</v>
          </cell>
        </row>
        <row r="17">
          <cell r="A17" t="str">
            <v>Temperaturas Extremas Calor</v>
          </cell>
          <cell r="B17" t="str">
            <v>ENERGÍA TÉRMICA, CAMBIO DE TEMPERATURA DURANTE LOS RECORRIDOS</v>
          </cell>
          <cell r="C17" t="str">
            <v> GOLPE DE CALOR,  DESHIDRATACIÓN</v>
          </cell>
          <cell r="D17" t="str">
            <v>Inspecciones planeadas e inspecciones no planeadas, procedimientos de programas de seguridad y salud en el trabajo</v>
          </cell>
          <cell r="E17" t="str">
            <v>NO OBSERVADO</v>
          </cell>
          <cell r="F17" t="str">
            <v>CÁNCER DE PIEL</v>
          </cell>
          <cell r="G17" t="str">
            <v>N/A</v>
          </cell>
        </row>
        <row r="18">
          <cell r="A18" t="str">
            <v>Temperaturas Extremas Frío</v>
          </cell>
          <cell r="B18" t="str">
            <v>ENERGÍA TÉRMICA, CAMBIO DE TEMPERATURA DURANTE LOS RECORRIDOS</v>
          </cell>
          <cell r="C18" t="str">
            <v> HIPOTERMIA</v>
          </cell>
          <cell r="D18" t="str">
            <v>Inspecciones planeadas e inspecciones no planeadas, procedimientos de programas de seguridad y salud en el trabajo</v>
          </cell>
          <cell r="E18" t="str">
            <v>EPP OVEROLES TERMICOS</v>
          </cell>
          <cell r="F18" t="str">
            <v> HIPOTERMIA</v>
          </cell>
          <cell r="G18" t="str">
            <v>N/A</v>
          </cell>
        </row>
        <row r="19">
          <cell r="A19" t="str">
            <v>Vibraciones</v>
          </cell>
          <cell r="B19" t="str">
            <v>MAQUINARIA O EQUIPO</v>
          </cell>
          <cell r="C19" t="str">
            <v>LESIONES  OSTEOMUSCULARES,  LESIONES OSTEOARTICULARES, SÍNTOMAS NEUROLÓGICOS</v>
          </cell>
          <cell r="D19" t="str">
            <v>Inspecciones planeadas e inspecciones no planeadas, procedimientos de programas de seguridad y salud en el trabajo</v>
          </cell>
          <cell r="E19" t="str">
            <v>PVE RUIDO</v>
          </cell>
          <cell r="F19" t="str">
            <v>SÍNTOMAS NEUROLÓGICOS</v>
          </cell>
          <cell r="G19" t="str">
            <v>N/A</v>
          </cell>
        </row>
        <row r="20">
          <cell r="A20" t="str">
            <v>Almacenamiento de productos químicos</v>
          </cell>
          <cell r="B20" t="str">
            <v>MALA DISTRIBUCIÓN DE PRODUCTOS </v>
          </cell>
          <cell r="C20" t="str">
            <v>INCENDIO, EXPLOSIÓN, QUEMADURAS, LESIONES DÉRMICAS, LESIONES EN VÍAS RESPIRATORIAS,INTOXICACIÓN,  NÁUSEAS, VÓMITOS, IRRITACIÓN CONJUNTIVA </v>
          </cell>
          <cell r="D20" t="str">
            <v>Inspecciones planeadas e inspecciones no planeadas, procedimientos de programas de seguridad y salud en el trabajo</v>
          </cell>
          <cell r="E20" t="str">
            <v>NO OBSERVADO </v>
          </cell>
          <cell r="F20" t="str">
            <v>EXPLOSIÓN</v>
          </cell>
          <cell r="G20" t="str">
            <v>USO Y MANEJO ADECUADO DE E.P.P.; PROTOCOLO DE MANEJO DE PRODUCTOS QUÍMICOS; MANEJO DE KIT DE DERRAMES POR PRODUCTOS QUÍMICOS</v>
          </cell>
        </row>
        <row r="21">
          <cell r="A21" t="str">
            <v>Gases y vapores detectables organolepticamente</v>
          </cell>
          <cell r="B21" t="str">
            <v>GASES Y VAPORES</v>
          </cell>
          <cell r="C21" t="str">
            <v> LESIONES EN LA PIEL, IRRITACIÓN EN VÍAS  RESPIRATORIAS, MUERTE</v>
          </cell>
          <cell r="D21" t="str">
            <v>Inspecciones planeadas e inspecciones no planeadas, procedimientos de programas de seguridad y salud en el trabajo</v>
          </cell>
          <cell r="E21" t="str">
            <v>EPP TAPABOCAS, CARETAS CON FILTROS</v>
          </cell>
          <cell r="F21" t="str">
            <v> MUERTE</v>
          </cell>
          <cell r="G21" t="str">
            <v>USO Y MANEJO ADECUADO DE E.P.P.</v>
          </cell>
        </row>
        <row r="22">
          <cell r="A22" t="str">
            <v>Gases y vapores no detectables organolepticamente</v>
          </cell>
          <cell r="B22" t="str">
            <v>GASES Y VAPORES</v>
          </cell>
          <cell r="C22" t="str">
            <v>ASFIXIA , MUERTE</v>
          </cell>
          <cell r="D22" t="str">
            <v>Inspecciones planeadas e inspecciones no planeadas, procedimientos de programas de seguridad y salud en el trabajo</v>
          </cell>
          <cell r="E22" t="str">
            <v>EPP TAPABOCAS, CARETAS CON FILTROS</v>
          </cell>
          <cell r="F22" t="str">
            <v>MUERTE</v>
          </cell>
          <cell r="G22" t="str">
            <v>USO Y MANEJO ADECUADO DE E.P.P.</v>
          </cell>
        </row>
        <row r="23">
          <cell r="A23" t="str">
            <v>Humos</v>
          </cell>
          <cell r="B23" t="str">
            <v>HUMOS </v>
          </cell>
          <cell r="C23" t="str">
            <v>ASMA,GRIPA, NEUMOCONIOSIS, CÁNCER </v>
          </cell>
          <cell r="D23" t="str">
            <v>Inspecciones planeadas e inspecciones no planeadas, procedimientos de programas de seguridad y salud en el trabajo</v>
          </cell>
          <cell r="E23" t="str">
            <v>EPP TAPABOCAS, CARETAS CON FILTROS </v>
          </cell>
          <cell r="F23" t="str">
            <v>NEUMOCONIOSIS</v>
          </cell>
          <cell r="G23" t="str">
            <v>USO Y MANEJO ADECUADO DE E.P.P.</v>
          </cell>
        </row>
        <row r="24">
          <cell r="A24" t="str">
            <v>Líquidos</v>
          </cell>
          <cell r="B24" t="str">
            <v>LÍQUIDOS</v>
          </cell>
          <cell r="C24" t="str">
            <v>  QUEMADURAS, IRRITACIONES, LESIONES PIEL, LESIONES OCULARES, IRRITACIÓN DE LAS MUCOSAS</v>
          </cell>
          <cell r="D24" t="str">
            <v>Inspecciones planeadas e inspecciones no planeadas, procedimientos de programas de seguridad y salud en el trabajo</v>
          </cell>
          <cell r="E24" t="str">
            <v>EPP TAPABOCAS, CARETAS CON FILTROS, GUANTES</v>
          </cell>
          <cell r="F24" t="str">
            <v>LESIONES IRREVERSIBLES VÍAS RESPIRATORIAS</v>
          </cell>
          <cell r="G24" t="str">
            <v>USO Y MANEJO ADECUADO DE E.P.P.; MANEJO DE PRODUCTOS QUÍMICOS LÍQUIDOS</v>
          </cell>
        </row>
        <row r="25">
          <cell r="A25" t="str">
            <v>Material Particulado</v>
          </cell>
          <cell r="B25" t="str">
            <v>MATERIAL PARTICULADO</v>
          </cell>
          <cell r="C25" t="str">
            <v>NEUMOCONIOSIS, BRONQUITIS, ASMA, SILICOSIS</v>
          </cell>
          <cell r="D25" t="str">
            <v>Inspecciones planeadas e inspecciones no planeadas, procedimientos de programas de seguridad y salud en el trabajo</v>
          </cell>
          <cell r="E25" t="str">
            <v>EPP MASCARILLAS Y FILTROS</v>
          </cell>
          <cell r="F25" t="str">
            <v>NEUMOCONIOSIS</v>
          </cell>
          <cell r="G25" t="str">
            <v>USO Y MANEJO DE LOS EPP</v>
          </cell>
        </row>
        <row r="26">
          <cell r="A26" t="str">
            <v>Polvos Inorganicos</v>
          </cell>
          <cell r="B26" t="str">
            <v>POLVOS INORGÁNICOS </v>
          </cell>
          <cell r="C26" t="str">
            <v>ASMA,GRIPA, NEUMOCONIOSIS </v>
          </cell>
          <cell r="D26" t="str">
            <v>Inspecciones planeadas e inspecciones no planeadas, procedimientos de programas de seguridad y salud en el trabajo</v>
          </cell>
          <cell r="E26" t="str">
            <v>EPP MASCARILLAS Y FILTROS</v>
          </cell>
          <cell r="F26" t="str">
            <v>NEUMOCONIOSIS</v>
          </cell>
          <cell r="G26" t="str">
            <v>LIMPIEZA</v>
          </cell>
        </row>
        <row r="27">
          <cell r="A27" t="str">
            <v>Alta Concentración</v>
          </cell>
          <cell r="B27" t="str">
            <v>CONCENTRACIÓN EN ACTIVIDADES DE ALTO DESEMPEÑO MENTAL</v>
          </cell>
          <cell r="C27" t="str">
            <v>ESTRÉS, CEFALEA, IRRITABILIDAD</v>
          </cell>
          <cell r="D27" t="str">
            <v>N/A</v>
          </cell>
          <cell r="E27" t="str">
            <v>PVE PSICOSOCIAL</v>
          </cell>
          <cell r="F27" t="str">
            <v>ESTRÉS</v>
          </cell>
          <cell r="G27" t="str">
            <v>N/A</v>
          </cell>
        </row>
        <row r="28">
          <cell r="A28" t="str">
            <v>Atención al Público</v>
          </cell>
          <cell r="B28" t="str">
            <v>ATENCIÓN AL PÚBLICO</v>
          </cell>
          <cell r="C28" t="str">
            <v>ESTRÉS, ENFERMEDADES DIGESTIVAS, IRRITABILIDAD, TRANSTORNOS DEL SUEÑO</v>
          </cell>
          <cell r="D28" t="str">
            <v>N/A</v>
          </cell>
          <cell r="E28" t="str">
            <v>PVE PSICOSOCIAL</v>
          </cell>
          <cell r="F28" t="str">
            <v>ESTRÉS</v>
          </cell>
          <cell r="G28" t="str">
            <v>RESOLUCIÓN DE CONFLICTOS; COMUNICACIÓN ASERTIVA; SERVICIO AL CLIENTE</v>
          </cell>
        </row>
        <row r="29">
          <cell r="A29" t="str">
            <v>Carga de Trabajo</v>
          </cell>
          <cell r="B29" t="str">
            <v>NATURALEZA DE LA TAREA</v>
          </cell>
          <cell r="C29" t="str">
            <v>ESTRÉS,  TRANSTORNOS DEL SUEÑO</v>
          </cell>
          <cell r="D29" t="str">
            <v>N/A</v>
          </cell>
          <cell r="E29" t="str">
            <v>PVE PSICOSOCIAL</v>
          </cell>
          <cell r="F29" t="str">
            <v>ESTRÉS</v>
          </cell>
          <cell r="G29" t="str">
            <v>N/A</v>
          </cell>
        </row>
        <row r="30">
          <cell r="A30" t="str">
            <v>Organización</v>
          </cell>
          <cell r="B30" t="str">
            <v>GESTION ORGANIZACIONAL Y CARACTERISTICAS DE LA ORGANIZACION</v>
          </cell>
          <cell r="C30" t="str">
            <v>DEPRESIÓN, ESTRÉS</v>
          </cell>
          <cell r="D30" t="str">
            <v>N/A</v>
          </cell>
          <cell r="E30" t="str">
            <v>N/A</v>
          </cell>
          <cell r="F30" t="str">
            <v>ESTRÉS</v>
          </cell>
          <cell r="G30" t="str">
            <v>N/A</v>
          </cell>
        </row>
        <row r="31">
          <cell r="A31" t="str">
            <v>Jornadas Extras</v>
          </cell>
          <cell r="B31" t="str">
            <v> ALTA CONCENTRACIÓN</v>
          </cell>
          <cell r="C31" t="str">
            <v>ESTRÉS, DEPRESIÓN, TRANSTORNOS DEL SUEÑO, AUSENCIA DE ATENCIÓN</v>
          </cell>
          <cell r="D31" t="str">
            <v>N/A</v>
          </cell>
          <cell r="E31" t="str">
            <v>PVE PSICOSOCIAL</v>
          </cell>
          <cell r="F31" t="str">
            <v>ESTRÉS, ALTERACIÓN DEL SISTEMA NERVIOSO</v>
          </cell>
          <cell r="G31" t="str">
            <v>N/A</v>
          </cell>
        </row>
        <row r="32">
          <cell r="A32" t="str">
            <v>Monotonía</v>
          </cell>
          <cell r="B32" t="str">
            <v>DESARROLLO DE LAS MISMAS FUNCIONES DURANTE UN LARGO PERÍODO DE TIEMPO</v>
          </cell>
          <cell r="C32" t="str">
            <v>DEPRESIÓN, ESTRÉS</v>
          </cell>
          <cell r="D32" t="str">
            <v>N/A</v>
          </cell>
          <cell r="E32" t="str">
            <v>PVE PSICOSOCIAL</v>
          </cell>
          <cell r="F32" t="str">
            <v>ESTRÉS</v>
          </cell>
          <cell r="G32" t="str">
            <v>N/A</v>
          </cell>
        </row>
        <row r="33">
          <cell r="A33" t="str">
            <v>Postura</v>
          </cell>
          <cell r="B33" t="str">
            <v>Forzadas, Prolongadas</v>
          </cell>
          <cell r="C33" t="str">
            <v>Lesiones osteomusculares, lesiones osteoarticulares
</v>
          </cell>
          <cell r="D33" t="str">
            <v>Inspecciones planeadas e inspecciones no planeadas, procedimientos de programas de seguridad y salud en el trabajo</v>
          </cell>
          <cell r="E33" t="str">
            <v>PVE Biomecánico, programa pausas activas, exámenes periódicos, recomendaciones, control de posturas</v>
          </cell>
          <cell r="F33" t="str">
            <v>Enfermedades Osteomusculares</v>
          </cell>
          <cell r="G33" t="str">
            <v>Prevención en lesiones osteomusculares, líderes de pausas activas</v>
          </cell>
        </row>
        <row r="34">
          <cell r="A34" t="str">
            <v>Móvimiento Repetitivo</v>
          </cell>
          <cell r="B34" t="str">
            <v>Movimientos repetitivos, Miembros Superiores</v>
          </cell>
          <cell r="C34" t="str">
            <v>Lesiones Musculoesqueléticas</v>
          </cell>
          <cell r="D34" t="str">
            <v>N/A</v>
          </cell>
          <cell r="E34" t="str">
            <v>PVE BIomécanico, programa pausas activas, examenes periódicos, recomendaicones, control de posturas</v>
          </cell>
          <cell r="F34" t="str">
            <v>Enfermedades musculoesqueleticas</v>
          </cell>
          <cell r="G34" t="str">
            <v>Prevención en lesiones osteomusculares, líderes de pausas activas</v>
          </cell>
        </row>
        <row r="35">
          <cell r="A35" t="str">
            <v>Movimientos Repetitivo (Oficinas)</v>
          </cell>
          <cell r="B35" t="str">
            <v>Higiene Muscular</v>
          </cell>
          <cell r="C35" t="str">
            <v>Lesiones Musculoesqueléticas</v>
          </cell>
          <cell r="D35" t="str">
            <v>N/A</v>
          </cell>
          <cell r="E35" t="str">
            <v>N/A</v>
          </cell>
          <cell r="F35" t="str">
            <v>Enfermedades Osteomusculares
</v>
          </cell>
          <cell r="G35" t="str">
            <v>Prevención en lesiones osteomusculares, líderes de pausas activas</v>
          </cell>
        </row>
        <row r="36">
          <cell r="A36" t="str">
            <v>Sobrecargas</v>
          </cell>
          <cell r="B36" t="str">
            <v>Carga de un peso mayor al recomendado</v>
          </cell>
          <cell r="C36" t="str">
            <v>Lesiones osteomusculares, lesiones osteoarticulares</v>
          </cell>
          <cell r="D36" t="str">
            <v>Inspecciones planeadas e inspecciones no planeadas, procedimientos de programas de seguridad y salud en el trabajo</v>
          </cell>
          <cell r="E36" t="str">
            <v>PVE Biomecánico, programa pausas activas, exámenes periódicos, recomendaciones, control de posturas</v>
          </cell>
          <cell r="F36" t="str">
            <v>Enfermedades del sistema osteomuscular</v>
          </cell>
          <cell r="G36" t="str">
            <v>Prevención en lesiones osteomusculares, Líderes en pausas activas</v>
          </cell>
        </row>
        <row r="37">
          <cell r="A37" t="str">
            <v>Accidente de Tránsito</v>
          </cell>
          <cell r="B37" t="str">
            <v>Atropellamiento, Envestir</v>
          </cell>
          <cell r="C37" t="str">
            <v>Lesiones, pérdidas materiales, muerte</v>
          </cell>
          <cell r="D37" t="str">
            <v>Inspecciones planeadas e inspecciones no planeadas, procedimientos de programas de seguridad y salud en el trabajo</v>
          </cell>
          <cell r="E37" t="str">
            <v>Programa de seguridad vial, señalización</v>
          </cell>
          <cell r="F37" t="str">
            <v>Muerte</v>
          </cell>
          <cell r="G37" t="str">
            <v>Seguridad vial y manejo defensivo, aseguramiento de áreas de trabajo</v>
          </cell>
        </row>
        <row r="38">
          <cell r="A38" t="str">
            <v>Eléctrico</v>
          </cell>
          <cell r="B38" t="str">
            <v>Inadecuadas conexiones eléctricas-saturación en tomas de energía</v>
          </cell>
          <cell r="C38" t="str">
            <v>Quemaduras, electrocución, muerte</v>
          </cell>
          <cell r="D38" t="str">
            <v>Inspecciones planeadas e inspecciones no planeadas, procedimientos de programas de seguridad y salud en el trabajo</v>
          </cell>
          <cell r="E38" t="str">
            <v>E.P.P. Bota dieléctrica, Casco dieléctrico</v>
          </cell>
          <cell r="F38" t="str">
            <v>Muerte</v>
          </cell>
          <cell r="G38" t="str">
            <v>Uso y manejo adecuado de E.P.P., actos y condiciones inseguras</v>
          </cell>
        </row>
        <row r="39">
          <cell r="A39" t="str">
            <v>Espacio Confinado</v>
          </cell>
          <cell r="B39" t="str">
            <v>Ingreso a pozos, Red de acueducto o excavaciones</v>
          </cell>
          <cell r="C39" t="str">
            <v>Intoxicación, asfixicia, daños vías resiratorias, muerte</v>
          </cell>
          <cell r="D39" t="str">
            <v>Inspecciones planeadas e inspecciones no planeadas, procedimientos de programas de seguridad y salud en el trabajo</v>
          </cell>
          <cell r="E39" t="str">
            <v>E.P.P. Colectivos, Tripoide</v>
          </cell>
          <cell r="F39" t="str">
            <v>Muerte</v>
          </cell>
          <cell r="G39" t="str">
            <v>Trabajo seguro en espacios confinados y manejo de medidores de gases, diligenciamiento de permisos de trabajos, uso y manejo adecuado de E.P.P.</v>
          </cell>
        </row>
        <row r="40">
          <cell r="A40" t="str">
            <v>Excavaciones</v>
          </cell>
          <cell r="B40" t="str">
            <v>Reparación de redes e instalaciones</v>
          </cell>
          <cell r="C40" t="str">
            <v>Atrapamiento, apastamiento, lesiones, fracturas, muerte</v>
          </cell>
          <cell r="D40" t="str">
            <v>Inspecciones planeadas e inspecciones no planeadas, procedimientos de programas de seguridad y salud en el trabajo</v>
          </cell>
          <cell r="E40" t="str">
            <v>E.P.P. Colectivos entibados y cajas de entibados</v>
          </cell>
          <cell r="F40" t="str">
            <v>Muerte</v>
          </cell>
          <cell r="G40" t="str">
            <v>Prevención en riesgo en excavaciones y manejo de entibados, prevención en roturas de redes de gas antural, diligenciamieto de permisos de trabajo, uso y manejo adecuado de E.P.P.</v>
          </cell>
        </row>
        <row r="41">
          <cell r="A41" t="str">
            <v>Incendio</v>
          </cell>
          <cell r="B41" t="str">
            <v>Inadecuadas conexiones eléctricas-saturación en tomas de energía</v>
          </cell>
          <cell r="C41" t="str">
            <v>Intoxicación, Quemaduras</v>
          </cell>
          <cell r="D41" t="str">
            <v>Inspecciones planeadas e inspecciones no planeadas, procedimientos de programas de seguridad y salud en el trabajo</v>
          </cell>
          <cell r="E41" t="str">
            <v>Brigada de emergencias</v>
          </cell>
          <cell r="F41" t="str">
            <v>Muerte</v>
          </cell>
          <cell r="G41" t="str">
            <v>N/A</v>
          </cell>
        </row>
        <row r="42">
          <cell r="A42" t="str">
            <v>Izaje con puente Grúa</v>
          </cell>
          <cell r="B42" t="str">
            <v>Carga y Descarga de máquinaria y equipos</v>
          </cell>
          <cell r="C42" t="str">
            <v>Caídas de la carga, aplastamiento, atrapamiento, amputación, pérdidas materiales, fracturas, muerte</v>
          </cell>
          <cell r="D42" t="str">
            <v>Inspecciones planeadas e inspecciones no planeadas, procedimientos de programas de seguridad y salud en el trabajo</v>
          </cell>
          <cell r="E42" t="str">
            <v>N/A</v>
          </cell>
          <cell r="F42" t="str">
            <v>Muerte</v>
          </cell>
          <cell r="G42" t="str">
            <v>Manejo Y Seguridad de Cargas, Lenguaje de señas para izaje
</v>
          </cell>
        </row>
        <row r="43">
          <cell r="A43" t="str">
            <v>Izaje de personas</v>
          </cell>
          <cell r="B43" t="str">
            <v>Limpieza de canales, reparaciones locativas e instalaciones</v>
          </cell>
          <cell r="C43" t="str">
            <v>Caídas, lesiones, fracturas, muerte</v>
          </cell>
          <cell r="D43" t="str">
            <v>Inspecciones planeadas e inspecciones no planeadas, procedimientos de programas de seguridad y salud en el trabajo</v>
          </cell>
          <cell r="E43" t="str">
            <v>N/A</v>
          </cell>
          <cell r="F43" t="str">
            <v>Muerte</v>
          </cell>
          <cell r="G43" t="str">
            <v>Manejo y Seguridad en izajes de cargas, lenguaje de señas para izaje</v>
          </cell>
        </row>
        <row r="44">
          <cell r="A44" t="str">
            <v>Izaje de cargas</v>
          </cell>
          <cell r="B44" t="str">
            <v>Tuberias, materias primas, tubos</v>
          </cell>
          <cell r="C44" t="str">
            <v>Aplastamiento, Caída de equiops y material, perdidas económicas, atrapamiento, aplastamiento</v>
          </cell>
          <cell r="D44" t="str">
            <v>Inspecciones planeadas e inspecciones no planeadas, procedimientos de programas de seguridad y salud en el trabajo</v>
          </cell>
          <cell r="E44" t="str">
            <v>N/A</v>
          </cell>
          <cell r="F44" t="str">
            <v>N/A</v>
          </cell>
          <cell r="G44" t="str">
            <v>N/A</v>
          </cell>
        </row>
        <row r="45">
          <cell r="A45" t="str">
            <v>Izaje de maquinaria y equipo</v>
          </cell>
          <cell r="B45" t="str">
            <v>Limpieza de canales, reparación domiciliarias, limpieza de redes principales y domiciliarias, reparación de redes</v>
          </cell>
          <cell r="C45" t="str">
            <v>Aplastamiento, Caída de equiops y material, perdidas económicas, atrapamiento, aplastamiento</v>
          </cell>
          <cell r="D45" t="str">
            <v>Inspecciones planeadas e inspecciones no planeadas, procedimientos de programas de seguridad y salud en el trabajo</v>
          </cell>
          <cell r="E45" t="str">
            <v>N/A</v>
          </cell>
          <cell r="F45" t="str">
            <v>Muerte</v>
          </cell>
          <cell r="G45" t="str">
            <v>Manejo y Seguridad en izajes de cargas, lenguaje de señas para izaje</v>
          </cell>
        </row>
        <row r="46">
          <cell r="A46" t="str">
            <v>Locativo</v>
          </cell>
          <cell r="B46" t="str">
            <v>Superficies de trabajo irregulares o deslizantes</v>
          </cell>
          <cell r="C46" t="str">
            <v>Caidas del mismo nivel, fracturas, golpe con objetos, caídas de objetos, obstrucción de rutas de evacuación</v>
          </cell>
          <cell r="D46" t="str">
            <v>N/A</v>
          </cell>
          <cell r="E46" t="str">
            <v>N/A</v>
          </cell>
          <cell r="F46" t="str">
            <v>Caídas de distinto nivel</v>
          </cell>
          <cell r="G46" t="str">
            <v>Pautas Básicas en orden y aseo en el lugar de trabajo, actos y condiciones inseguras</v>
          </cell>
        </row>
        <row r="47">
          <cell r="A47" t="str">
            <v>Locativo (1)</v>
          </cell>
          <cell r="B47" t="str">
            <v>Sistemas y medidas de almacenamiento</v>
          </cell>
          <cell r="C47" t="str">
            <v>Caidas del mismo y distinto nivel , fracturas, golpe con objetos, caídas de objetos, obstruccioón de rutas de evacuación</v>
          </cell>
          <cell r="D47" t="str">
            <v>N/A</v>
          </cell>
          <cell r="E47" t="str">
            <v>N/A</v>
          </cell>
          <cell r="F47" t="str">
            <v>Caídas de mismo y Distinto nivel</v>
          </cell>
          <cell r="G47" t="str">
            <v>Pautas Básicas en orden y aseo en el lugar de trabajo, actos y condiciones inseguras</v>
          </cell>
        </row>
        <row r="48">
          <cell r="A48" t="str">
            <v>locativo (2)</v>
          </cell>
          <cell r="B48" t="str">
            <v>inmersión ( lluvias, crecientes de rios y quebradas, caidas desde tarabitas, puentes y medios de trasnporte)</v>
          </cell>
          <cell r="C48" t="str">
            <v>contusiones, laseraciones, afectaciones del sistema respiratorio</v>
          </cell>
          <cell r="D48" t="str">
            <v>Inspecciones planeadas e inspecciones no planeadas, procedimientos de programas de seguridad y salud en el trabajo</v>
          </cell>
          <cell r="E48" t="str">
            <v>E.P.P.</v>
          </cell>
          <cell r="F48" t="str">
            <v>muerte</v>
          </cell>
          <cell r="G48" t="str">
            <v>capacitación en salvamento acuatico y primer respondiente</v>
          </cell>
        </row>
        <row r="49">
          <cell r="A49" t="str">
            <v>Riesgo Mecánico Herramientas</v>
          </cell>
          <cell r="B49" t="str">
            <v>Herramientas Manuales</v>
          </cell>
          <cell r="C49" t="str">
            <v>Quemaduras, contusiones y lesiones</v>
          </cell>
          <cell r="D49" t="str">
            <v>Inspecciones planeadas e inspecciones no planeadas, procedimientos de programas de seguridad y salud en el trabajo</v>
          </cell>
          <cell r="E49" t="str">
            <v>E.P.P.</v>
          </cell>
          <cell r="F49" t="str">
            <v>Amputación</v>
          </cell>
          <cell r="G49" t="str">
            <v>
Uso y manejo adecuado de E.P.P., uso y manejo adecuado de herramientas manuales y/o máqinas y equipos</v>
          </cell>
        </row>
        <row r="50">
          <cell r="A50" t="str">
            <v>Riesgo Mecánico Maquinaria</v>
          </cell>
          <cell r="B50" t="str">
            <v>Maquinaria y equipo</v>
          </cell>
          <cell r="C50" t="str">
            <v>Atrapamiento, amputación, aplastamiento, fractura, muerte</v>
          </cell>
          <cell r="D50" t="str">
            <v>Inspecciones planeadas e inspecciones no planeadas, procedimientos de programas de seguridad y salud en el trabajo</v>
          </cell>
          <cell r="E50" t="str">
            <v>E.P.P.</v>
          </cell>
          <cell r="F50" t="str">
            <v>Aplastamiento</v>
          </cell>
          <cell r="G50" t="str">
            <v>Uso y manejo adecuado de E.P.P., uso y manejo adecuado de herramientas amnuales y/o máquinas y equipos</v>
          </cell>
        </row>
        <row r="51">
          <cell r="A51" t="str">
            <v>Riesgo Público</v>
          </cell>
          <cell r="B51" t="str">
            <v>Atraco, golpiza, atentados y secuestrados</v>
          </cell>
          <cell r="C51" t="str">
            <v>Estrés, golpes, Secuestros</v>
          </cell>
          <cell r="D51" t="str">
            <v>Inspecciones planeadas e inspecciones no planeadas, procedimientos de programas de seguridad y salud en el trabajo</v>
          </cell>
          <cell r="E51" t="str">
            <v>Uniformes Corporativos, Caquetas corporativas, Carnetización
</v>
          </cell>
          <cell r="F51" t="str">
            <v>Secuestros</v>
          </cell>
          <cell r="G51" t="str">
            <v>N/A</v>
          </cell>
        </row>
        <row r="52">
          <cell r="A52" t="str">
            <v>Soldadura</v>
          </cell>
          <cell r="B52" t="str">
            <v>Reparación de redes y sumideros</v>
          </cell>
          <cell r="C52" t="str">
            <v>Lesiones oculares, lesiones dérmicas, incendio, explosión, pérdidas materiales, quemaduras</v>
          </cell>
          <cell r="D52" t="str">
            <v>Inspecciones planeadas e inspecciones no planeadas, procedimientos de programas de seguridad y salud en el trabajo</v>
          </cell>
          <cell r="E52" t="str">
            <v>INS , E.P.P. Caretas tipo soldador, traje de carnaza, pero en carnaza, botas tipo soldador</v>
          </cell>
          <cell r="F52" t="str">
            <v>Muerte</v>
          </cell>
          <cell r="G52" t="str">
            <v>Trabajo seguro en caliente, diligencionamiento de permisos de trabajo, uso y manejo adecuado de E.P.P.</v>
          </cell>
        </row>
        <row r="53">
          <cell r="A53" t="str">
            <v>Tecnológico</v>
          </cell>
          <cell r="B53" t="str">
            <v>Explosión e incendios</v>
          </cell>
          <cell r="C53" t="str">
            <v>Explosión, quemaduras, fugas, derrame, incendio, muerte
</v>
          </cell>
          <cell r="D53" t="str">
            <v>N/A</v>
          </cell>
          <cell r="E53" t="str">
            <v>N/A</v>
          </cell>
          <cell r="F53" t="str">
            <v>Muerte</v>
          </cell>
          <cell r="G53" t="str">
            <v>N/A</v>
          </cell>
        </row>
        <row r="54">
          <cell r="A54" t="str">
            <v>Trabajo en alturas</v>
          </cell>
          <cell r="B54" t="str">
            <v>MANTENIMIENTO DE PUENTE GRUAS, LIMPIEZA DE CANALES, MANTENIMIENTO DE INSTALACIONES LOCATIVAS, MANTENIMIENTO Y REPARACIÓN DE POZOS</v>
          </cell>
          <cell r="C54" t="str">
            <v>LESIONES, FRACTURAS, MUERTE</v>
          </cell>
          <cell r="D54" t="str">
            <v>Inspecciones planeadas e inspecciones no planeadas, procedimientos de programas de seguridad y salud en el trabajo</v>
          </cell>
          <cell r="E54" t="str">
            <v>EPP</v>
          </cell>
          <cell r="F54" t="str">
            <v>MUERTE</v>
          </cell>
          <cell r="G54" t="str">
            <v>CERTIFICACIÓN Y/O ENTRENAMIENTO EN TRABAJO SEGURO EN ALTURAS; DILGENCIAMIENTO DE PERMISO DE TRABAJO; USO Y MANEJO ADECUADO DE E.P.P.; ARME Y DESARME DE ANDAMIOS</v>
          </cell>
        </row>
        <row r="55">
          <cell r="A55" t="str">
            <v>Derrumbes</v>
          </cell>
          <cell r="B55" t="str">
            <v>LLUVIAS, GRANIZADA, HELADAS</v>
          </cell>
          <cell r="C55" t="str">
            <v>DERRUMBES, HIPOTERMIA, DAÑO EN INSTALACIONES</v>
          </cell>
          <cell r="D55" t="str">
            <v>Inspecciones planeadas e inspecciones no planeadas, procedimientos de programas de seguridad y salud en el trabajo</v>
          </cell>
          <cell r="E55" t="str">
            <v>BRIGADAS DE EMERGENCIAS</v>
          </cell>
          <cell r="F55" t="str">
            <v>MUERTE</v>
          </cell>
          <cell r="G55" t="str">
            <v>ENTRENAMIENTO DE LA BRIGADA; DIVULGACIÓN DE PLAN DE EMERGENCIA</v>
          </cell>
        </row>
        <row r="56">
          <cell r="A56" t="str">
            <v>Granizadas</v>
          </cell>
          <cell r="B56" t="str">
            <v>LLUVIAS, GRANIZADA, HELADAS</v>
          </cell>
          <cell r="C56" t="str">
            <v>DERRUMBES, HIPOTERMIA, DAÑO EN INSTALACIONES</v>
          </cell>
          <cell r="D56" t="str">
            <v>Inspecciones planeadas e inspecciones no planeadas, procedimientos de programas de seguridad y salud en el trabajo</v>
          </cell>
          <cell r="E56" t="str">
            <v>BRIGADAS DE EMERGENCIAS</v>
          </cell>
          <cell r="F56" t="str">
            <v>MUERTE</v>
          </cell>
          <cell r="G56" t="str">
            <v>ENTRENAMIENTO DE LA BRIGADA; DIVULGACIÓN DE PLAN DE EMERGENCIA</v>
          </cell>
        </row>
        <row r="57">
          <cell r="A57" t="str">
            <v>Heladas</v>
          </cell>
          <cell r="B57" t="str">
            <v>LLUVIAS, GRANIZADA, HELADAS</v>
          </cell>
          <cell r="C57" t="str">
            <v>DERRUMBES, HIPOTERMIA, DAÑO EN INSTALACIONES</v>
          </cell>
          <cell r="D57" t="str">
            <v>Inspecciones planeadas e inspecciones no planeadas, procedimientos de programas de seguridad y salud en el trabajo</v>
          </cell>
          <cell r="E57" t="str">
            <v>BRIGADAS DE EMERGENCIAS</v>
          </cell>
          <cell r="F57" t="str">
            <v>MUERTE</v>
          </cell>
          <cell r="G57" t="str">
            <v>ENTRENAMIENTO DE LA BRIGADA; DIVULGACIÓN DE PLAN DE EMERGENCIA</v>
          </cell>
        </row>
        <row r="58">
          <cell r="A58" t="str">
            <v>Incendios</v>
          </cell>
          <cell r="B58" t="str">
            <v>SISMOS, INCENDIOS, INUNDACIONES, TERREMOTOS, VENDAVALES, DERRUMBE</v>
          </cell>
          <cell r="C58" t="str">
            <v>SISMOS, INCENDIOS, INUNDACIONES, TERREMOTOS, VENDAVALES</v>
          </cell>
          <cell r="D58" t="str">
            <v>Inspecciones planeadas e inspecciones no planeadas, procedimientos de programas de seguridad y salud en el trabajo</v>
          </cell>
          <cell r="E58" t="str">
            <v>BRIGADAS DE EMERGENCIAS</v>
          </cell>
          <cell r="F58" t="str">
            <v>MUERTE</v>
          </cell>
          <cell r="G58" t="str">
            <v>ENTRENAMIENTO DE LA BRIGADA; DIVULGACIÓN DE PLAN DE EMERGENCIA</v>
          </cell>
        </row>
        <row r="59">
          <cell r="A59" t="str">
            <v>Inundaciones</v>
          </cell>
          <cell r="B59" t="str">
            <v>SISMOS, INCENDIOS, INUNDACIONES, TERREMOTOS, VENDAVALES, DERRUMBE</v>
          </cell>
          <cell r="C59" t="str">
            <v>SISMOS, INCENDIOS, INUNDACIONES, TERREMOTOS, VENDAVALES</v>
          </cell>
          <cell r="D59" t="str">
            <v>Inspecciones planeadas e inspecciones no planeadas, procedimientos de programas de seguridad y salud en el trabajo</v>
          </cell>
          <cell r="E59" t="str">
            <v>BRIGADAS DE EMERGENCIAS</v>
          </cell>
          <cell r="F59" t="str">
            <v>MUERTE</v>
          </cell>
          <cell r="G59" t="str">
            <v>ENTRENAMIENTO DE LA BRIGADA; DIVULGACIÓN DE PLAN DE EMERGENCIA</v>
          </cell>
        </row>
        <row r="60">
          <cell r="A60" t="str">
            <v>Lluvias</v>
          </cell>
          <cell r="B60" t="str">
            <v>LLUVIAS, GRANIZADA, HELADAS</v>
          </cell>
          <cell r="C60" t="str">
            <v>DERRUMBES, HIPOTERMIA, DAÑO EN INSTALACIONES</v>
          </cell>
          <cell r="D60" t="str">
            <v>Inspecciones planeadas e inspecciones no planeadas, procedimientos de programas de seguridad y salud en el trabajo</v>
          </cell>
          <cell r="E60" t="str">
            <v>BRIGADAS DE EMERGENCIAS</v>
          </cell>
          <cell r="F60" t="str">
            <v>MUERTE</v>
          </cell>
          <cell r="G60" t="str">
            <v>ENTRENAMIENTO DE LA BRIGADA; DIVULGACIÓN DE PLAN DE EMERGENCIA</v>
          </cell>
        </row>
        <row r="61">
          <cell r="A61" t="str">
            <v>Sismos</v>
          </cell>
          <cell r="B61" t="str">
            <v>SISMOS, INCENDIOS, INUNDACIONES, TERREMOTOS, VENDAVALES, DERRUMBE</v>
          </cell>
          <cell r="C61" t="str">
            <v>SISMOS, INCENDIOS, INUNDACIONES, TERREMOTOS, VENDAVALES</v>
          </cell>
          <cell r="D61" t="str">
            <v>Inspecciones planeadas e inspecciones no planeadas, procedimientos de programas de seguridad y salud en el trabajo</v>
          </cell>
          <cell r="E61" t="str">
            <v>BRIGADAS DE EMERGENCIAS</v>
          </cell>
          <cell r="F61" t="str">
            <v>MUERTE</v>
          </cell>
          <cell r="G61" t="str">
            <v>ENTRENAMIENTO DE LA BRIGADA; DIVULGACIÓN DE PLAN DE EMERGENCIA</v>
          </cell>
        </row>
        <row r="62">
          <cell r="A62" t="str">
            <v>Terremotos</v>
          </cell>
          <cell r="B62" t="str">
            <v>SISMOS, INCENDIOS, INUNDACIONES, TERREMOTOS, VENDAVALES, DERRUMBE</v>
          </cell>
          <cell r="C62" t="str">
            <v>SISMOS, INCENDIOS, INUNDACIONES, TERREMOTOS, VENDAVALES</v>
          </cell>
          <cell r="D62" t="str">
            <v>Inspecciones planeadas e inspecciones no planeadas, procedimientos de programas de seguridad y salud en el trabajo</v>
          </cell>
          <cell r="E62" t="str">
            <v>BRIGADAS DE EMERGENCIAS</v>
          </cell>
          <cell r="F62" t="str">
            <v>MUERTE</v>
          </cell>
          <cell r="G62" t="str">
            <v>ENTRENAMIENTO DE LA BRIGADA; DIVULGACIÓN DE PLAN DE EMERGENCIA</v>
          </cell>
        </row>
        <row r="63">
          <cell r="A63" t="str">
            <v>Vendavales</v>
          </cell>
          <cell r="B63" t="str">
            <v>SISMOS, INCENDIOS, INUNDACIONES, TERREMOTOS, VENDAVALES, DERRUMBE</v>
          </cell>
          <cell r="C63" t="str">
            <v>SISMOS, INCENDIOS, INUNDACIONES, TERREMOTOS, VENDAVALES</v>
          </cell>
          <cell r="D63" t="str">
            <v>Inspecciones planeadas e inspecciones no planeadas, procedimientos de programas de seguridad y salud en el trabajo</v>
          </cell>
          <cell r="E63" t="str">
            <v>BRIGADAS DE EMERGENCIAS</v>
          </cell>
          <cell r="F63" t="str">
            <v>MUERTE</v>
          </cell>
          <cell r="G63" t="str">
            <v>ENTRENAMIENTO DE LA BRIGADA; DIVULGACIÓN DE PLAN DE EMERGENCIA</v>
          </cell>
        </row>
        <row r="64">
          <cell r="A64" t="str">
            <v>Biologicos</v>
          </cell>
          <cell r="B64" t="str">
            <v>Insectos</v>
          </cell>
          <cell r="C64" t="str">
            <v>Paralisis</v>
          </cell>
          <cell r="D64" t="str">
            <v>N/A</v>
          </cell>
          <cell r="E64" t="str">
            <v>N/A</v>
          </cell>
          <cell r="F64" t="str">
            <v>N/A</v>
          </cell>
          <cell r="G64" t="str">
            <v>N/A</v>
          </cell>
        </row>
        <row r="65">
          <cell r="A65" t="str">
            <v>Mordeduras</v>
          </cell>
          <cell r="B65" t="str">
            <v>Perros</v>
          </cell>
          <cell r="C65" t="str">
            <v>Lesiones</v>
          </cell>
          <cell r="D65" t="str">
            <v>No Observado</v>
          </cell>
          <cell r="E65" t="str">
            <v>Capacitación</v>
          </cell>
          <cell r="F65" t="str">
            <v>Posibles Infecciones</v>
          </cell>
          <cell r="G65" t="str">
            <v>Riesgo Biologico Autocuidado</v>
          </cell>
        </row>
        <row r="66">
          <cell r="A66" t="str">
            <v>Agentes Biologicos 1</v>
          </cell>
          <cell r="B66" t="str">
            <v>Microorganismos</v>
          </cell>
          <cell r="C66" t="str">
            <v>Tuberculosis</v>
          </cell>
          <cell r="D66" t="str">
            <v/>
          </cell>
          <cell r="E66" t="str">
            <v/>
          </cell>
          <cell r="F66" t="str">
            <v>Tuberculosis</v>
          </cell>
          <cell r="G66" t="str">
            <v/>
          </cell>
        </row>
        <row r="67">
          <cell r="A67" t="str">
            <v>Agentes Biologicos 2</v>
          </cell>
          <cell r="B67" t="str">
            <v>Microorganismos</v>
          </cell>
          <cell r="C67" t="str">
            <v>Carbunco</v>
          </cell>
          <cell r="D67" t="str">
            <v/>
          </cell>
          <cell r="E67" t="str">
            <v/>
          </cell>
          <cell r="F67" t="str">
            <v>Carbunco</v>
          </cell>
          <cell r="G67" t="str">
            <v/>
          </cell>
        </row>
        <row r="68">
          <cell r="A68" t="str">
            <v>Agentes Biologicos 3</v>
          </cell>
          <cell r="B68" t="str">
            <v>Microorganismos</v>
          </cell>
          <cell r="C68" t="str">
            <v>Brucelosis</v>
          </cell>
          <cell r="D68" t="str">
            <v/>
          </cell>
          <cell r="E68" t="str">
            <v/>
          </cell>
          <cell r="F68" t="str">
            <v>Brucelosis</v>
          </cell>
          <cell r="G68" t="str">
            <v/>
          </cell>
        </row>
        <row r="69">
          <cell r="A69" t="str">
            <v>Agentes Biologicos 4</v>
          </cell>
          <cell r="B69" t="str">
            <v>Microorganismos</v>
          </cell>
          <cell r="C69" t="str">
            <v>Leptospirosis</v>
          </cell>
          <cell r="D69" t="str">
            <v/>
          </cell>
          <cell r="E69" t="str">
            <v/>
          </cell>
          <cell r="F69" t="str">
            <v>Leptospirosis</v>
          </cell>
          <cell r="G69" t="str">
            <v/>
          </cell>
        </row>
        <row r="70">
          <cell r="A70" t="str">
            <v>Agentes Biologicos 5</v>
          </cell>
          <cell r="B70" t="str">
            <v>Microorganismos</v>
          </cell>
          <cell r="C70" t="str">
            <v>Tétano Psitacosis, ornitosis, enfermedad de  los cuidadores y tratadores de aves</v>
          </cell>
          <cell r="D70" t="str">
            <v/>
          </cell>
          <cell r="E70" t="str">
            <v/>
          </cell>
          <cell r="F70" t="str">
            <v>Tétano Psitacosis, ornitosis, enfermedad de  los cuidadores y tratadores de aves</v>
          </cell>
          <cell r="G70" t="str">
            <v/>
          </cell>
        </row>
        <row r="71">
          <cell r="A71" t="str">
            <v>Agentes Biologicos 6</v>
          </cell>
          <cell r="B71" t="str">
            <v>Microorganismos</v>
          </cell>
          <cell r="C71" t="str">
            <v>Dengue</v>
          </cell>
          <cell r="D71" t="str">
            <v/>
          </cell>
          <cell r="E71" t="str">
            <v/>
          </cell>
          <cell r="F71" t="str">
            <v>Dengue</v>
          </cell>
          <cell r="G71" t="str">
            <v/>
          </cell>
        </row>
        <row r="72">
          <cell r="A72" t="str">
            <v>Agentes Biologicos 7</v>
          </cell>
          <cell r="B72" t="str">
            <v>Microorganismos</v>
          </cell>
          <cell r="C72" t="str">
            <v>Fiebre amarilla</v>
          </cell>
          <cell r="D72" t="str">
            <v/>
          </cell>
          <cell r="E72" t="str">
            <v/>
          </cell>
          <cell r="F72" t="str">
            <v>Fiebre amarilla</v>
          </cell>
          <cell r="G72" t="str">
            <v/>
          </cell>
        </row>
        <row r="73">
          <cell r="A73" t="str">
            <v>Agentes Biologicos 8</v>
          </cell>
          <cell r="B73" t="str">
            <v>Microorganismos</v>
          </cell>
          <cell r="C73" t="str">
            <v>Hepatitis virales</v>
          </cell>
          <cell r="D73" t="str">
            <v/>
          </cell>
          <cell r="E73" t="str">
            <v/>
          </cell>
          <cell r="F73" t="str">
            <v>Hepatitis virales</v>
          </cell>
          <cell r="G73" t="str">
            <v/>
          </cell>
        </row>
        <row r="74">
          <cell r="A74" t="str">
            <v>Agentes Biologicos 9</v>
          </cell>
          <cell r="B74" t="str">
            <v>Microorganismos</v>
          </cell>
          <cell r="C74" t="str">
            <v>Enfermedad ocasionada por virus de inmunodeficiencia humana (VIH)</v>
          </cell>
          <cell r="D74" t="str">
            <v/>
          </cell>
          <cell r="E74" t="str">
            <v/>
          </cell>
          <cell r="F74" t="str">
            <v>Enfermedad ocasionada por virus de inmunodeficiencia humana (VIH)</v>
          </cell>
          <cell r="G74" t="str">
            <v/>
          </cell>
        </row>
        <row r="75">
          <cell r="A75" t="str">
            <v>Agentes Biologicos 10</v>
          </cell>
          <cell r="B75" t="str">
            <v>Microorganismos</v>
          </cell>
          <cell r="C75" t="str">
            <v>Dermatofifosis y otras micosis superficiales</v>
          </cell>
          <cell r="D75" t="str">
            <v/>
          </cell>
          <cell r="E75" t="str">
            <v/>
          </cell>
          <cell r="F75" t="str">
            <v>Dermatofifosis y otras micosis superficiales</v>
          </cell>
          <cell r="G75" t="str">
            <v/>
          </cell>
        </row>
        <row r="76">
          <cell r="A76" t="str">
            <v>Agentes Biologicos 11</v>
          </cell>
          <cell r="B76" t="str">
            <v>Microorganismos</v>
          </cell>
          <cell r="C76" t="str">
            <v>Paracoccidioidomicosis</v>
          </cell>
          <cell r="D76" t="str">
            <v/>
          </cell>
          <cell r="E76" t="str">
            <v/>
          </cell>
          <cell r="F76" t="str">
            <v>Paracoccidioidomicosis</v>
          </cell>
          <cell r="G76" t="str">
            <v/>
          </cell>
        </row>
        <row r="77">
          <cell r="A77" t="str">
            <v>Agentes Biologicos 12</v>
          </cell>
          <cell r="B77" t="str">
            <v>Microorganismos</v>
          </cell>
          <cell r="C77" t="str">
            <v>Malaria</v>
          </cell>
          <cell r="D77" t="str">
            <v/>
          </cell>
          <cell r="E77" t="str">
            <v/>
          </cell>
          <cell r="F77" t="str">
            <v>Malaria</v>
          </cell>
          <cell r="G77" t="str">
            <v/>
          </cell>
        </row>
        <row r="78">
          <cell r="A78" t="str">
            <v>Agentes Biologicos 13</v>
          </cell>
          <cell r="B78" t="str">
            <v>Microorganismos</v>
          </cell>
          <cell r="C78" t="str">
            <v>Leishmaniasis cutánea o Leishmaniasis cutáneo ­ mucosa</v>
          </cell>
          <cell r="D78" t="str">
            <v/>
          </cell>
          <cell r="E78" t="str">
            <v/>
          </cell>
          <cell r="F78" t="str">
            <v>Leishmaniasis cutánea o Leishmaniasis cutáneo ­ mucosa</v>
          </cell>
          <cell r="G78" t="str">
            <v/>
          </cell>
        </row>
        <row r="79">
          <cell r="A79" t="str">
            <v>Agentes Biologicos 14</v>
          </cell>
          <cell r="B79" t="str">
            <v>Microorganismos</v>
          </cell>
          <cell r="C79" t="str">
            <v>Neumonitis por hipersensibilidad a polvo orgánico: Pulmón del granjero; 8agazosis; Pulmón de los criadores de pájaros; Suberosi; Pulmón de los trabajadores de malta; Pulmón de los que trabajan con hongos; Enfermedad pulmonar debida a sistemas de aire acon</v>
          </cell>
          <cell r="D79" t="str">
            <v/>
          </cell>
          <cell r="E79" t="str">
            <v/>
          </cell>
          <cell r="F79" t="str">
            <v>Neumonitis por hipersensibilidad a polvo orgánico: Pulmón del granjero; 8agazosis; Pulmón de los criadores de pájaros; Suberosi; Pulmón de los trabajadores de malta; Pulmón de los que trabajan con hongos; Enfermedad pulmonar debida a sistemas de aire acon</v>
          </cell>
          <cell r="G79" t="str">
            <v/>
          </cell>
        </row>
        <row r="80">
          <cell r="A80" t="str">
            <v>Agentes Biologicos 15</v>
          </cell>
          <cell r="B80" t="str">
            <v>Microorganismos</v>
          </cell>
          <cell r="C80" t="str">
            <v>Dermatosis pápulo - pustulosas complicaciones (LOB,9) y sus infecciosas</v>
          </cell>
          <cell r="D80" t="str">
            <v/>
          </cell>
          <cell r="E80" t="str">
            <v/>
          </cell>
          <cell r="F80" t="str">
            <v>Dermatosis pápulo - pustulosas complicaciones (LOB,9) y sus infecciosas</v>
          </cell>
          <cell r="G80" t="str">
            <v/>
          </cell>
        </row>
        <row r="81">
          <cell r="A81" t="str">
            <v>Agentes Biologicos 16</v>
          </cell>
          <cell r="B81" t="str">
            <v>Polvos organicos</v>
          </cell>
          <cell r="C81" t="str">
            <v>Otras rinitis alérgicas</v>
          </cell>
          <cell r="D81" t="str">
            <v/>
          </cell>
          <cell r="E81" t="str">
            <v/>
          </cell>
          <cell r="F81" t="str">
            <v>Otras rinitis alérgicas</v>
          </cell>
          <cell r="G81" t="str">
            <v/>
          </cell>
        </row>
        <row r="82">
          <cell r="A82" t="str">
            <v>Agentes Biologicos 17</v>
          </cell>
          <cell r="B82" t="str">
            <v>Polvos organicos</v>
          </cell>
          <cell r="C82" t="str">
            <v>Otras enfermedades pulmonares obstructivas crónicas (Incluye asma obstructiva", "bronquitis' crónica", "bronquitis obstructiva Crónica)</v>
          </cell>
          <cell r="D82" t="str">
            <v/>
          </cell>
          <cell r="E82" t="str">
            <v/>
          </cell>
          <cell r="F82" t="str">
            <v>Otras enfermedades pulmonares obstructivas crónicas (Incluye asma obstructiva", "bronquitis' crónica", "bronquitis obstructiva Crónica)</v>
          </cell>
          <cell r="G82" t="str">
            <v/>
          </cell>
        </row>
        <row r="83">
          <cell r="A83" t="str">
            <v>Agentes Biologicos 18</v>
          </cell>
          <cell r="B83" t="str">
            <v>Polvos organicos</v>
          </cell>
          <cell r="C83" t="str">
            <v>Asma</v>
          </cell>
          <cell r="D83" t="str">
            <v/>
          </cell>
          <cell r="E83" t="str">
            <v/>
          </cell>
          <cell r="F83" t="str">
            <v>Asma</v>
          </cell>
          <cell r="G83" t="str">
            <v/>
          </cell>
        </row>
        <row r="84">
          <cell r="A84" t="str">
            <v>Agentes Biologicos 19</v>
          </cell>
          <cell r="B84" t="str">
            <v>Polvos organicos</v>
          </cell>
          <cell r="C84" t="str">
            <v>Bisinosis</v>
          </cell>
          <cell r="D84" t="str">
            <v/>
          </cell>
          <cell r="E84" t="str">
            <v/>
          </cell>
          <cell r="F84" t="str">
            <v>Bisinosis</v>
          </cell>
          <cell r="G84" t="str">
            <v/>
          </cell>
        </row>
        <row r="85">
          <cell r="A85" t="str">
            <v>Agentes Fisicos 1</v>
          </cell>
          <cell r="B85" t="str">
            <v>Ruido</v>
          </cell>
          <cell r="C85" t="str">
            <v>Perdida de la audición provocada por el ruido </v>
          </cell>
          <cell r="D85" t="str">
            <v/>
          </cell>
          <cell r="E85" t="str">
            <v/>
          </cell>
          <cell r="F85" t="str">
            <v>Perdida de la audición provocada por el ruido </v>
          </cell>
          <cell r="G85" t="str">
            <v/>
          </cell>
        </row>
        <row r="86">
          <cell r="A86" t="str">
            <v>Agentes Fisicos 2</v>
          </cell>
          <cell r="B86" t="str">
            <v>Ruido</v>
          </cell>
          <cell r="C86" t="str">
            <v>Otras percepciones auditivas anormales: alteraciones temporales del umbral auditivo, compromiso "de la discriminación auditiva e hipoacusia </v>
          </cell>
          <cell r="D86" t="str">
            <v/>
          </cell>
          <cell r="E86" t="str">
            <v/>
          </cell>
          <cell r="F86" t="str">
            <v>Otras percepciones auditivas anormales: alteraciones temporales del umbral auditivo, compromiso "de la discriminación auditiva e hipoacusia </v>
          </cell>
          <cell r="G86" t="str">
            <v/>
          </cell>
        </row>
        <row r="87">
          <cell r="A87" t="str">
            <v>Agentes Fisicos 3</v>
          </cell>
          <cell r="B87" t="str">
            <v>Ruido</v>
          </cell>
          <cell r="C87" t="str">
            <v>Hipertensión arterial sindrome por ruptura traumática del tímpano </v>
          </cell>
          <cell r="D87" t="str">
            <v/>
          </cell>
          <cell r="E87" t="str">
            <v/>
          </cell>
          <cell r="F87" t="str">
            <v>Hipertensión arterial sindrome por ruptura traumática del tímpano </v>
          </cell>
          <cell r="G87" t="str">
            <v/>
          </cell>
        </row>
        <row r="88">
          <cell r="A88" t="str">
            <v>Agentes Fisicos 4</v>
          </cell>
          <cell r="B88" t="str">
            <v>Vibraciones</v>
          </cell>
          <cell r="C88" t="str">
            <v>Síndrome de Raynaud</v>
          </cell>
          <cell r="D88" t="str">
            <v/>
          </cell>
          <cell r="E88" t="str">
            <v>Síndrome de Raynaud</v>
          </cell>
          <cell r="F88" t="str">
            <v>Síndrome de Raynaud</v>
          </cell>
          <cell r="G88" t="str">
            <v/>
          </cell>
        </row>
        <row r="89">
          <cell r="A89" t="str">
            <v>Agentes Fisicos 5</v>
          </cell>
          <cell r="B89" t="str">
            <v>Vibraciones</v>
          </cell>
          <cell r="C89" t="str">
            <v>Acrocianosis y acroparestesias</v>
          </cell>
          <cell r="D89" t="str">
            <v/>
          </cell>
          <cell r="E89" t="str">
            <v>Acrocianosis y acroparestesias</v>
          </cell>
          <cell r="F89" t="str">
            <v>Acrocianosis y acroparestesias</v>
          </cell>
          <cell r="G89" t="str">
            <v/>
          </cell>
        </row>
        <row r="90">
          <cell r="A90" t="str">
            <v>Agentes Fisicos 6</v>
          </cell>
          <cell r="B90" t="str">
            <v>Vibraciones</v>
          </cell>
          <cell r="C90" t="str">
            <v>Otros trastornos articulares de no clasificados en otra parte: Dolor articular</v>
          </cell>
          <cell r="D90" t="str">
            <v/>
          </cell>
          <cell r="E90" t="str">
            <v>Otros trastornos articulares de no clasificados en otra parte: Dolor articular</v>
          </cell>
          <cell r="F90" t="str">
            <v>Otros trastornos articulares de no clasificados en otra parte: Dolor articular</v>
          </cell>
          <cell r="G90" t="str">
            <v/>
          </cell>
        </row>
        <row r="91">
          <cell r="A91" t="str">
            <v>Agentes Fisicos 7</v>
          </cell>
          <cell r="B91" t="str">
            <v>Vibraciones</v>
          </cell>
          <cell r="C91" t="str">
            <v>Síndrome Cervicobraquial</v>
          </cell>
          <cell r="D91" t="str">
            <v/>
          </cell>
          <cell r="E91" t="str">
            <v>Síndrome Cervicobraquial</v>
          </cell>
          <cell r="F91" t="str">
            <v>Síndrome Cervicobraquial</v>
          </cell>
          <cell r="G91" t="str">
            <v/>
          </cell>
        </row>
        <row r="92">
          <cell r="A92" t="str">
            <v>Agentes Fisicos 8</v>
          </cell>
          <cell r="B92" t="str">
            <v>Vibraciones</v>
          </cell>
          <cell r="C92" t="str">
            <v>Fibromatosis de la fascia palmar: "Contractura de Dupuytren"</v>
          </cell>
          <cell r="D92" t="str">
            <v/>
          </cell>
          <cell r="E92" t="str">
            <v>Fibromatosis de la fascia palmar: "Contractura de Dupuytren"</v>
          </cell>
          <cell r="F92" t="str">
            <v>Fibromatosis de la fascia palmar: "Contractura de Dupuytren"</v>
          </cell>
          <cell r="G92" t="str">
            <v/>
          </cell>
        </row>
        <row r="93">
          <cell r="A93" t="str">
            <v>Agentes Fisicos 9</v>
          </cell>
          <cell r="B93" t="str">
            <v>Vibraciones</v>
          </cell>
          <cell r="C93" t="str">
            <v>Lesiones de hombro (M75): Capsulitis. adhesiva de hombro (hombro congelado, periartritis de hombro), Síndrome de Manguito Rotador o transmitidas a la Síndrome de Supraespinoso extremidad; Tendinitis bicipital, Tendinitis calcificante, Bursitis de hombre, </v>
          </cell>
          <cell r="D93" t="str">
            <v/>
          </cell>
          <cell r="E93" t="str">
            <v>Lesiones de hombro (M75): Capsulitis. adhesiva de hombro (hombro congelado, periartritis de hombro), Síndrome de Manguito Rotador o transmitidas a la Síndrome de Supraespinoso extremidad; Tendinitis bicipital, Tendinitis calcificante, Bursitis de hombre, </v>
          </cell>
          <cell r="F93" t="str">
            <v>Lesiones de hombro (M75): Capsulitis. adhesiva de hombro (hombro congelado, periartritis de hombro), Síndrome de Manguito Rotador o transmitidas a la Síndrome de Supraespinoso extremidad; Tendinitis bicipital, Tendinitis calcificante, Bursitis de hombre, </v>
          </cell>
          <cell r="G93" t="str">
            <v/>
          </cell>
        </row>
        <row r="94">
          <cell r="A94" t="str">
            <v>Agentes Fisicos 10</v>
          </cell>
          <cell r="B94" t="str">
            <v>Vibraciones</v>
          </cell>
          <cell r="C94" t="str">
            <v>Otras enteropatía: Epicondilitis medial; Epicondilitis lateral; Mialgia</v>
          </cell>
          <cell r="D94" t="str">
            <v/>
          </cell>
          <cell r="E94" t="str">
            <v>Otras enteropatía: Epicondilitis medial; Epicondilitis lateral; Mialgia</v>
          </cell>
          <cell r="F94" t="str">
            <v>Otras enteropatía: Epicondilitis medial; Epicondilitis lateral; Mialgia</v>
          </cell>
          <cell r="G94" t="str">
            <v/>
          </cell>
        </row>
        <row r="95">
          <cell r="A95" t="str">
            <v>Agentes Fisicos 11</v>
          </cell>
          <cell r="B95" t="str">
            <v>Vibraciones</v>
          </cell>
          <cell r="C95" t="str">
            <v>Otros trastornos específicos de tejidos blandos</v>
          </cell>
          <cell r="D95" t="str">
            <v/>
          </cell>
          <cell r="E95" t="str">
            <v>Otros trastornos específicos de tejidos blandos</v>
          </cell>
          <cell r="F95" t="str">
            <v>Otros trastornos específicos de tejidos blandos</v>
          </cell>
          <cell r="G95" t="str">
            <v/>
          </cell>
        </row>
        <row r="96">
          <cell r="A96" t="str">
            <v>Agentes Fisicos 12</v>
          </cell>
          <cell r="B96" t="str">
            <v>Vibraciones</v>
          </cell>
          <cell r="C96" t="str">
            <v>Osteonecrosis</v>
          </cell>
          <cell r="D96" t="str">
            <v/>
          </cell>
          <cell r="E96" t="str">
            <v>Osteonecrosis</v>
          </cell>
          <cell r="F96" t="str">
            <v>Osteonecrosis</v>
          </cell>
          <cell r="G96" t="str">
            <v/>
          </cell>
        </row>
        <row r="97">
          <cell r="A97" t="str">
            <v>Agentes Fisicos 13</v>
          </cell>
          <cell r="B97" t="str">
            <v>Vibraciones</v>
          </cell>
          <cell r="C97" t="str">
            <v>Otras osteonecrosis; secundarias</v>
          </cell>
          <cell r="D97" t="str">
            <v/>
          </cell>
          <cell r="E97" t="str">
            <v>Otras osteonecrosis; secundarias</v>
          </cell>
          <cell r="F97" t="str">
            <v>Otras osteonecrosis; secundarias</v>
          </cell>
          <cell r="G97" t="str">
            <v/>
          </cell>
        </row>
        <row r="98">
          <cell r="A98" t="str">
            <v>Agentes Fisicos 14</v>
          </cell>
          <cell r="B98" t="str">
            <v>Vibraciones</v>
          </cell>
          <cell r="C98" t="str">
            <v>Enfermedad de Kienbock del adulto (Osteocondrosis del adulto del semilunar del carpo) Y otras osteocondropatias especificas</v>
          </cell>
          <cell r="D98" t="str">
            <v/>
          </cell>
          <cell r="E98" t="str">
            <v>Enfermedad de Kienbock del adulto (Osteocondrosis del adulto del semilunar del carpo) Y otras osteocondropatias especificas</v>
          </cell>
          <cell r="F98" t="str">
            <v>Enfermedad de Kienbock del adulto (Osteocondrosis del adulto del semilunar del carpo) Y otras osteocondropatias especificas</v>
          </cell>
          <cell r="G98" t="str">
            <v/>
          </cell>
        </row>
        <row r="99">
          <cell r="A99" t="str">
            <v>Agentes Fisicos 15</v>
          </cell>
          <cell r="B99" t="str">
            <v>Presión atmósferica</v>
          </cell>
          <cell r="C99" t="str">
            <v>Otitis media no supurativa</v>
          </cell>
          <cell r="D99" t="str">
            <v/>
          </cell>
          <cell r="E99" t="str">
            <v/>
          </cell>
          <cell r="F99" t="str">
            <v>Otitis media no supurativa</v>
          </cell>
          <cell r="G99" t="str">
            <v/>
          </cell>
        </row>
        <row r="100">
          <cell r="A100" t="str">
            <v>Agentes Fisicos 16</v>
          </cell>
          <cell r="B100" t="str">
            <v>Presión atmósferica</v>
          </cell>
          <cell r="C100" t="str">
            <v>Sindrome de perforación de la membrana timpánica</v>
          </cell>
          <cell r="D100" t="str">
            <v/>
          </cell>
          <cell r="E100" t="str">
            <v/>
          </cell>
          <cell r="F100" t="str">
            <v>Sindrome de perforación de la membrana timpánica</v>
          </cell>
          <cell r="G100" t="str">
            <v/>
          </cell>
        </row>
        <row r="101">
          <cell r="A101" t="str">
            <v>Agentes Fisicos 17</v>
          </cell>
          <cell r="B101" t="str">
            <v>Presión atmósferica</v>
          </cell>
          <cell r="C101" t="str">
            <v>Laberintitis</v>
          </cell>
          <cell r="D101" t="str">
            <v/>
          </cell>
          <cell r="E101" t="str">
            <v/>
          </cell>
          <cell r="F101" t="str">
            <v>Laberintitis</v>
          </cell>
          <cell r="G101" t="str">
            <v/>
          </cell>
        </row>
        <row r="102">
          <cell r="A102" t="str">
            <v>Agentes Fisicos 18</v>
          </cell>
          <cell r="B102" t="str">
            <v>Presión atmósferica</v>
          </cell>
          <cell r="C102" t="str">
            <v>Otalgia y secreción auditiva</v>
          </cell>
          <cell r="D102" t="str">
            <v/>
          </cell>
          <cell r="E102" t="str">
            <v/>
          </cell>
          <cell r="F102" t="str">
            <v>Otalgia y secreción auditiva</v>
          </cell>
          <cell r="G102" t="str">
            <v/>
          </cell>
        </row>
        <row r="103">
          <cell r="A103" t="str">
            <v>Agentes Fisicos 19</v>
          </cell>
          <cell r="B103" t="str">
            <v>Presión atmósferica</v>
          </cell>
          <cell r="C103" t="str">
            <v>Otros trastornos específicos del oído</v>
          </cell>
          <cell r="D103" t="str">
            <v/>
          </cell>
          <cell r="E103" t="str">
            <v/>
          </cell>
          <cell r="F103" t="str">
            <v>Otros trastornos específicos del oído</v>
          </cell>
          <cell r="G103" t="str">
            <v/>
          </cell>
        </row>
        <row r="104">
          <cell r="A104" t="str">
            <v>Agentes Fisicos 20</v>
          </cell>
          <cell r="B104" t="str">
            <v>Presión atmósferica</v>
          </cell>
          <cell r="C104" t="str">
            <v>Osteonecrosis en la enfermedad causada por descompresión</v>
          </cell>
          <cell r="D104" t="str">
            <v/>
          </cell>
          <cell r="E104" t="str">
            <v/>
          </cell>
          <cell r="F104" t="str">
            <v>Osteonecrosis en la enfermedad causada por descompresión</v>
          </cell>
          <cell r="G104" t="str">
            <v/>
          </cell>
        </row>
        <row r="105">
          <cell r="A105" t="str">
            <v>Agentes Fisicos 21</v>
          </cell>
          <cell r="B105" t="str">
            <v>Presión atmósferica</v>
          </cell>
          <cell r="C105" t="str">
            <v>Otitis causada por barotrauma</v>
          </cell>
          <cell r="D105" t="str">
            <v/>
          </cell>
          <cell r="E105" t="str">
            <v/>
          </cell>
          <cell r="F105" t="str">
            <v>Otitis causada por barotrauma</v>
          </cell>
          <cell r="G105" t="str">
            <v/>
          </cell>
        </row>
        <row r="106">
          <cell r="A106" t="str">
            <v>Agentes Fisicos 22</v>
          </cell>
          <cell r="B106" t="str">
            <v>Presión atmósferica</v>
          </cell>
          <cell r="C106" t="str">
            <v>Sinusitis ocasionada por barotrauma</v>
          </cell>
          <cell r="D106" t="str">
            <v/>
          </cell>
          <cell r="E106" t="str">
            <v/>
          </cell>
          <cell r="F106" t="str">
            <v>Sinusitis ocasionada por barotrauma</v>
          </cell>
          <cell r="G106" t="str">
            <v/>
          </cell>
        </row>
        <row r="107">
          <cell r="A107" t="str">
            <v>Agentes Fisicos 23</v>
          </cell>
          <cell r="B107" t="str">
            <v>Presión atmósferica</v>
          </cell>
          <cell r="C107" t="str">
            <v>Enfermedad por descompresión (de los cajones sumergidos)</v>
          </cell>
          <cell r="D107" t="str">
            <v/>
          </cell>
          <cell r="E107" t="str">
            <v/>
          </cell>
          <cell r="F107" t="str">
            <v>Enfermedad por descompresión (de los cajones sumergidos)</v>
          </cell>
          <cell r="G107" t="str">
            <v/>
          </cell>
        </row>
        <row r="108">
          <cell r="A108" t="str">
            <v>Agentes Fisicos 24</v>
          </cell>
          <cell r="B108" t="str">
            <v>Presión atmósferica</v>
          </cell>
          <cell r="C108" t="str">
            <v>Síndrome debido al desplazamiento de aire por una explosión</v>
          </cell>
          <cell r="D108" t="str">
            <v/>
          </cell>
          <cell r="E108" t="str">
            <v/>
          </cell>
          <cell r="F108" t="str">
            <v>Síndrome debido al desplazamiento de aire por una explosión</v>
          </cell>
          <cell r="G108" t="str">
            <v/>
          </cell>
        </row>
        <row r="109">
          <cell r="A109" t="str">
            <v>Agentes Fisicos 25</v>
          </cell>
          <cell r="B109" t="str">
            <v>Radiaciones ionizantes</v>
          </cell>
          <cell r="C109" t="str">
            <v>Neoplasia maligna de cavidad nasal y de los senos paranasales.</v>
          </cell>
          <cell r="D109" t="str">
            <v/>
          </cell>
          <cell r="E109" t="str">
            <v/>
          </cell>
          <cell r="F109" t="str">
            <v>Neoplasia maligna de cavidad nasal y de los senos paranasales.</v>
          </cell>
          <cell r="G109" t="str">
            <v/>
          </cell>
        </row>
        <row r="110">
          <cell r="A110" t="str">
            <v>Agentes Fisicos 26</v>
          </cell>
          <cell r="B110" t="str">
            <v>Radiaciones ionizantes</v>
          </cell>
          <cell r="C110" t="str">
            <v>Neoplasia maligna de bronquios y de pulmón</v>
          </cell>
          <cell r="D110" t="str">
            <v/>
          </cell>
          <cell r="E110" t="str">
            <v/>
          </cell>
          <cell r="F110" t="str">
            <v>Neoplasia maligna de bronquios y de pulmón</v>
          </cell>
          <cell r="G110" t="str">
            <v/>
          </cell>
        </row>
        <row r="111">
          <cell r="A111" t="str">
            <v>Agentes Fisicos 27</v>
          </cell>
          <cell r="B111" t="str">
            <v>Radiaciones ionizantes</v>
          </cell>
          <cell r="C111" t="str">
            <v>Neoplasias malignas de hueso y cartílago articular (Incluye sarcoma óseo)</v>
          </cell>
          <cell r="D111" t="str">
            <v/>
          </cell>
          <cell r="E111" t="str">
            <v/>
          </cell>
          <cell r="F111" t="str">
            <v>Neoplasias malignas de hueso y cartílago articular (Incluye sarcoma óseo)</v>
          </cell>
          <cell r="G111" t="str">
            <v/>
          </cell>
        </row>
        <row r="112">
          <cell r="A112" t="str">
            <v>Agentes Fisicos 28</v>
          </cell>
          <cell r="B112" t="str">
            <v>Radiaciones ionizantes</v>
          </cell>
          <cell r="C112" t="str">
            <v>Otras heoplasias malignas de la piel</v>
          </cell>
          <cell r="D112" t="str">
            <v/>
          </cell>
          <cell r="E112" t="str">
            <v/>
          </cell>
          <cell r="F112" t="str">
            <v>Otras heoplasias malignas de la piel</v>
          </cell>
          <cell r="G112" t="str">
            <v/>
          </cell>
        </row>
        <row r="113">
          <cell r="A113" t="str">
            <v>Agentes Fisicos 29</v>
          </cell>
          <cell r="B113" t="str">
            <v>Radiaciones ionizantes</v>
          </cell>
          <cell r="C113" t="str">
            <v>Leucemias</v>
          </cell>
          <cell r="D113" t="str">
            <v/>
          </cell>
          <cell r="E113" t="str">
            <v/>
          </cell>
          <cell r="F113" t="str">
            <v>Leucemias</v>
          </cell>
          <cell r="G113" t="str">
            <v/>
          </cell>
        </row>
        <row r="114">
          <cell r="A114" t="str">
            <v>Agentes Fisicos 30</v>
          </cell>
          <cell r="B114" t="str">
            <v>Radiaciones ionizantes</v>
          </cell>
          <cell r="C114" t="str">
            <v>Síndromes mielodisplásicos</v>
          </cell>
          <cell r="D114" t="str">
            <v/>
          </cell>
          <cell r="E114" t="str">
            <v/>
          </cell>
          <cell r="F114" t="str">
            <v>Síndromes mielodisplásicos</v>
          </cell>
          <cell r="G114" t="str">
            <v/>
          </cell>
        </row>
        <row r="115">
          <cell r="A115" t="str">
            <v>Agentes Fisicos 31</v>
          </cell>
          <cell r="B115" t="str">
            <v>Radiaciones ionizantes</v>
          </cell>
          <cell r="C115" t="str">
            <v>Anemia aplásica debida a otros agentes externos</v>
          </cell>
          <cell r="D115" t="str">
            <v/>
          </cell>
          <cell r="E115" t="str">
            <v/>
          </cell>
          <cell r="F115" t="str">
            <v>Anemia aplásica debida a otros agentes externos</v>
          </cell>
          <cell r="G115" t="str">
            <v/>
          </cell>
        </row>
        <row r="116">
          <cell r="A116" t="str">
            <v>Agentes Fisicos 32</v>
          </cell>
          <cell r="B116" t="str">
            <v>Radiaciones ionizantes</v>
          </cell>
          <cell r="C116" t="str">
            <v>Hipoplasia medular (061.9) Púrpura y otras manifestaciones hemorrágicas</v>
          </cell>
          <cell r="D116" t="str">
            <v/>
          </cell>
          <cell r="E116" t="str">
            <v/>
          </cell>
          <cell r="F116" t="str">
            <v>Hipoplasia medular (061.9) Púrpura y otras manifestaciones hemorrágicas</v>
          </cell>
          <cell r="G116" t="str">
            <v/>
          </cell>
        </row>
        <row r="117">
          <cell r="A117" t="str">
            <v>Agentes Fisicos 33</v>
          </cell>
          <cell r="B117" t="str">
            <v>Radiaciones ionizantes</v>
          </cell>
          <cell r="C117" t="str">
            <v>Agranulocitosis (Neutropenia tóxica)</v>
          </cell>
          <cell r="D117" t="str">
            <v/>
          </cell>
          <cell r="E117" t="str">
            <v/>
          </cell>
          <cell r="F117" t="str">
            <v>Agranulocitosis (Neutropenia tóxica)</v>
          </cell>
          <cell r="G117" t="str">
            <v/>
          </cell>
        </row>
        <row r="118">
          <cell r="A118" t="str">
            <v>Agentes Fisicos 34</v>
          </cell>
          <cell r="B118" t="str">
            <v>Radiaciones ionizantes</v>
          </cell>
          <cell r="C118" t="str">
            <v> Otros trastornos específicos de los glóbulos blancos: Leucocitosis, reacción leucemoide  </v>
          </cell>
          <cell r="D118" t="str">
            <v/>
          </cell>
          <cell r="E118" t="str">
            <v/>
          </cell>
          <cell r="F118" t="str">
            <v> Otros trastornos específicos de los glóbulos blancos: Leucocitosis, reacción leucemoide  </v>
          </cell>
          <cell r="G118" t="str">
            <v/>
          </cell>
        </row>
        <row r="119">
          <cell r="A119" t="str">
            <v>Agentes Fisicos 35</v>
          </cell>
          <cell r="B119" t="str">
            <v>Radiaciones ionizantes</v>
          </cell>
          <cell r="C119" t="str">
            <v>Polineuropatla inducida por la radiación</v>
          </cell>
          <cell r="D119" t="str">
            <v/>
          </cell>
          <cell r="E119" t="str">
            <v/>
          </cell>
          <cell r="F119" t="str">
            <v>Polineuropatla inducida por la radiación</v>
          </cell>
          <cell r="G119" t="str">
            <v/>
          </cell>
        </row>
        <row r="120">
          <cell r="A120" t="str">
            <v>Agentes Fisicos 36</v>
          </cell>
          <cell r="B120" t="str">
            <v>Radiaciones ionizantes</v>
          </cell>
          <cell r="C120" t="str">
            <v>Blefaritis</v>
          </cell>
          <cell r="D120" t="str">
            <v/>
          </cell>
          <cell r="E120" t="str">
            <v/>
          </cell>
          <cell r="F120" t="str">
            <v>Blefaritis</v>
          </cell>
          <cell r="G120" t="str">
            <v/>
          </cell>
        </row>
        <row r="121">
          <cell r="A121" t="str">
            <v>Agentes Fisicos 37</v>
          </cell>
          <cell r="B121" t="str">
            <v>Radiaciones ionizantes</v>
          </cell>
          <cell r="C121" t="str">
            <v>Conjuntivitis</v>
          </cell>
          <cell r="D121" t="str">
            <v/>
          </cell>
          <cell r="E121" t="str">
            <v/>
          </cell>
          <cell r="F121" t="str">
            <v>Conjuntivitis</v>
          </cell>
          <cell r="G121" t="str">
            <v/>
          </cell>
        </row>
        <row r="122">
          <cell r="A122" t="str">
            <v>Agentes Fisicos 38</v>
          </cell>
          <cell r="B122" t="str">
            <v>Radiaciones ionizantes</v>
          </cell>
          <cell r="C122" t="str">
            <v>Queratitis y queratoconjuntivitis, Catarata</v>
          </cell>
          <cell r="D122" t="str">
            <v/>
          </cell>
          <cell r="E122" t="str">
            <v/>
          </cell>
          <cell r="F122" t="str">
            <v>Queratitis y queratoconjuntivitis, Catarata</v>
          </cell>
          <cell r="G122" t="str">
            <v/>
          </cell>
        </row>
        <row r="123">
          <cell r="A123" t="str">
            <v>Agentes Fisicos 39</v>
          </cell>
          <cell r="B123" t="str">
            <v>Radiaciones ionizantes</v>
          </cell>
          <cell r="C123" t="str">
            <v>Neumonitis por radiación</v>
          </cell>
          <cell r="D123" t="str">
            <v/>
          </cell>
          <cell r="E123" t="str">
            <v/>
          </cell>
          <cell r="F123" t="str">
            <v>Neumonitis por radiación</v>
          </cell>
          <cell r="G123" t="str">
            <v/>
          </cell>
        </row>
        <row r="124">
          <cell r="A124" t="str">
            <v>Agentes Fisicos 40</v>
          </cell>
          <cell r="B124" t="str">
            <v>Radiaciones ionizantes</v>
          </cell>
          <cell r="C124" t="str">
            <v>Gastroenteritis. y colitis tóxicas</v>
          </cell>
          <cell r="D124" t="str">
            <v/>
          </cell>
          <cell r="E124" t="str">
            <v/>
          </cell>
          <cell r="F124" t="str">
            <v>Gastroenteritis. y colitis tóxicas</v>
          </cell>
          <cell r="G124" t="str">
            <v/>
          </cell>
        </row>
        <row r="125">
          <cell r="A125" t="str">
            <v>Agentes Fisicos 41</v>
          </cell>
          <cell r="B125" t="str">
            <v>Radiaciones ionizantes</v>
          </cell>
          <cell r="C125" t="str">
            <v>Radiodermatitis: Radiodermatitis aguda; Radiodermatitis crónica; Radiodermatitis no especifica; Afecciones de la piel y del tejido conjuntivo relacionadas con la radiación</v>
          </cell>
          <cell r="D125" t="str">
            <v/>
          </cell>
          <cell r="E125" t="str">
            <v/>
          </cell>
          <cell r="F125" t="str">
            <v>Radiodermatitis: Radiodermatitis aguda; Radiodermatitis crónica; Radiodermatitis no especifica; Afecciones de la piel y del tejido conjuntivo relacionadas con la radiación</v>
          </cell>
          <cell r="G125" t="str">
            <v/>
          </cell>
        </row>
        <row r="126">
          <cell r="A126" t="str">
            <v>Agentes Fisicos 42</v>
          </cell>
          <cell r="B126" t="str">
            <v>Radiaciones ionizantes</v>
          </cell>
          <cell r="C126" t="str">
            <v>Osteonecrosis: Otras osteonecrosis secundarias Infertilidad masculina Efectos agudos (no especificos) de la radiación</v>
          </cell>
          <cell r="D126" t="str">
            <v/>
          </cell>
          <cell r="E126" t="str">
            <v/>
          </cell>
          <cell r="F126" t="str">
            <v>Osteonecrosis: Otras osteonecrosis secundarias Infertilidad masculina Efectos agudos (no especificos) de la radiación</v>
          </cell>
          <cell r="G126" t="str">
            <v/>
          </cell>
        </row>
        <row r="127">
          <cell r="A127" t="str">
            <v>Agentes Fisicos 43</v>
          </cell>
          <cell r="B127" t="str">
            <v>Radiaciones ópticas</v>
          </cell>
          <cell r="C127" t="str">
            <v>Conjuntivitis</v>
          </cell>
          <cell r="D127" t="str">
            <v/>
          </cell>
          <cell r="E127" t="str">
            <v/>
          </cell>
          <cell r="F127" t="str">
            <v>Conjuntivitis</v>
          </cell>
          <cell r="G127" t="str">
            <v/>
          </cell>
        </row>
        <row r="128">
          <cell r="A128" t="str">
            <v>Agentes Fisicos 44</v>
          </cell>
          <cell r="B128" t="str">
            <v>Radiaciones ópticas</v>
          </cell>
          <cell r="C128" t="str">
            <v>Queratitis y queratoconjuntivitis</v>
          </cell>
          <cell r="D128" t="str">
            <v/>
          </cell>
          <cell r="E128" t="str">
            <v/>
          </cell>
          <cell r="F128" t="str">
            <v>Queratitis y queratoconjuntivitis</v>
          </cell>
          <cell r="G128" t="str">
            <v/>
          </cell>
        </row>
        <row r="129">
          <cell r="A129" t="str">
            <v>Agentes Fisicos 45</v>
          </cell>
          <cell r="B129" t="str">
            <v>Radiaciones ópticas</v>
          </cell>
          <cell r="C129" t="str">
            <v>Quemadura solar</v>
          </cell>
          <cell r="D129" t="str">
            <v/>
          </cell>
          <cell r="E129" t="str">
            <v/>
          </cell>
          <cell r="F129" t="str">
            <v>Quemadura solar</v>
          </cell>
          <cell r="G129" t="str">
            <v/>
          </cell>
        </row>
        <row r="130">
          <cell r="A130" t="str">
            <v>Agentes Fisicos 46</v>
          </cell>
          <cell r="B130" t="str">
            <v>Radiaciones ópticas</v>
          </cell>
          <cell r="C130" t="str">
            <v>Otras neoplasias malignas de la piel</v>
          </cell>
          <cell r="D130" t="str">
            <v/>
          </cell>
          <cell r="E130" t="str">
            <v/>
          </cell>
          <cell r="F130" t="str">
            <v>Otras neoplasias malignas de la piel</v>
          </cell>
          <cell r="G130" t="str">
            <v/>
          </cell>
        </row>
        <row r="131">
          <cell r="A131" t="str">
            <v>Agentes Fisicos 47</v>
          </cell>
          <cell r="B131" t="str">
            <v>Radiaciones ópticas</v>
          </cell>
          <cell r="C131" t="str">
            <v>Otras alteraciones agudas de la piel ocasionadas por la radiación ultravioleta</v>
          </cell>
          <cell r="D131" t="str">
            <v/>
          </cell>
          <cell r="E131" t="str">
            <v/>
          </cell>
          <cell r="F131" t="str">
            <v>Otras alteraciones agudas de la piel ocasionadas por la radiación ultravioleta</v>
          </cell>
          <cell r="G131" t="str">
            <v/>
          </cell>
        </row>
        <row r="132">
          <cell r="A132" t="str">
            <v>Agentes Fisicos 48</v>
          </cell>
          <cell r="B132" t="str">
            <v>Radiaciones ópticas</v>
          </cell>
          <cell r="C132" t="str">
            <v>Dermatitis de fotocontacto</v>
          </cell>
          <cell r="D132" t="str">
            <v/>
          </cell>
          <cell r="E132" t="str">
            <v/>
          </cell>
          <cell r="F132" t="str">
            <v>Dermatitis de fotocontacto</v>
          </cell>
          <cell r="G132" t="str">
            <v/>
          </cell>
        </row>
        <row r="133">
          <cell r="A133" t="str">
            <v>Agentes Fisicos 49</v>
          </cell>
          <cell r="B133" t="str">
            <v>Radiaciones ópticas</v>
          </cell>
          <cell r="C133" t="str">
            <v>Urticaria solar</v>
          </cell>
          <cell r="D133" t="str">
            <v/>
          </cell>
          <cell r="E133" t="str">
            <v/>
          </cell>
          <cell r="F133" t="str">
            <v>Urticaria solar</v>
          </cell>
          <cell r="G133" t="str">
            <v/>
          </cell>
        </row>
        <row r="134">
          <cell r="A134" t="str">
            <v>Agentes Fisicos 50</v>
          </cell>
          <cell r="B134" t="str">
            <v>Radiaciones ópticas</v>
          </cell>
          <cell r="C134" t="str">
            <v>Otras alteraciones agudas específicas de la piel debidas a radiación ultravioleta</v>
          </cell>
          <cell r="D134" t="str">
            <v/>
          </cell>
          <cell r="E134" t="str">
            <v/>
          </cell>
          <cell r="F134" t="str">
            <v>Otras alteraciones agudas específicas de la piel debidas a radiación ultravioleta</v>
          </cell>
          <cell r="G134" t="str">
            <v/>
          </cell>
        </row>
        <row r="135">
          <cell r="A135" t="str">
            <v>Agentes Fisicos 51</v>
          </cell>
          <cell r="B135" t="str">
            <v>Radiaciones ópticas</v>
          </cell>
          <cell r="C135" t="str">
            <v>Otras alteraciones agudas de la piel debidas a radiación ultravioleta, sin otra especificación</v>
          </cell>
          <cell r="D135" t="str">
            <v/>
          </cell>
          <cell r="E135" t="str">
            <v/>
          </cell>
          <cell r="F135" t="str">
            <v>Otras alteraciones agudas de la piel debidas a radiación ultravioleta, sin otra especificación</v>
          </cell>
          <cell r="G135" t="str">
            <v/>
          </cell>
        </row>
        <row r="136">
          <cell r="A136" t="str">
            <v>Agentes Fisicos 52</v>
          </cell>
          <cell r="B136" t="str">
            <v>Radiaciones ópticas</v>
          </cell>
          <cell r="C136" t="str">
            <v>Catarata (Por radiaciones)</v>
          </cell>
          <cell r="D136" t="str">
            <v/>
          </cell>
          <cell r="E136" t="str">
            <v/>
          </cell>
          <cell r="F136" t="str">
            <v>Catarata (Por radiaciones)</v>
          </cell>
          <cell r="G136" t="str">
            <v/>
          </cell>
        </row>
        <row r="137">
          <cell r="A137" t="str">
            <v>Agentes Fisicos 53</v>
          </cell>
          <cell r="B137" t="str">
            <v>Temperaturas extremas</v>
          </cell>
          <cell r="C137" t="str">
            <v>Golpe de calor e insolación</v>
          </cell>
          <cell r="D137" t="str">
            <v/>
          </cell>
          <cell r="E137" t="str">
            <v/>
          </cell>
          <cell r="F137" t="str">
            <v>Golpe de calor e insolación</v>
          </cell>
          <cell r="G137" t="str">
            <v/>
          </cell>
        </row>
        <row r="138">
          <cell r="A138" t="str">
            <v>Agentes Fisicos 54</v>
          </cell>
          <cell r="B138" t="str">
            <v>Temperaturas extremas</v>
          </cell>
          <cell r="C138" t="str">
            <v>Síncope por calor</v>
          </cell>
          <cell r="D138" t="str">
            <v/>
          </cell>
          <cell r="E138" t="str">
            <v/>
          </cell>
          <cell r="F138" t="str">
            <v>Síncope por calor</v>
          </cell>
          <cell r="G138" t="str">
            <v/>
          </cell>
        </row>
        <row r="139">
          <cell r="A139" t="str">
            <v>Agentes Fisicos 55</v>
          </cell>
          <cell r="B139" t="str">
            <v>Temperaturas extremas</v>
          </cell>
          <cell r="C139" t="str">
            <v>Calambre por calor</v>
          </cell>
          <cell r="D139" t="str">
            <v/>
          </cell>
          <cell r="E139" t="str">
            <v/>
          </cell>
          <cell r="F139" t="str">
            <v>Calambre por calor</v>
          </cell>
          <cell r="G139" t="str">
            <v/>
          </cell>
        </row>
        <row r="140">
          <cell r="A140" t="str">
            <v>Agentes Fisicos 56</v>
          </cell>
          <cell r="B140" t="str">
            <v>Temperaturas extremas</v>
          </cell>
          <cell r="C140" t="str">
            <v>Urticaria debida al calor o al frío</v>
          </cell>
          <cell r="D140" t="str">
            <v/>
          </cell>
          <cell r="E140" t="str">
            <v/>
          </cell>
          <cell r="F140" t="str">
            <v>Urticaria debida al calor o al frío</v>
          </cell>
          <cell r="G140" t="str">
            <v/>
          </cell>
        </row>
        <row r="141">
          <cell r="A141" t="str">
            <v>Agentes Fisicos 57</v>
          </cell>
          <cell r="B141" t="str">
            <v>Temperaturas extremas</v>
          </cell>
          <cell r="C141" t="str">
            <v>Leucodermía no clasificada en otra parte ( incluye "vitilígo ocupacional")</v>
          </cell>
          <cell r="D141" t="str">
            <v/>
          </cell>
          <cell r="E141" t="str">
            <v/>
          </cell>
          <cell r="F141" t="str">
            <v>Leucodermía no clasificada en otra parte ( incluye "vitilígo ocupacional")</v>
          </cell>
          <cell r="G141" t="str">
            <v/>
          </cell>
        </row>
        <row r="142">
          <cell r="A142" t="str">
            <v>Agentes Fisicos 58</v>
          </cell>
          <cell r="B142" t="str">
            <v>Temperaturas extremas</v>
          </cell>
          <cell r="C142" t="str">
            <v>Congelamiento superficial</v>
          </cell>
          <cell r="D142" t="str">
            <v/>
          </cell>
          <cell r="E142" t="str">
            <v/>
          </cell>
          <cell r="F142" t="str">
            <v>Congelamiento superficial</v>
          </cell>
          <cell r="G142" t="str">
            <v/>
          </cell>
        </row>
        <row r="143">
          <cell r="A143" t="str">
            <v>Agentes Fisicos 59</v>
          </cell>
          <cell r="B143" t="str">
            <v>Temperaturas extremas</v>
          </cell>
          <cell r="C143" t="str">
            <v>Congelamiento con necrosis de tejidos</v>
          </cell>
          <cell r="D143" t="str">
            <v/>
          </cell>
          <cell r="E143" t="str">
            <v/>
          </cell>
          <cell r="F143" t="str">
            <v>Congelamiento con necrosis de tejidos</v>
          </cell>
          <cell r="G143" t="str">
            <v/>
          </cell>
        </row>
        <row r="144">
          <cell r="A144" t="str">
            <v>Agentes Fisicos 60</v>
          </cell>
          <cell r="B144" t="str">
            <v>Temperaturas extremas</v>
          </cell>
          <cell r="C144" t="str">
            <v>Hipotermia</v>
          </cell>
          <cell r="D144" t="str">
            <v/>
          </cell>
          <cell r="E144" t="str">
            <v/>
          </cell>
          <cell r="F144" t="str">
            <v>Hipotermia</v>
          </cell>
          <cell r="G144" t="str">
            <v/>
          </cell>
        </row>
        <row r="145">
          <cell r="A145" t="str">
            <v>Agentes Fisicos 61</v>
          </cell>
          <cell r="B145" t="str">
            <v>Temperaturas extremas</v>
          </cell>
          <cell r="C145" t="str">
            <v>Otros efectos de la .reducción de la temperatura</v>
          </cell>
          <cell r="D145" t="str">
            <v/>
          </cell>
          <cell r="E145" t="str">
            <v/>
          </cell>
          <cell r="F145" t="str">
            <v>Otros efectos de la .reducción de la temperatura</v>
          </cell>
          <cell r="G145" t="str">
            <v/>
          </cell>
        </row>
        <row r="146">
          <cell r="A146" t="str">
            <v>Agente quimico 1</v>
          </cell>
          <cell r="B146" t="str">
            <v>Arsénico y sus compuestos arsenicales</v>
          </cell>
          <cell r="C146" t="str">
            <v>Angiosarcoma de higado</v>
          </cell>
          <cell r="D146" t="str">
            <v/>
          </cell>
          <cell r="E146" t="str">
            <v/>
          </cell>
          <cell r="F146" t="str">
            <v>Angiosarcoma de higado</v>
          </cell>
          <cell r="G146" t="str">
            <v/>
          </cell>
        </row>
        <row r="147">
          <cell r="A147" t="str">
            <v>Agente quimico 2</v>
          </cell>
          <cell r="B147" t="str">
            <v>Arsénico y sus compuestos arsenicales</v>
          </cell>
          <cell r="C147" t="str">
            <v>Neoplasia maligna de Ios bronquios y del pulmón</v>
          </cell>
          <cell r="D147" t="str">
            <v/>
          </cell>
          <cell r="E147" t="str">
            <v/>
          </cell>
          <cell r="F147" t="str">
            <v>Neoplasia maligna de Ios bronquios y del pulmón</v>
          </cell>
          <cell r="G147" t="str">
            <v/>
          </cell>
        </row>
        <row r="148">
          <cell r="A148" t="str">
            <v>Agente quimico 3</v>
          </cell>
          <cell r="B148" t="str">
            <v>Arsénico y sus compuestos arsenicales</v>
          </cell>
          <cell r="C148" t="str">
            <v>Otras neoplasias malignas de la piel</v>
          </cell>
          <cell r="D148" t="str">
            <v/>
          </cell>
          <cell r="E148" t="str">
            <v/>
          </cell>
          <cell r="F148" t="str">
            <v>Otras neoplasias malignas de la piel</v>
          </cell>
          <cell r="G148" t="str">
            <v/>
          </cell>
        </row>
        <row r="149">
          <cell r="A149" t="str">
            <v>Agente quimico 4</v>
          </cell>
          <cell r="B149" t="str">
            <v>Arsénico y sus compuestos arsenicales</v>
          </cell>
          <cell r="C149" t="str">
            <v> Polineuropatla debida a otros agentes tóxicos </v>
          </cell>
          <cell r="D149" t="str">
            <v/>
          </cell>
          <cell r="E149" t="str">
            <v/>
          </cell>
          <cell r="F149" t="str">
            <v> Polineuropatla debida a otros agentes tóxicos </v>
          </cell>
          <cell r="G149" t="str">
            <v/>
          </cell>
        </row>
        <row r="150">
          <cell r="A150" t="str">
            <v>Agente quimico 5</v>
          </cell>
          <cell r="B150" t="str">
            <v>Arsénico y sus compuestos arsenicales</v>
          </cell>
          <cell r="C150" t="str">
            <v>Encefalopatla tóxica aguda </v>
          </cell>
          <cell r="D150" t="str">
            <v/>
          </cell>
          <cell r="E150" t="str">
            <v/>
          </cell>
          <cell r="F150" t="str">
            <v>Encefalopatla tóxica aguda </v>
          </cell>
          <cell r="G150" t="str">
            <v/>
          </cell>
        </row>
        <row r="151">
          <cell r="A151" t="str">
            <v>Agente quimico 6</v>
          </cell>
          <cell r="B151" t="str">
            <v>Arsénico y sus compuestos arsenicales</v>
          </cell>
          <cell r="C151" t="str">
            <v>Blefaritis, Conjuntivitis </v>
          </cell>
          <cell r="D151" t="str">
            <v/>
          </cell>
          <cell r="E151" t="str">
            <v/>
          </cell>
          <cell r="F151" t="str">
            <v>Blefaritis, Conjuntivitis </v>
          </cell>
          <cell r="G151" t="str">
            <v/>
          </cell>
        </row>
        <row r="152">
          <cell r="A152" t="str">
            <v>Agente quimico 7</v>
          </cell>
          <cell r="B152" t="str">
            <v>Arsénico y sus compuestos arsenicales</v>
          </cell>
          <cell r="C152" t="str">
            <v>Queratitis y Queratoconjuntivitis</v>
          </cell>
          <cell r="D152" t="str">
            <v/>
          </cell>
          <cell r="E152" t="str">
            <v/>
          </cell>
          <cell r="F152" t="str">
            <v>Queratitis y Queratoconjuntivitis</v>
          </cell>
          <cell r="G152" t="str">
            <v/>
          </cell>
        </row>
        <row r="153">
          <cell r="A153" t="str">
            <v>Agente quimico 8</v>
          </cell>
          <cell r="B153" t="str">
            <v>Arsénico y sus compuestos arsenicales</v>
          </cell>
          <cell r="C153" t="str">
            <v>Arritmias cardiacas</v>
          </cell>
          <cell r="D153" t="str">
            <v/>
          </cell>
          <cell r="E153" t="str">
            <v/>
          </cell>
          <cell r="F153" t="str">
            <v>Arritmias cardiacas</v>
          </cell>
          <cell r="G153" t="str">
            <v/>
          </cell>
        </row>
        <row r="154">
          <cell r="A154" t="str">
            <v>Agente quimico 9</v>
          </cell>
          <cell r="B154" t="str">
            <v>Arsénico y sus compuestos arsenicales</v>
          </cell>
          <cell r="C154" t="str">
            <v>Rinitis crónica </v>
          </cell>
          <cell r="D154" t="str">
            <v/>
          </cell>
          <cell r="E154" t="str">
            <v/>
          </cell>
          <cell r="F154" t="str">
            <v>Rinitis crónica </v>
          </cell>
          <cell r="G154" t="str">
            <v/>
          </cell>
        </row>
        <row r="155">
          <cell r="A155" t="str">
            <v>Agente quimico 10</v>
          </cell>
          <cell r="B155" t="str">
            <v>Arsénico y sus compuestos arsenicales</v>
          </cell>
          <cell r="C155" t="str">
            <v> Ulceración o necrosis del tabique nasal </v>
          </cell>
          <cell r="D155" t="str">
            <v/>
          </cell>
          <cell r="E155" t="str">
            <v/>
          </cell>
          <cell r="F155" t="str">
            <v> Ulceración o necrosis del tabique nasal </v>
          </cell>
          <cell r="G155" t="str">
            <v/>
          </cell>
        </row>
        <row r="156">
          <cell r="A156" t="str">
            <v>Agente quimico 11</v>
          </cell>
          <cell r="B156" t="str">
            <v>Arsénico y sus compuestos arsenicales</v>
          </cell>
          <cell r="C156" t="str">
            <v>Bronquioliti~ obliterante crónica, enfisema crónico difuso o fibrosis pulmonar crÓnica</v>
          </cell>
          <cell r="D156" t="str">
            <v/>
          </cell>
          <cell r="E156" t="str">
            <v/>
          </cell>
          <cell r="F156" t="str">
            <v>Bronquioliti~ obliterante crónica, enfisema crónico difuso o fibrosis pulmonar crÓnica</v>
          </cell>
          <cell r="G156" t="str">
            <v/>
          </cell>
        </row>
        <row r="157">
          <cell r="A157" t="str">
            <v>Agente quimico 12</v>
          </cell>
          <cell r="B157" t="str">
            <v>Arsénico y sus compuestos arsenicales</v>
          </cell>
          <cell r="C157" t="str">
            <v>Estomatitis ulcerativa crónica</v>
          </cell>
          <cell r="D157" t="str">
            <v/>
          </cell>
          <cell r="E157" t="str">
            <v/>
          </cell>
          <cell r="F157" t="str">
            <v>Estomatitis ulcerativa crónica</v>
          </cell>
          <cell r="G157" t="str">
            <v/>
          </cell>
        </row>
        <row r="158">
          <cell r="A158" t="str">
            <v>Agente quimico 13</v>
          </cell>
          <cell r="B158" t="str">
            <v>Arsénico y sus compuestos arsenicales</v>
          </cell>
          <cell r="C158" t="str">
            <v>Gastroenteritis y colitis tÓxicas</v>
          </cell>
          <cell r="D158" t="str">
            <v/>
          </cell>
          <cell r="E158" t="str">
            <v/>
          </cell>
          <cell r="F158" t="str">
            <v>Gastroenteritis y colitis tÓxicas</v>
          </cell>
          <cell r="G158" t="str">
            <v/>
          </cell>
        </row>
        <row r="159">
          <cell r="A159" t="str">
            <v>Agente quimico 14</v>
          </cell>
          <cell r="B159" t="str">
            <v>Arsénico y sus compuestos arsenicales</v>
          </cell>
          <cell r="C159" t="str">
            <v>Hipertensión portal , Dermatitis de contacto por irritantes </v>
          </cell>
          <cell r="D159" t="str">
            <v/>
          </cell>
          <cell r="E159" t="str">
            <v/>
          </cell>
          <cell r="F159" t="str">
            <v>Hipertensión portal , Dermatitis de contacto por irritantes </v>
          </cell>
          <cell r="G159" t="str">
            <v/>
          </cell>
        </row>
        <row r="160">
          <cell r="A160" t="str">
            <v>Agente quimico 15</v>
          </cell>
          <cell r="B160" t="str">
            <v>Arsénico y sus compuestos arsenicales</v>
          </cell>
          <cell r="C160" t="str">
            <v>Otras formas de I hiperpigmentación: : Melanodermia</v>
          </cell>
          <cell r="D160" t="str">
            <v/>
          </cell>
          <cell r="E160" t="str">
            <v/>
          </cell>
          <cell r="F160" t="str">
            <v>Otras formas de I hiperpigmentación: : Melanodermia</v>
          </cell>
          <cell r="G160" t="str">
            <v/>
          </cell>
        </row>
        <row r="161">
          <cell r="A161" t="str">
            <v>Agente quimico 16</v>
          </cell>
          <cell r="B161" t="str">
            <v>Arsénico y sus compuestos arsenicales</v>
          </cell>
          <cell r="C161" t="str">
            <v>Leucodermia no clasificada en otra parte (Vitflígo ocupacional) </v>
          </cell>
          <cell r="D161" t="str">
            <v/>
          </cell>
          <cell r="E161" t="str">
            <v/>
          </cell>
          <cell r="F161" t="str">
            <v>Leucodermia no clasificada en otra parte (Vitflígo ocupacional) </v>
          </cell>
          <cell r="G161" t="str">
            <v/>
          </cell>
        </row>
        <row r="162">
          <cell r="A162" t="str">
            <v>Agente quimico 17</v>
          </cell>
          <cell r="B162" t="str">
            <v>Arsénico y sus compuestos arsenicales</v>
          </cell>
          <cell r="C162" t="str">
            <v>Queratosis palmar y plantar adquirida </v>
          </cell>
          <cell r="D162" t="str">
            <v/>
          </cell>
          <cell r="E162" t="str">
            <v/>
          </cell>
          <cell r="F162" t="str">
            <v>Queratosis palmar y plantar adquirida </v>
          </cell>
          <cell r="G162" t="str">
            <v/>
          </cell>
        </row>
        <row r="163">
          <cell r="A163" t="str">
            <v>Agente quimico 18</v>
          </cell>
          <cell r="B163" t="str">
            <v>Arsénico y sus compuestos arsenicales</v>
          </cell>
          <cell r="C163" t="str">
            <v>Efeptos tóxicos agudos </v>
          </cell>
          <cell r="D163" t="str">
            <v/>
          </cell>
          <cell r="E163" t="str">
            <v/>
          </cell>
          <cell r="F163" t="str">
            <v>Efeptos tóxicos agudos </v>
          </cell>
          <cell r="G163" t="str">
            <v/>
          </cell>
        </row>
        <row r="164">
          <cell r="A164" t="str">
            <v>Agente quimico 19</v>
          </cell>
          <cell r="B164" t="str">
            <v>Arsénico y sus compuestos arsenicales</v>
          </cell>
          <cell r="C164" t="str">
            <v>Leucemia múltiple y Mieloma mÚltiple </v>
          </cell>
          <cell r="D164" t="str">
            <v/>
          </cell>
          <cell r="E164" t="str">
            <v/>
          </cell>
          <cell r="F164" t="str">
            <v>Leucemia múltiple y Mieloma mÚltiple </v>
          </cell>
          <cell r="G164" t="str">
            <v/>
          </cell>
        </row>
        <row r="165">
          <cell r="A165" t="str">
            <v>Agente quimico 20</v>
          </cell>
          <cell r="B165" t="str">
            <v>Arsénico y sus compuestos arsenicales</v>
          </cell>
          <cell r="C165" t="str">
            <v> Enfermedad de Hodgki</v>
          </cell>
          <cell r="D165" t="str">
            <v/>
          </cell>
          <cell r="E165" t="str">
            <v/>
          </cell>
          <cell r="F165" t="str">
            <v> Enfermedad de Hodgki</v>
          </cell>
          <cell r="G165" t="str">
            <v/>
          </cell>
        </row>
        <row r="166">
          <cell r="A166" t="str">
            <v>Agente quimico 21</v>
          </cell>
          <cell r="B166" t="str">
            <v>Arsénico y sus compuestos arsenicales</v>
          </cell>
          <cell r="C166" t="str">
            <v>Linfoma no Hodgki y Linfosarcoma </v>
          </cell>
          <cell r="D166" t="str">
            <v/>
          </cell>
          <cell r="E166" t="str">
            <v/>
          </cell>
          <cell r="F166" t="str">
            <v>Linfoma no Hodgki y Linfosarcoma </v>
          </cell>
          <cell r="G166" t="str">
            <v/>
          </cell>
        </row>
        <row r="167">
          <cell r="A167" t="str">
            <v>Agente quimico 22</v>
          </cell>
          <cell r="B167" t="str">
            <v>Arsénico y sus compuestos arsenicales</v>
          </cell>
          <cell r="C167" t="str">
            <v>Tumor maligno del nnón, excepto de la pelvis renal.</v>
          </cell>
          <cell r="D167" t="str">
            <v/>
          </cell>
          <cell r="E167" t="str">
            <v/>
          </cell>
          <cell r="F167" t="str">
            <v>Tumor maligno del nnón, excepto de la pelvis renal.</v>
          </cell>
          <cell r="G167" t="str">
            <v/>
          </cell>
        </row>
        <row r="168">
          <cell r="A168" t="str">
            <v>Agente quimico 23</v>
          </cell>
          <cell r="B168" t="str">
            <v>Arsénico y sus compuestos arsenicales</v>
          </cell>
          <cell r="C168" t="str">
            <v>Neoplasia malignade vejiga</v>
          </cell>
          <cell r="D168" t="str">
            <v/>
          </cell>
          <cell r="E168" t="str">
            <v/>
          </cell>
          <cell r="F168" t="str">
            <v>Neoplasia malignade vejiga</v>
          </cell>
          <cell r="G168" t="str">
            <v/>
          </cell>
        </row>
        <row r="169">
          <cell r="A169" t="str">
            <v>Agente quimico 24</v>
          </cell>
          <cell r="B169" t="str">
            <v>Asbesto</v>
          </cell>
          <cell r="C169" t="str">
            <v>Neoplasia maligna de estómago</v>
          </cell>
          <cell r="D169" t="str">
            <v/>
          </cell>
          <cell r="E169" t="str">
            <v/>
          </cell>
          <cell r="F169" t="str">
            <v>Neoplasia maligna de estómago</v>
          </cell>
          <cell r="G169" t="str">
            <v/>
          </cell>
        </row>
        <row r="170">
          <cell r="A170" t="str">
            <v>Agente quimico 25</v>
          </cell>
          <cell r="B170" t="str">
            <v>Asbesto</v>
          </cell>
          <cell r="C170" t="str">
            <v>Neoplasia maligna de laringe</v>
          </cell>
          <cell r="D170" t="str">
            <v/>
          </cell>
          <cell r="E170" t="str">
            <v/>
          </cell>
          <cell r="F170" t="str">
            <v>Neoplasia maligna de laringe</v>
          </cell>
          <cell r="G170" t="str">
            <v/>
          </cell>
        </row>
        <row r="171">
          <cell r="A171" t="str">
            <v>Agente quimico 26</v>
          </cell>
          <cell r="B171" t="str">
            <v>Asbesto</v>
          </cell>
          <cell r="C171" t="str">
            <v>Neoplasia maligna de bronquios y de pulmón</v>
          </cell>
          <cell r="D171" t="str">
            <v/>
          </cell>
          <cell r="E171" t="str">
            <v/>
          </cell>
          <cell r="F171" t="str">
            <v>Neoplasia maligna de bronquios y de pulmón</v>
          </cell>
          <cell r="G171" t="str">
            <v/>
          </cell>
        </row>
        <row r="172">
          <cell r="A172" t="str">
            <v>Agente quimico 27</v>
          </cell>
          <cell r="B172" t="str">
            <v>Asbesto</v>
          </cell>
          <cell r="C172" t="str">
            <v>Mesotelioma de pleura</v>
          </cell>
          <cell r="D172" t="str">
            <v/>
          </cell>
          <cell r="E172" t="str">
            <v/>
          </cell>
          <cell r="F172" t="str">
            <v>Mesotelioma de pleura</v>
          </cell>
          <cell r="G172" t="str">
            <v/>
          </cell>
        </row>
        <row r="173">
          <cell r="A173" t="str">
            <v>Agente quimico 28</v>
          </cell>
          <cell r="B173" t="str">
            <v>Asbesto</v>
          </cell>
          <cell r="C173" t="str">
            <v>Mesotelioma de peritoneo</v>
          </cell>
          <cell r="D173" t="str">
            <v/>
          </cell>
          <cell r="E173" t="str">
            <v/>
          </cell>
          <cell r="F173" t="str">
            <v>Mesotelioma de peritoneo</v>
          </cell>
          <cell r="G173" t="str">
            <v/>
          </cell>
        </row>
        <row r="174">
          <cell r="A174" t="str">
            <v>Agente quimico 29</v>
          </cell>
          <cell r="B174" t="str">
            <v>Asbesto</v>
          </cell>
          <cell r="C174" t="str">
            <v>Mesotelioma de pericardio</v>
          </cell>
          <cell r="D174" t="str">
            <v/>
          </cell>
          <cell r="E174" t="str">
            <v/>
          </cell>
          <cell r="F174" t="str">
            <v>Mesotelioma de pericardio</v>
          </cell>
          <cell r="G174" t="str">
            <v/>
          </cell>
        </row>
        <row r="175">
          <cell r="A175" t="str">
            <v>Agente quimico 30</v>
          </cell>
          <cell r="B175" t="str">
            <v>Asbesto</v>
          </cell>
          <cell r="C175" t="str">
            <v>Placas epicárdicas Asbestosis</v>
          </cell>
          <cell r="D175" t="str">
            <v/>
          </cell>
          <cell r="E175" t="str">
            <v/>
          </cell>
          <cell r="F175" t="str">
            <v>Placas epicárdicas Asbestosis</v>
          </cell>
          <cell r="G175" t="str">
            <v/>
          </cell>
        </row>
        <row r="176">
          <cell r="A176" t="str">
            <v>Agente quimico 31</v>
          </cell>
          <cell r="B176" t="str">
            <v>Asbesto</v>
          </cell>
          <cell r="C176" t="str">
            <v>Oerrame pleural</v>
          </cell>
          <cell r="D176" t="str">
            <v/>
          </cell>
          <cell r="E176" t="str">
            <v/>
          </cell>
          <cell r="F176" t="str">
            <v>Oerrame pleural</v>
          </cell>
          <cell r="G176" t="str">
            <v/>
          </cell>
        </row>
        <row r="177">
          <cell r="A177" t="str">
            <v>Agente quimico 32</v>
          </cell>
          <cell r="B177" t="str">
            <v>Asbesto</v>
          </cell>
          <cell r="C177" t="str">
            <v>Placas pleurales</v>
          </cell>
          <cell r="D177" t="str">
            <v/>
          </cell>
          <cell r="E177" t="str">
            <v/>
          </cell>
          <cell r="F177" t="str">
            <v>Placas pleurales</v>
          </cell>
          <cell r="G177" t="str">
            <v/>
          </cell>
        </row>
        <row r="178">
          <cell r="A178" t="str">
            <v>Agente quimico 33</v>
          </cell>
          <cell r="B178" t="str">
            <v>Benceno y, sus derivados tóxicos </v>
          </cell>
          <cell r="C178" t="str">
            <v>Leucemias</v>
          </cell>
          <cell r="D178" t="str">
            <v/>
          </cell>
          <cell r="E178" t="str">
            <v/>
          </cell>
          <cell r="F178" t="str">
            <v>Leucemias</v>
          </cell>
          <cell r="G178" t="str">
            <v/>
          </cell>
        </row>
        <row r="179">
          <cell r="A179" t="str">
            <v>Agente quimico 34</v>
          </cell>
          <cell r="B179" t="str">
            <v>Benceno y, sus derivados tóxicos </v>
          </cell>
          <cell r="C179" t="str">
            <v>Sindromes mielodísplásícos</v>
          </cell>
          <cell r="D179" t="str">
            <v/>
          </cell>
          <cell r="E179" t="str">
            <v/>
          </cell>
          <cell r="F179" t="str">
            <v>Sindromes mielodísplásícos</v>
          </cell>
          <cell r="G179" t="str">
            <v/>
          </cell>
        </row>
        <row r="180">
          <cell r="A180" t="str">
            <v>Agente quimico 35</v>
          </cell>
          <cell r="B180" t="str">
            <v>Benceno y, sus derivados tóxicos </v>
          </cell>
          <cell r="C180" t="str">
            <v>Anemia aplásica debida a otros</v>
          </cell>
          <cell r="D180" t="str">
            <v/>
          </cell>
          <cell r="E180" t="str">
            <v/>
          </cell>
          <cell r="F180" t="str">
            <v>Anemia aplásica debida a otros</v>
          </cell>
          <cell r="G180" t="str">
            <v/>
          </cell>
        </row>
        <row r="181">
          <cell r="A181" t="str">
            <v>Agente quimico 36</v>
          </cell>
          <cell r="B181" t="str">
            <v>Benceno y, sus derivados tóxicos </v>
          </cell>
          <cell r="C181" t="str">
            <v>agentes externos Hipoplasia medular</v>
          </cell>
          <cell r="D181" t="str">
            <v/>
          </cell>
          <cell r="E181" t="str">
            <v/>
          </cell>
          <cell r="F181" t="str">
            <v>agentes externos Hipoplasia medular</v>
          </cell>
          <cell r="G181" t="str">
            <v/>
          </cell>
        </row>
        <row r="182">
          <cell r="A182" t="str">
            <v>Agente quimico 37</v>
          </cell>
          <cell r="B182" t="str">
            <v>Benceno y, sus derivados tóxicos </v>
          </cell>
          <cell r="C182" t="str">
            <v>Púrpura y otras manifestaciones hemorrágicas</v>
          </cell>
          <cell r="D182" t="str">
            <v/>
          </cell>
          <cell r="E182" t="str">
            <v/>
          </cell>
          <cell r="F182" t="str">
            <v>Púrpura y otras manifestaciones hemorrágicas</v>
          </cell>
          <cell r="G182" t="str">
            <v/>
          </cell>
        </row>
        <row r="183">
          <cell r="A183" t="str">
            <v>Agente quimico 38</v>
          </cell>
          <cell r="B183" t="str">
            <v>Benceno y, sus derivados tóxicos </v>
          </cell>
          <cell r="C183" t="str">
            <v>Agranulocito</v>
          </cell>
          <cell r="D183" t="str">
            <v/>
          </cell>
          <cell r="E183" t="str">
            <v/>
          </cell>
          <cell r="F183" t="str">
            <v>Agranulocito</v>
          </cell>
          <cell r="G183" t="str">
            <v/>
          </cell>
        </row>
        <row r="184">
          <cell r="A184" t="str">
            <v>Agente quimico 39</v>
          </cell>
          <cell r="B184" t="str">
            <v>Benceno y, sus derivados tóxicos </v>
          </cell>
          <cell r="C184" t="str">
            <v>Otros trastornos específicos de los glóbulos blancos: eucocitosis, Reacción Leuce, moíde trastornos, mentales derivados de lesión y disfunción cerebral y de enfermedad física</v>
          </cell>
          <cell r="D184" t="str">
            <v/>
          </cell>
          <cell r="E184" t="str">
            <v/>
          </cell>
          <cell r="F184" t="str">
            <v>Otros trastornos específicos de los glóbulos blancos: eucocitosis, Reacción Leuce, moíde trastornos, mentales derivados de lesión y disfunción cerebral y de enfermedad física</v>
          </cell>
          <cell r="G184" t="str">
            <v/>
          </cell>
        </row>
        <row r="185">
          <cell r="A185" t="str">
            <v>Agente quimico 40</v>
          </cell>
          <cell r="B185" t="str">
            <v>Benceno y, sus derivados tóxicos </v>
          </cell>
          <cell r="C185" t="str">
            <v>Trastornos de personalidad y del comportamiento derivados de enfermedad, lesión y de disfunción de la personalidad  </v>
          </cell>
          <cell r="D185" t="str">
            <v/>
          </cell>
          <cell r="E185" t="str">
            <v/>
          </cell>
          <cell r="F185" t="str">
            <v>Trastornos de personalidad y del comportamiento derivados de enfermedad, lesión y de disfunción de la personalidad  </v>
          </cell>
          <cell r="G185" t="str">
            <v/>
          </cell>
        </row>
        <row r="186">
          <cell r="A186" t="str">
            <v>Agente quimico 41</v>
          </cell>
          <cell r="B186" t="str">
            <v>Benceno y, sus derivados tóxicos </v>
          </cell>
          <cell r="C186" t="str">
            <v>Neurastenia (Incluye sindrome calzado, artlculos de cuero o caucho de fatiga)</v>
          </cell>
          <cell r="D186" t="str">
            <v/>
          </cell>
          <cell r="E186" t="str">
            <v/>
          </cell>
          <cell r="F186" t="str">
            <v>Neurastenia (Incluye sindrome calzado, artlculos de cuero o caucho de fatiga)</v>
          </cell>
          <cell r="G186" t="str">
            <v/>
          </cell>
        </row>
        <row r="187">
          <cell r="A187" t="str">
            <v>Agente quimico 42</v>
          </cell>
          <cell r="B187" t="str">
            <v>Benceno y, sus derivados tóxicos </v>
          </cell>
          <cell r="C187" t="str">
            <v>Hipoacusia ototóxica</v>
          </cell>
          <cell r="D187" t="str">
            <v/>
          </cell>
          <cell r="E187" t="str">
            <v/>
          </cell>
          <cell r="F187" t="str">
            <v>Hipoacusia ototóxica</v>
          </cell>
          <cell r="G187" t="str">
            <v/>
          </cell>
        </row>
        <row r="188">
          <cell r="A188" t="str">
            <v>Agente quimico 43</v>
          </cell>
          <cell r="B188" t="str">
            <v>Benceno y, sus derivados tóxicos </v>
          </cell>
          <cell r="C188" t="str">
            <v>Soldadura</v>
          </cell>
          <cell r="D188" t="str">
            <v/>
          </cell>
          <cell r="E188" t="str">
            <v/>
          </cell>
          <cell r="F188" t="str">
            <v>Soldadura</v>
          </cell>
          <cell r="G188" t="str">
            <v/>
          </cell>
        </row>
        <row r="189">
          <cell r="A189" t="str">
            <v>Agente quimico 44</v>
          </cell>
          <cell r="B189" t="str">
            <v>Benceno y, sus derivados tóxicos </v>
          </cell>
          <cell r="C189" t="str">
            <v>Dermatitis de contacto por irritantes</v>
          </cell>
          <cell r="D189" t="str">
            <v/>
          </cell>
          <cell r="E189" t="str">
            <v/>
          </cell>
          <cell r="F189" t="str">
            <v>Dermatitis de contacto por irritantes</v>
          </cell>
          <cell r="G189" t="str">
            <v/>
          </cell>
        </row>
        <row r="190">
          <cell r="A190" t="str">
            <v>Agente quimico 45</v>
          </cell>
          <cell r="B190" t="str">
            <v>Benceno y, sus derivados tóxicos </v>
          </cell>
          <cell r="C190" t="str">
            <v>Efectos tóxicos agudos</v>
          </cell>
          <cell r="D190" t="str">
            <v/>
          </cell>
          <cell r="E190" t="str">
            <v/>
          </cell>
          <cell r="F190" t="str">
            <v>Efectos tóxicos agudos</v>
          </cell>
          <cell r="G190" t="str">
            <v/>
          </cell>
        </row>
        <row r="191">
          <cell r="A191" t="str">
            <v>Agente quimico 46</v>
          </cell>
          <cell r="B191" t="str">
            <v>Benceno y, sus derivados tóxicos </v>
          </cell>
          <cell r="C191" t="str">
            <v>Efectos adversos de otros agentes que afectan los constituyentes de la sangre, y los no especificados</v>
          </cell>
          <cell r="D191" t="str">
            <v/>
          </cell>
          <cell r="E191" t="str">
            <v/>
          </cell>
          <cell r="F191" t="str">
            <v>Efectos adversos de otros agentes que afectan los constituyentes de la sangre, y los no especificados</v>
          </cell>
          <cell r="G191" t="str">
            <v/>
          </cell>
        </row>
        <row r="192">
          <cell r="A192" t="str">
            <v>Agente quimico 47</v>
          </cell>
          <cell r="B192" t="str">
            <v>Berilio</v>
          </cell>
          <cell r="C192" t="str">
            <v>Neoplasia maligna de la manipulación de berilio. bronquios y del pulmón</v>
          </cell>
          <cell r="D192" t="str">
            <v/>
          </cell>
          <cell r="E192" t="str">
            <v/>
          </cell>
          <cell r="F192" t="str">
            <v>Neoplasia maligna de la manipulación de berilio. bronquios y del pulmón</v>
          </cell>
          <cell r="G192" t="str">
            <v/>
          </cell>
        </row>
        <row r="193">
          <cell r="A193" t="str">
            <v>Agente quimico 48</v>
          </cell>
          <cell r="B193" t="str">
            <v>Berilio</v>
          </cell>
          <cell r="C193" t="str">
            <v>Conjuntivitis</v>
          </cell>
          <cell r="D193" t="str">
            <v/>
          </cell>
          <cell r="E193" t="str">
            <v/>
          </cell>
          <cell r="F193" t="str">
            <v>Conjuntivitis</v>
          </cell>
          <cell r="G193" t="str">
            <v/>
          </cell>
        </row>
        <row r="194">
          <cell r="A194" t="str">
            <v>Agente quimico 49</v>
          </cell>
          <cell r="B194" t="str">
            <v>Berilio</v>
          </cell>
          <cell r="C194" t="str">
            <v>Beriliosis</v>
          </cell>
          <cell r="D194" t="str">
            <v/>
          </cell>
          <cell r="E194" t="str">
            <v/>
          </cell>
          <cell r="F194" t="str">
            <v>Beriliosis</v>
          </cell>
          <cell r="G194" t="str">
            <v/>
          </cell>
        </row>
        <row r="195">
          <cell r="A195" t="str">
            <v>Agente quimico 50</v>
          </cell>
          <cell r="B195" t="str">
            <v>Berilio</v>
          </cell>
          <cell r="C195" t="str">
            <v>Bronquitis y neumonitis</v>
          </cell>
          <cell r="D195" t="str">
            <v/>
          </cell>
          <cell r="E195" t="str">
            <v/>
          </cell>
          <cell r="F195" t="str">
            <v>Bronquitis y neumonitis</v>
          </cell>
          <cell r="G195" t="str">
            <v/>
          </cell>
        </row>
        <row r="196">
          <cell r="A196" t="str">
            <v>Agente quimico 51</v>
          </cell>
          <cell r="B196" t="str">
            <v>Berilio</v>
          </cell>
          <cell r="C196" t="str">
            <v>Edema pulmonar agudo</v>
          </cell>
          <cell r="D196" t="str">
            <v/>
          </cell>
          <cell r="E196" t="str">
            <v/>
          </cell>
          <cell r="F196" t="str">
            <v>Edema pulmonar agudo</v>
          </cell>
          <cell r="G196" t="str">
            <v/>
          </cell>
        </row>
        <row r="197">
          <cell r="A197" t="str">
            <v>Agente quimico 52</v>
          </cell>
          <cell r="B197" t="str">
            <v>Berilio</v>
          </cell>
          <cell r="C197" t="str">
            <v>Bronquiolitis obliterante crónica,</v>
          </cell>
          <cell r="D197" t="str">
            <v/>
          </cell>
          <cell r="E197" t="str">
            <v/>
          </cell>
          <cell r="F197" t="str">
            <v>Bronquiolitis obliterante crónica,</v>
          </cell>
          <cell r="G197" t="str">
            <v/>
          </cell>
        </row>
        <row r="198">
          <cell r="A198" t="str">
            <v>Agente quimico 53</v>
          </cell>
          <cell r="B198" t="str">
            <v>Berilio</v>
          </cell>
          <cell r="C198" t="str">
            <v>Dermatitis de contacto por irritantes</v>
          </cell>
          <cell r="D198" t="str">
            <v/>
          </cell>
          <cell r="E198" t="str">
            <v/>
          </cell>
          <cell r="F198" t="str">
            <v>Dermatitis de contacto por irritantes</v>
          </cell>
          <cell r="G198" t="str">
            <v/>
          </cell>
        </row>
        <row r="199">
          <cell r="A199" t="str">
            <v>Agente quimico 54</v>
          </cell>
          <cell r="B199" t="str">
            <v>Berilio</v>
          </cell>
          <cell r="C199" t="str">
            <v>Efectos tóxicos agudos</v>
          </cell>
          <cell r="D199" t="str">
            <v/>
          </cell>
          <cell r="E199" t="str">
            <v/>
          </cell>
          <cell r="F199" t="str">
            <v>Efectos tóxicos agudos</v>
          </cell>
          <cell r="G199" t="str">
            <v/>
          </cell>
        </row>
        <row r="200">
          <cell r="A200" t="str">
            <v>Agente quimico 55</v>
          </cell>
          <cell r="B200" t="str">
            <v>Bromo</v>
          </cell>
          <cell r="C200" t="str">
            <v>Faringitis aguda</v>
          </cell>
          <cell r="D200" t="str">
            <v/>
          </cell>
          <cell r="E200" t="str">
            <v/>
          </cell>
          <cell r="F200" t="str">
            <v>Faringitis aguda</v>
          </cell>
          <cell r="G200" t="str">
            <v/>
          </cell>
        </row>
        <row r="201">
          <cell r="A201" t="str">
            <v>Agente quimico 56</v>
          </cell>
          <cell r="B201" t="str">
            <v>Bromo</v>
          </cell>
          <cell r="C201" t="str">
            <v>laringotraqueitis aguda</v>
          </cell>
          <cell r="D201" t="str">
            <v/>
          </cell>
          <cell r="E201" t="str">
            <v/>
          </cell>
          <cell r="F201" t="str">
            <v>laringotraqueitis aguda</v>
          </cell>
          <cell r="G201" t="str">
            <v/>
          </cell>
        </row>
        <row r="202">
          <cell r="A202" t="str">
            <v>Agente quimico 57</v>
          </cell>
          <cell r="B202" t="str">
            <v>Bromo</v>
          </cell>
          <cell r="C202" t="str">
            <v>Faringitis crónica</v>
          </cell>
          <cell r="D202" t="str">
            <v/>
          </cell>
          <cell r="E202" t="str">
            <v/>
          </cell>
          <cell r="F202" t="str">
            <v>Faringitis crónica</v>
          </cell>
          <cell r="G202" t="str">
            <v/>
          </cell>
        </row>
        <row r="203">
          <cell r="A203" t="str">
            <v>Agente quimico 58</v>
          </cell>
          <cell r="B203" t="str">
            <v>Bromo</v>
          </cell>
          <cell r="C203" t="str">
            <v>Sinusitis crónica</v>
          </cell>
          <cell r="D203" t="str">
            <v/>
          </cell>
          <cell r="E203" t="str">
            <v/>
          </cell>
          <cell r="F203" t="str">
            <v>Sinusitis crónica</v>
          </cell>
          <cell r="G203" t="str">
            <v/>
          </cell>
        </row>
        <row r="204">
          <cell r="A204" t="str">
            <v>Agente quimico 59</v>
          </cell>
          <cell r="B204" t="str">
            <v>Bromo</v>
          </cell>
          <cell r="C204" t="str">
            <v>laringotraqueitis crónica</v>
          </cell>
          <cell r="D204" t="str">
            <v/>
          </cell>
          <cell r="E204" t="str">
            <v/>
          </cell>
          <cell r="F204" t="str">
            <v>laringotraqueitis crónica</v>
          </cell>
          <cell r="G204" t="str">
            <v/>
          </cell>
        </row>
        <row r="205">
          <cell r="A205" t="str">
            <v>Agente quimico 60</v>
          </cell>
          <cell r="B205" t="str">
            <v>Bromo</v>
          </cell>
          <cell r="C205" t="str">
            <v>Bránquitís y neumonitis</v>
          </cell>
          <cell r="D205" t="str">
            <v/>
          </cell>
          <cell r="E205" t="str">
            <v/>
          </cell>
          <cell r="F205" t="str">
            <v>Bránquitís y neumonitis</v>
          </cell>
          <cell r="G205" t="str">
            <v/>
          </cell>
        </row>
        <row r="206">
          <cell r="A206" t="str">
            <v>Agente quimico 61</v>
          </cell>
          <cell r="B206" t="str">
            <v>Bromo</v>
          </cell>
          <cell r="C206" t="str">
            <v>Edema pulmonar</v>
          </cell>
          <cell r="D206" t="str">
            <v/>
          </cell>
          <cell r="E206" t="str">
            <v/>
          </cell>
          <cell r="F206" t="str">
            <v>Edema pulmonar</v>
          </cell>
          <cell r="G206" t="str">
            <v/>
          </cell>
        </row>
        <row r="207">
          <cell r="A207" t="str">
            <v>Agente quimico 62</v>
          </cell>
          <cell r="B207" t="str">
            <v>Bromo</v>
          </cell>
          <cell r="C207" t="str">
            <v>Síndrome de disfunción reactiva de las vías aéreas</v>
          </cell>
          <cell r="D207" t="str">
            <v/>
          </cell>
          <cell r="E207" t="str">
            <v/>
          </cell>
          <cell r="F207" t="str">
            <v>Síndrome de disfunción reactiva de las vías aéreas</v>
          </cell>
          <cell r="G207" t="str">
            <v/>
          </cell>
        </row>
        <row r="208">
          <cell r="A208" t="str">
            <v>Agente quimico 63</v>
          </cell>
          <cell r="B208" t="str">
            <v>Bromo</v>
          </cell>
          <cell r="C208" t="str">
            <v>Bronquíolitis obliterante crónica, enfisema crónico difuso o fibrosis pulmonar crónica</v>
          </cell>
          <cell r="D208" t="str">
            <v/>
          </cell>
          <cell r="E208" t="str">
            <v/>
          </cell>
          <cell r="F208" t="str">
            <v>Bronquíolitis obliterante crónica, enfisema crónico difuso o fibrosis pulmonar crónica</v>
          </cell>
          <cell r="G208" t="str">
            <v/>
          </cell>
        </row>
        <row r="209">
          <cell r="A209" t="str">
            <v>Agente quimico 64</v>
          </cell>
          <cell r="B209" t="str">
            <v>Bromo</v>
          </cell>
          <cell r="C209" t="str">
            <v>Estomatitis ulcerativa crónica</v>
          </cell>
          <cell r="D209" t="str">
            <v/>
          </cell>
          <cell r="E209" t="str">
            <v/>
          </cell>
          <cell r="F209" t="str">
            <v>Estomatitis ulcerativa crónica</v>
          </cell>
          <cell r="G209" t="str">
            <v/>
          </cell>
        </row>
        <row r="210">
          <cell r="A210" t="str">
            <v>Agente quimico 65</v>
          </cell>
          <cell r="B210" t="str">
            <v>Bromo</v>
          </cell>
          <cell r="C210" t="str">
            <v>Dermatitis de contacto por irritantes</v>
          </cell>
          <cell r="D210" t="str">
            <v/>
          </cell>
          <cell r="E210" t="str">
            <v/>
          </cell>
          <cell r="F210" t="str">
            <v>Dermatitis de contacto por irritantes</v>
          </cell>
          <cell r="G210" t="str">
            <v/>
          </cell>
        </row>
        <row r="211">
          <cell r="A211" t="str">
            <v>Agente quimico 66</v>
          </cell>
          <cell r="B211" t="str">
            <v>Bromo</v>
          </cell>
          <cell r="C211" t="str">
            <v>Efectos tóxicos agudos  </v>
          </cell>
          <cell r="D211" t="str">
            <v/>
          </cell>
          <cell r="E211" t="str">
            <v/>
          </cell>
          <cell r="F211" t="str">
            <v>Efectos tóxicos agudos  </v>
          </cell>
          <cell r="G211" t="str">
            <v/>
          </cell>
        </row>
        <row r="212">
          <cell r="A212" t="str">
            <v>Agente quimico 67</v>
          </cell>
          <cell r="B212" t="str">
            <v>Cadmio</v>
          </cell>
          <cell r="C212" t="str">
            <v>Neoplasia maligna de bronquios y de pulmón</v>
          </cell>
          <cell r="D212" t="str">
            <v/>
          </cell>
          <cell r="E212" t="str">
            <v/>
          </cell>
          <cell r="F212" t="str">
            <v>Neoplasia maligna de bronquios y de pulmón</v>
          </cell>
          <cell r="G212" t="str">
            <v/>
          </cell>
        </row>
        <row r="213">
          <cell r="A213" t="str">
            <v>Agente quimico 68</v>
          </cell>
          <cell r="B213" t="str">
            <v>Cadmio</v>
          </cell>
          <cell r="C213" t="str">
            <v>Trastornos del nervio olfatorio</v>
          </cell>
          <cell r="D213" t="str">
            <v/>
          </cell>
          <cell r="E213" t="str">
            <v/>
          </cell>
          <cell r="F213" t="str">
            <v>Trastornos del nervio olfatorio</v>
          </cell>
          <cell r="G213" t="str">
            <v/>
          </cell>
        </row>
        <row r="214">
          <cell r="A214" t="str">
            <v>Agente quimico 69</v>
          </cell>
          <cell r="B214" t="str">
            <v>Cadmio</v>
          </cell>
          <cell r="C214" t="str">
            <v>Bronquitis y neumonitis causada por productos químicos, gases, humos y vapores</v>
          </cell>
          <cell r="D214" t="str">
            <v/>
          </cell>
          <cell r="E214" t="str">
            <v/>
          </cell>
          <cell r="F214" t="str">
            <v>Bronquitis y neumonitis causada por productos químicos, gases, humos y vapores</v>
          </cell>
          <cell r="G214" t="str">
            <v/>
          </cell>
        </row>
        <row r="215">
          <cell r="A215" t="str">
            <v>Agente quimico 70</v>
          </cell>
          <cell r="B215" t="str">
            <v>Cadmio</v>
          </cell>
          <cell r="C215" t="str">
            <v> Edema pulmonar agudo</v>
          </cell>
          <cell r="D215" t="str">
            <v/>
          </cell>
          <cell r="E215" t="str">
            <v/>
          </cell>
          <cell r="F215" t="str">
            <v> Edema pulmonar agudo</v>
          </cell>
          <cell r="G215" t="str">
            <v/>
          </cell>
        </row>
        <row r="216">
          <cell r="A216" t="str">
            <v>Agente quimico 71</v>
          </cell>
          <cell r="B216" t="str">
            <v>Cadmio</v>
          </cell>
          <cell r="C216" t="str">
            <v>Síndrome de disfunción reactiva de las vías aéreas</v>
          </cell>
          <cell r="D216" t="str">
            <v/>
          </cell>
          <cell r="E216" t="str">
            <v/>
          </cell>
          <cell r="F216" t="str">
            <v>Síndrome de disfunción reactiva de las vías aéreas</v>
          </cell>
          <cell r="G216" t="str">
            <v/>
          </cell>
        </row>
        <row r="217">
          <cell r="A217" t="str">
            <v>Agente quimico 72</v>
          </cell>
          <cell r="B217" t="str">
            <v>Cadmio</v>
          </cell>
          <cell r="C217" t="str">
            <v>Bronquiolitis obliterante cadmio</v>
          </cell>
          <cell r="D217" t="str">
            <v/>
          </cell>
          <cell r="E217" t="str">
            <v/>
          </cell>
          <cell r="F217" t="str">
            <v>Bronquiolitis obliterante cadmio</v>
          </cell>
          <cell r="G217" t="str">
            <v/>
          </cell>
        </row>
        <row r="218">
          <cell r="A218" t="str">
            <v>Agente quimico 73</v>
          </cell>
          <cell r="B218" t="str">
            <v>Cadmio</v>
          </cell>
          <cell r="C218" t="str">
            <v>Enfisema intersticial</v>
          </cell>
          <cell r="D218" t="str">
            <v/>
          </cell>
          <cell r="E218" t="str">
            <v/>
          </cell>
          <cell r="F218" t="str">
            <v>Enfisema intersticial</v>
          </cell>
          <cell r="G218" t="str">
            <v/>
          </cell>
        </row>
        <row r="219">
          <cell r="A219" t="str">
            <v>Agente quimico 74</v>
          </cell>
          <cell r="B219" t="str">
            <v>Cadmio</v>
          </cell>
          <cell r="C219" t="str">
            <v>Alteraciones pos-eruptivas Cadmio y sus cadmio</v>
          </cell>
          <cell r="D219" t="str">
            <v/>
          </cell>
          <cell r="E219" t="str">
            <v/>
          </cell>
          <cell r="F219" t="str">
            <v>Alteraciones pos-eruptivas Cadmio y sus cadmio</v>
          </cell>
          <cell r="G219" t="str">
            <v/>
          </cell>
        </row>
        <row r="220">
          <cell r="A220" t="str">
            <v>Agente quimico 75</v>
          </cell>
          <cell r="B220" t="str">
            <v>Cadmio</v>
          </cell>
          <cell r="C220" t="str">
            <v>Gastroenteritis y colitis cadmio</v>
          </cell>
          <cell r="D220" t="str">
            <v/>
          </cell>
          <cell r="E220" t="str">
            <v/>
          </cell>
          <cell r="F220" t="str">
            <v>Gastroenteritis y colitis cadmio</v>
          </cell>
          <cell r="G220" t="str">
            <v/>
          </cell>
        </row>
        <row r="221">
          <cell r="A221" t="str">
            <v>Agente quimico 76</v>
          </cell>
          <cell r="B221" t="str">
            <v>Cadmio</v>
          </cell>
          <cell r="C221" t="str">
            <v>Osteomalacia del adulto para pinturas esmaltes y plásticos. inducida por drogas</v>
          </cell>
          <cell r="D221" t="str">
            <v/>
          </cell>
          <cell r="E221" t="str">
            <v/>
          </cell>
          <cell r="F221" t="str">
            <v>Osteomalacia del adulto para pinturas esmaltes y plásticos. inducida por drogas</v>
          </cell>
          <cell r="G221" t="str">
            <v/>
          </cell>
        </row>
        <row r="222">
          <cell r="A222" t="str">
            <v>Agente quimico 77</v>
          </cell>
          <cell r="B222" t="str">
            <v>Cadmio</v>
          </cell>
          <cell r="C222" t="str">
            <v>Nefropatia túbulo-intersticial</v>
          </cell>
          <cell r="D222" t="str">
            <v/>
          </cell>
          <cell r="E222" t="str">
            <v/>
          </cell>
          <cell r="F222" t="str">
            <v>Nefropatia túbulo-intersticial</v>
          </cell>
          <cell r="G222" t="str">
            <v/>
          </cell>
        </row>
        <row r="223">
          <cell r="A223" t="str">
            <v>Agente quimico 78</v>
          </cell>
          <cell r="B223" t="str">
            <v>Cadmio</v>
          </cell>
          <cell r="C223" t="str">
            <v>Efectos tóxicos agudos</v>
          </cell>
          <cell r="D223" t="str">
            <v/>
          </cell>
          <cell r="E223" t="str">
            <v/>
          </cell>
          <cell r="F223" t="str">
            <v>Efectos tóxicos agudos</v>
          </cell>
          <cell r="G223" t="str">
            <v/>
          </cell>
        </row>
        <row r="224">
          <cell r="A224" t="str">
            <v>Agente quimico 79</v>
          </cell>
          <cell r="B224" t="str">
            <v>Cadmio</v>
          </cell>
          <cell r="C224" t="str">
            <v>Neoplasia maligna de vejiga</v>
          </cell>
          <cell r="D224" t="str">
            <v/>
          </cell>
          <cell r="E224" t="str">
            <v/>
          </cell>
          <cell r="F224" t="str">
            <v>Neoplasia maligna de vejiga</v>
          </cell>
          <cell r="G224" t="str">
            <v/>
          </cell>
        </row>
        <row r="225">
          <cell r="A225" t="str">
            <v>Agente quimico 80</v>
          </cell>
          <cell r="B225" t="str">
            <v>Carburos metálicos de tungsteno </v>
          </cell>
          <cell r="C225" t="str">
            <v>Otras rinitis alérgicas</v>
          </cell>
          <cell r="D225" t="str">
            <v/>
          </cell>
          <cell r="E225" t="str">
            <v/>
          </cell>
          <cell r="F225" t="str">
            <v>Otras rinitis alérgicas</v>
          </cell>
          <cell r="G225" t="str">
            <v/>
          </cell>
        </row>
        <row r="226">
          <cell r="A226" t="str">
            <v>Agente quimico 81</v>
          </cell>
          <cell r="B226" t="str">
            <v>Carburos metálicos de tungsteno </v>
          </cell>
          <cell r="C226" t="str">
            <v>Asma</v>
          </cell>
          <cell r="D226" t="str">
            <v/>
          </cell>
          <cell r="E226" t="str">
            <v/>
          </cell>
          <cell r="F226" t="str">
            <v>Asma</v>
          </cell>
          <cell r="G226" t="str">
            <v/>
          </cell>
        </row>
        <row r="227">
          <cell r="A227" t="str">
            <v>Agente quimico 82</v>
          </cell>
          <cell r="B227" t="str">
            <v>Carburos metálicos de tungsteno </v>
          </cell>
          <cell r="C227" t="str">
            <v>Neumoconiosis</v>
          </cell>
          <cell r="D227" t="str">
            <v/>
          </cell>
          <cell r="E227" t="str">
            <v/>
          </cell>
          <cell r="F227" t="str">
            <v>Neumoconiosis</v>
          </cell>
          <cell r="G227" t="str">
            <v/>
          </cell>
        </row>
        <row r="228">
          <cell r="A228" t="str">
            <v>Agente quimico 83</v>
          </cell>
          <cell r="B228" t="str">
            <v>Cloro</v>
          </cell>
          <cell r="C228" t="str">
            <v>Rinitis crónica</v>
          </cell>
          <cell r="D228" t="str">
            <v/>
          </cell>
          <cell r="E228" t="str">
            <v/>
          </cell>
          <cell r="F228" t="str">
            <v>Rinitis crónica</v>
          </cell>
          <cell r="G228" t="str">
            <v/>
          </cell>
        </row>
        <row r="229">
          <cell r="A229" t="str">
            <v>Agente quimico 84</v>
          </cell>
          <cell r="B229" t="str">
            <v>Cloro</v>
          </cell>
          <cell r="C229" t="str">
            <v>Bronquitis</v>
          </cell>
          <cell r="D229" t="str">
            <v/>
          </cell>
          <cell r="E229" t="str">
            <v/>
          </cell>
          <cell r="F229" t="str">
            <v>Bronquitis</v>
          </cell>
          <cell r="G229" t="str">
            <v/>
          </cell>
        </row>
        <row r="230">
          <cell r="A230" t="str">
            <v>Agente quimico 85</v>
          </cell>
          <cell r="B230" t="str">
            <v>Cloro</v>
          </cell>
          <cell r="C230" t="str">
            <v>Edema pulmonar agudo</v>
          </cell>
          <cell r="D230" t="str">
            <v/>
          </cell>
          <cell r="E230" t="str">
            <v/>
          </cell>
          <cell r="F230" t="str">
            <v>Edema pulmonar agudo</v>
          </cell>
          <cell r="G230" t="str">
            <v/>
          </cell>
        </row>
        <row r="231">
          <cell r="A231" t="str">
            <v>Agente quimico 86</v>
          </cell>
          <cell r="B231" t="str">
            <v>Cloro</v>
          </cell>
          <cell r="C231" t="str">
            <v>Síndrome de disfunción reactiva de las vías aéreas</v>
          </cell>
          <cell r="D231" t="str">
            <v/>
          </cell>
          <cell r="E231" t="str">
            <v/>
          </cell>
          <cell r="F231" t="str">
            <v>Síndrome de disfunción reactiva de las vías aéreas</v>
          </cell>
          <cell r="G231" t="str">
            <v/>
          </cell>
        </row>
        <row r="232">
          <cell r="A232" t="str">
            <v>Agente quimico 87</v>
          </cell>
          <cell r="B232" t="str">
            <v>Cloro</v>
          </cell>
          <cell r="C232" t="str">
            <v>Bronquiolitis obliterante crónica, enfisema crónico difuso O fibrosis pulmonar crónica</v>
          </cell>
          <cell r="D232" t="str">
            <v/>
          </cell>
          <cell r="E232" t="str">
            <v/>
          </cell>
          <cell r="F232" t="str">
            <v>Bronquiolitis obliterante crónica, enfisema crónico difuso O fibrosis pulmonar crónica</v>
          </cell>
          <cell r="G232" t="str">
            <v/>
          </cell>
        </row>
        <row r="233">
          <cell r="A233" t="str">
            <v>Agente quimico 88</v>
          </cell>
          <cell r="B233" t="str">
            <v>Cloro</v>
          </cell>
          <cell r="C233" t="str">
            <v>Efectos tóxicos agudos</v>
          </cell>
          <cell r="D233" t="str">
            <v/>
          </cell>
          <cell r="E233" t="str">
            <v/>
          </cell>
          <cell r="F233" t="str">
            <v>Efectos tóxicos agudos</v>
          </cell>
          <cell r="G233" t="str">
            <v/>
          </cell>
        </row>
        <row r="234">
          <cell r="A234" t="str">
            <v>Agente quimico 89</v>
          </cell>
          <cell r="B234" t="str">
            <v>Cromo</v>
          </cell>
          <cell r="C234" t="str">
            <v>Neoplasia maligna</v>
          </cell>
          <cell r="D234" t="str">
            <v/>
          </cell>
          <cell r="E234" t="str">
            <v/>
          </cell>
          <cell r="F234" t="str">
            <v>Neoplasia maligna</v>
          </cell>
          <cell r="G234" t="str">
            <v/>
          </cell>
        </row>
        <row r="235">
          <cell r="A235" t="str">
            <v>Agente quimico 90</v>
          </cell>
          <cell r="B235" t="str">
            <v>Cromo</v>
          </cell>
          <cell r="C235" t="str">
            <v>Otras rinitis alérgicas</v>
          </cell>
          <cell r="D235" t="str">
            <v/>
          </cell>
          <cell r="E235" t="str">
            <v/>
          </cell>
          <cell r="F235" t="str">
            <v>Otras rinitis alérgicas</v>
          </cell>
          <cell r="G235" t="str">
            <v/>
          </cell>
        </row>
        <row r="236">
          <cell r="A236" t="str">
            <v>Agente quimico 91</v>
          </cell>
          <cell r="B236" t="str">
            <v>Cromo</v>
          </cell>
          <cell r="C236" t="str">
            <v>Rinitis crónica</v>
          </cell>
          <cell r="D236" t="str">
            <v/>
          </cell>
          <cell r="E236" t="str">
            <v/>
          </cell>
          <cell r="F236" t="str">
            <v>Rinitis crónica</v>
          </cell>
          <cell r="G236" t="str">
            <v/>
          </cell>
        </row>
        <row r="237">
          <cell r="A237" t="str">
            <v>Agente quimico 92</v>
          </cell>
          <cell r="B237" t="str">
            <v>Cromo</v>
          </cell>
          <cell r="C237" t="str">
            <v>Ulceración o necrosis</v>
          </cell>
          <cell r="D237" t="str">
            <v/>
          </cell>
          <cell r="E237" t="str">
            <v/>
          </cell>
          <cell r="F237" t="str">
            <v>Ulceración o necrosis</v>
          </cell>
          <cell r="G237" t="str">
            <v/>
          </cell>
        </row>
        <row r="238">
          <cell r="A238" t="str">
            <v>Agente quimico 93</v>
          </cell>
          <cell r="B238" t="str">
            <v>Cromo</v>
          </cell>
          <cell r="C238" t="str">
            <v>Asma</v>
          </cell>
          <cell r="D238" t="str">
            <v/>
          </cell>
          <cell r="E238" t="str">
            <v/>
          </cell>
          <cell r="F238" t="str">
            <v>Asma</v>
          </cell>
          <cell r="G238" t="str">
            <v/>
          </cell>
        </row>
        <row r="239">
          <cell r="A239" t="str">
            <v>Agente quimico 94</v>
          </cell>
          <cell r="B239" t="str">
            <v>Cromo</v>
          </cell>
          <cell r="C239" t="str">
            <v>Dermatosis</v>
          </cell>
          <cell r="D239" t="str">
            <v/>
          </cell>
          <cell r="E239" t="str">
            <v/>
          </cell>
          <cell r="F239" t="str">
            <v>Dermatosis</v>
          </cell>
          <cell r="G239" t="str">
            <v/>
          </cell>
        </row>
        <row r="240">
          <cell r="A240" t="str">
            <v>Agente quimico 95</v>
          </cell>
          <cell r="B240" t="str">
            <v>Cromo</v>
          </cell>
          <cell r="C240" t="str">
            <v>Dermatitis</v>
          </cell>
          <cell r="D240" t="str">
            <v/>
          </cell>
          <cell r="E240" t="str">
            <v/>
          </cell>
          <cell r="F240" t="str">
            <v>Dermatitis</v>
          </cell>
          <cell r="G240" t="str">
            <v/>
          </cell>
        </row>
        <row r="241">
          <cell r="A241" t="str">
            <v>Agente quimico 96</v>
          </cell>
          <cell r="B241" t="str">
            <v>Cromo</v>
          </cell>
          <cell r="C241" t="str">
            <v>Ulcera crónica de la piel</v>
          </cell>
          <cell r="D241" t="str">
            <v/>
          </cell>
          <cell r="E241" t="str">
            <v/>
          </cell>
          <cell r="F241" t="str">
            <v>Ulcera crónica de la piel</v>
          </cell>
          <cell r="G241" t="str">
            <v/>
          </cell>
        </row>
        <row r="242">
          <cell r="A242" t="str">
            <v>Agente quimico 97</v>
          </cell>
          <cell r="B242" t="str">
            <v>Cromo</v>
          </cell>
          <cell r="C242" t="str">
            <v>Tumor maligno de la fosa nasal</v>
          </cell>
          <cell r="D242" t="str">
            <v/>
          </cell>
          <cell r="E242" t="str">
            <v/>
          </cell>
          <cell r="F242" t="str">
            <v>Tumor maligno de la fosa nasal</v>
          </cell>
          <cell r="G242" t="str">
            <v/>
          </cell>
        </row>
        <row r="243">
          <cell r="A243" t="str">
            <v>Agente quimico 98</v>
          </cell>
          <cell r="B243" t="str">
            <v>Fosforo</v>
          </cell>
          <cell r="C243" t="str">
            <v>Polineuropatla</v>
          </cell>
          <cell r="D243" t="str">
            <v/>
          </cell>
          <cell r="E243" t="str">
            <v/>
          </cell>
          <cell r="F243" t="str">
            <v>Polineuropatla</v>
          </cell>
          <cell r="G243" t="str">
            <v/>
          </cell>
        </row>
        <row r="244">
          <cell r="A244" t="str">
            <v>Agente quimico 99</v>
          </cell>
          <cell r="B244" t="str">
            <v>Fosforo</v>
          </cell>
          <cell r="C244" t="str">
            <v>Dermatitis</v>
          </cell>
          <cell r="D244" t="str">
            <v/>
          </cell>
          <cell r="E244" t="str">
            <v/>
          </cell>
          <cell r="F244" t="str">
            <v>Dermatitis</v>
          </cell>
          <cell r="G244" t="str">
            <v/>
          </cell>
        </row>
        <row r="245">
          <cell r="A245" t="str">
            <v>Agente quimico 100</v>
          </cell>
          <cell r="B245" t="str">
            <v>Fosforo</v>
          </cell>
          <cell r="C245" t="str">
            <v>Osteomalacia</v>
          </cell>
          <cell r="D245" t="str">
            <v/>
          </cell>
          <cell r="E245" t="str">
            <v/>
          </cell>
          <cell r="F245" t="str">
            <v>Osteomalacia</v>
          </cell>
          <cell r="G245" t="str">
            <v/>
          </cell>
        </row>
        <row r="246">
          <cell r="A246" t="str">
            <v>Agente quimico 101</v>
          </cell>
          <cell r="B246" t="str">
            <v>Fosforo</v>
          </cell>
          <cell r="C246" t="str">
            <v>Osteonecrosis</v>
          </cell>
          <cell r="D246" t="str">
            <v/>
          </cell>
          <cell r="E246" t="str">
            <v/>
          </cell>
          <cell r="F246" t="str">
            <v>Osteonecrosis</v>
          </cell>
          <cell r="G246" t="str">
            <v/>
          </cell>
        </row>
        <row r="247">
          <cell r="A247" t="str">
            <v>Agente quimico 102</v>
          </cell>
          <cell r="B247" t="str">
            <v>Fosforo</v>
          </cell>
          <cell r="C247" t="str">
            <v>Intoxicación aguda</v>
          </cell>
          <cell r="D247" t="str">
            <v/>
          </cell>
          <cell r="E247" t="str">
            <v/>
          </cell>
          <cell r="F247" t="str">
            <v>Intoxicación aguda</v>
          </cell>
          <cell r="G247" t="str">
            <v/>
          </cell>
        </row>
        <row r="248">
          <cell r="A248" t="str">
            <v>Agente quimico 103</v>
          </cell>
          <cell r="B248" t="str">
            <v>Hidrocarburos alifáticol;l o aromáticos</v>
          </cell>
          <cell r="C248" t="str">
            <v>Angiosarcoma de hígado alifáticos</v>
          </cell>
          <cell r="D248" t="str">
            <v/>
          </cell>
          <cell r="E248" t="str">
            <v/>
          </cell>
          <cell r="F248" t="str">
            <v>Angiosarcoma de hígado alifáticos</v>
          </cell>
          <cell r="G248" t="str">
            <v/>
          </cell>
        </row>
        <row r="249">
          <cell r="A249" t="str">
            <v>Agente quimico 104</v>
          </cell>
          <cell r="B249" t="str">
            <v>Hidrocarburos alifáticol;l o aromáticos</v>
          </cell>
          <cell r="C249" t="str">
            <v>Neoplasia maligna</v>
          </cell>
          <cell r="D249" t="str">
            <v/>
          </cell>
          <cell r="E249" t="str">
            <v/>
          </cell>
          <cell r="F249" t="str">
            <v>Neoplasia maligna</v>
          </cell>
          <cell r="G249" t="str">
            <v/>
          </cell>
        </row>
        <row r="250">
          <cell r="A250" t="str">
            <v>Agente quimico 105</v>
          </cell>
          <cell r="B250" t="str">
            <v>Hidrocarburos alifáticol;l o aromáticos</v>
          </cell>
          <cell r="C250" t="str">
            <v>Hipotiroidismo</v>
          </cell>
          <cell r="D250" t="str">
            <v/>
          </cell>
          <cell r="E250" t="str">
            <v/>
          </cell>
          <cell r="F250" t="str">
            <v>Hipotiroidismo</v>
          </cell>
          <cell r="G250" t="str">
            <v/>
          </cell>
        </row>
        <row r="251">
          <cell r="A251" t="str">
            <v>Agente quimico 106</v>
          </cell>
          <cell r="B251" t="str">
            <v>Hidrocarburos alifáticol;l o aromáticos</v>
          </cell>
          <cell r="C251" t="str">
            <v>Otras portirias</v>
          </cell>
          <cell r="D251" t="str">
            <v/>
          </cell>
          <cell r="E251" t="str">
            <v/>
          </cell>
          <cell r="F251" t="str">
            <v>Otras portirias</v>
          </cell>
          <cell r="G251" t="str">
            <v/>
          </cell>
        </row>
        <row r="252">
          <cell r="A252" t="str">
            <v>Agente quimico 107</v>
          </cell>
          <cell r="B252" t="str">
            <v>Hidrocarburos alifáticol;l o aromáticos</v>
          </cell>
          <cell r="C252" t="str">
            <v>Delirium no sobrepuesto</v>
          </cell>
          <cell r="D252" t="str">
            <v/>
          </cell>
          <cell r="E252" t="str">
            <v/>
          </cell>
          <cell r="F252" t="str">
            <v>Delirium no sobrepuesto</v>
          </cell>
          <cell r="G252" t="str">
            <v/>
          </cell>
        </row>
        <row r="253">
          <cell r="A253" t="str">
            <v>Agente quimico 108</v>
          </cell>
          <cell r="B253" t="str">
            <v>Hidrocarburos alifáticol;l o aromáticos</v>
          </cell>
          <cell r="C253" t="str">
            <v>Otros trastornos mentales</v>
          </cell>
          <cell r="D253" t="str">
            <v/>
          </cell>
          <cell r="E253" t="str">
            <v/>
          </cell>
          <cell r="F253" t="str">
            <v>Otros trastornos mentales</v>
          </cell>
          <cell r="G253" t="str">
            <v/>
          </cell>
        </row>
        <row r="254">
          <cell r="A254" t="str">
            <v>Agente quimico 109</v>
          </cell>
          <cell r="B254" t="str">
            <v>Hidrocarburos alifáticol;l o aromáticos</v>
          </cell>
          <cell r="C254" t="str">
            <v>Trastornos de personalidad</v>
          </cell>
          <cell r="D254" t="str">
            <v/>
          </cell>
          <cell r="E254" t="str">
            <v/>
          </cell>
          <cell r="F254" t="str">
            <v>Trastornos de personalidad</v>
          </cell>
          <cell r="G254" t="str">
            <v/>
          </cell>
        </row>
        <row r="255">
          <cell r="A255" t="str">
            <v>Agente quimico 110</v>
          </cell>
          <cell r="B255" t="str">
            <v>Hidrocarburos alifáticol;l o aromáticos</v>
          </cell>
          <cell r="C255" t="str">
            <v>Episodios depresivos</v>
          </cell>
          <cell r="D255" t="str">
            <v/>
          </cell>
          <cell r="E255" t="str">
            <v/>
          </cell>
          <cell r="F255" t="str">
            <v>Episodios depresivos</v>
          </cell>
          <cell r="G255" t="str">
            <v/>
          </cell>
        </row>
        <row r="256">
          <cell r="A256" t="str">
            <v>Agente quimico 111</v>
          </cell>
          <cell r="B256" t="str">
            <v>Hidrocarburos alifáticol;l o aromáticos</v>
          </cell>
          <cell r="C256" t="str">
            <v>Neurastenia</v>
          </cell>
          <cell r="D256" t="str">
            <v/>
          </cell>
          <cell r="E256" t="str">
            <v/>
          </cell>
          <cell r="F256" t="str">
            <v>Neurastenia</v>
          </cell>
          <cell r="G256" t="str">
            <v/>
          </cell>
        </row>
        <row r="257">
          <cell r="A257" t="str">
            <v>Agente quimico 112</v>
          </cell>
          <cell r="B257" t="str">
            <v>Hidrocarburos alifáticol;l o aromáticos</v>
          </cell>
          <cell r="C257" t="str">
            <v>Otras formas específicas de temblor</v>
          </cell>
          <cell r="D257" t="str">
            <v/>
          </cell>
          <cell r="E257" t="str">
            <v/>
          </cell>
          <cell r="F257" t="str">
            <v>Otras formas específicas de temblor</v>
          </cell>
          <cell r="G257" t="str">
            <v/>
          </cell>
        </row>
        <row r="258">
          <cell r="A258" t="str">
            <v>Agente quimico 113</v>
          </cell>
          <cell r="B258" t="str">
            <v>Hidrocarburos alifáticol;l o aromáticos</v>
          </cell>
          <cell r="C258" t="str">
            <v>Trastorno extrapiramidal de movimiento no especifico</v>
          </cell>
          <cell r="D258" t="str">
            <v/>
          </cell>
          <cell r="E258" t="str">
            <v/>
          </cell>
          <cell r="F258" t="str">
            <v>Trastorno extrapiramidal de movimiento no especifico</v>
          </cell>
          <cell r="G258" t="str">
            <v/>
          </cell>
        </row>
        <row r="259">
          <cell r="A259" t="str">
            <v>Agente quimico 114</v>
          </cell>
          <cell r="B259" t="str">
            <v>Hidrocarburos alifáticol;l o aromáticos</v>
          </cell>
          <cell r="C259" t="str">
            <v>Trastornos del nervio trigémino</v>
          </cell>
          <cell r="D259" t="str">
            <v/>
          </cell>
          <cell r="E259" t="str">
            <v/>
          </cell>
          <cell r="F259" t="str">
            <v>Trastornos del nervio trigémino</v>
          </cell>
          <cell r="G259" t="str">
            <v/>
          </cell>
        </row>
        <row r="260">
          <cell r="A260" t="str">
            <v>Agente quimico 115</v>
          </cell>
          <cell r="B260" t="str">
            <v>Hidrocarburos alifáticol;l o aromáticos</v>
          </cell>
          <cell r="C260" t="str">
            <v>Polineuropatia debida a otros agentes tóxicos</v>
          </cell>
          <cell r="D260" t="str">
            <v/>
          </cell>
          <cell r="E260" t="str">
            <v/>
          </cell>
          <cell r="F260" t="str">
            <v>Polineuropatia debida a otros agentes tóxicos</v>
          </cell>
          <cell r="G260" t="str">
            <v/>
          </cell>
        </row>
        <row r="261">
          <cell r="A261" t="str">
            <v>Agente quimico 116</v>
          </cell>
          <cell r="B261" t="str">
            <v>Hidrocarburos alifáticol;l o aromáticos</v>
          </cell>
          <cell r="C261" t="str">
            <v>Encefalopatia tóxica</v>
          </cell>
          <cell r="D261" t="str">
            <v/>
          </cell>
          <cell r="E261" t="str">
            <v/>
          </cell>
          <cell r="F261" t="str">
            <v>Encefalopatia tóxica</v>
          </cell>
          <cell r="G261" t="str">
            <v/>
          </cell>
        </row>
        <row r="262">
          <cell r="A262" t="str">
            <v>Agente quimico 117</v>
          </cell>
          <cell r="B262" t="str">
            <v>Hidrocarburos alifáticol;l o aromáticos</v>
          </cell>
          <cell r="C262" t="str">
            <v>Conjuntivitis</v>
          </cell>
          <cell r="D262" t="str">
            <v/>
          </cell>
          <cell r="E262" t="str">
            <v/>
          </cell>
          <cell r="F262" t="str">
            <v>Conjuntivitis</v>
          </cell>
          <cell r="G262" t="str">
            <v/>
          </cell>
        </row>
        <row r="263">
          <cell r="A263" t="str">
            <v>Agente quimico 118</v>
          </cell>
          <cell r="B263" t="str">
            <v>Hidrocarburos alifáticol;l o aromáticos</v>
          </cell>
          <cell r="C263" t="str">
            <v>Neuritis óptica</v>
          </cell>
          <cell r="D263" t="str">
            <v/>
          </cell>
          <cell r="E263" t="str">
            <v/>
          </cell>
          <cell r="F263" t="str">
            <v>Neuritis óptica</v>
          </cell>
          <cell r="G263" t="str">
            <v/>
          </cell>
        </row>
        <row r="264">
          <cell r="A264" t="str">
            <v>Agente quimico 119</v>
          </cell>
          <cell r="B264" t="str">
            <v>Hidrocarburos alifáticol;l o aromáticos</v>
          </cell>
          <cell r="C264" t="str">
            <v>Disturbios visuales subjetivos</v>
          </cell>
          <cell r="D264" t="str">
            <v/>
          </cell>
          <cell r="E264" t="str">
            <v/>
          </cell>
          <cell r="F264" t="str">
            <v>Disturbios visuales subjetivos</v>
          </cell>
          <cell r="G264" t="str">
            <v/>
          </cell>
        </row>
        <row r="265">
          <cell r="A265" t="str">
            <v>Agente quimico 120</v>
          </cell>
          <cell r="B265" t="str">
            <v>Hidrocarburos alifáticol;l o aromáticos</v>
          </cell>
          <cell r="C265" t="str">
            <v>Otros vértigos periféricos</v>
          </cell>
          <cell r="D265" t="str">
            <v/>
          </cell>
          <cell r="E265" t="str">
            <v/>
          </cell>
          <cell r="F265" t="str">
            <v>Otros vértigos periféricos</v>
          </cell>
          <cell r="G265" t="str">
            <v/>
          </cell>
        </row>
        <row r="266">
          <cell r="A266" t="str">
            <v>Agente quimico 121</v>
          </cell>
          <cell r="B266" t="str">
            <v>Hidrocarburos alifáticol;l o aromáticos</v>
          </cell>
          <cell r="C266" t="str">
            <v>Laberintitis</v>
          </cell>
          <cell r="D266" t="str">
            <v/>
          </cell>
          <cell r="E266" t="str">
            <v/>
          </cell>
          <cell r="F266" t="str">
            <v>Laberintitis</v>
          </cell>
          <cell r="G266" t="str">
            <v/>
          </cell>
        </row>
        <row r="267">
          <cell r="A267" t="str">
            <v>Agente quimico 122</v>
          </cell>
          <cell r="B267" t="str">
            <v>Hidrocarburos alifáticol;l o aromáticos</v>
          </cell>
          <cell r="C267" t="str">
            <v>Hipoacusia ototóxica</v>
          </cell>
          <cell r="D267" t="str">
            <v/>
          </cell>
          <cell r="E267" t="str">
            <v/>
          </cell>
          <cell r="F267" t="str">
            <v>Hipoacusia ototóxica</v>
          </cell>
          <cell r="G267" t="str">
            <v/>
          </cell>
        </row>
        <row r="268">
          <cell r="A268" t="str">
            <v>Agente quimico 123</v>
          </cell>
          <cell r="B268" t="str">
            <v>Hidrocarburos alifáticol;l o aromáticos</v>
          </cell>
          <cell r="C268" t="str">
            <v>Paro cardiorrespiratorio</v>
          </cell>
          <cell r="D268" t="str">
            <v/>
          </cell>
          <cell r="E268" t="str">
            <v/>
          </cell>
          <cell r="F268" t="str">
            <v>Paro cardiorrespiratorio</v>
          </cell>
          <cell r="G268" t="str">
            <v/>
          </cell>
        </row>
        <row r="269">
          <cell r="A269" t="str">
            <v>Agente quimico 124</v>
          </cell>
          <cell r="B269" t="str">
            <v>Hidrocarburos alifáticol;l o aromáticos</v>
          </cell>
          <cell r="C269" t="str">
            <v>Arritmias cardiacas</v>
          </cell>
          <cell r="D269" t="str">
            <v/>
          </cell>
          <cell r="E269" t="str">
            <v/>
          </cell>
          <cell r="F269" t="str">
            <v>Arritmias cardiacas</v>
          </cell>
          <cell r="G269" t="str">
            <v/>
          </cell>
        </row>
        <row r="270">
          <cell r="A270" t="str">
            <v>Agente quimico 125</v>
          </cell>
          <cell r="B270" t="str">
            <v>Hidrocarburos alifáticol;l o aromáticos</v>
          </cell>
          <cell r="C270" t="str">
            <v>Síndrome de Raynaud</v>
          </cell>
          <cell r="D270" t="str">
            <v/>
          </cell>
          <cell r="E270" t="str">
            <v/>
          </cell>
          <cell r="F270" t="str">
            <v>Síndrome de Raynaud</v>
          </cell>
          <cell r="G270" t="str">
            <v/>
          </cell>
        </row>
        <row r="271">
          <cell r="A271" t="str">
            <v>Agente quimico 126</v>
          </cell>
          <cell r="B271" t="str">
            <v>Hidrocarburos alifáticol;l o aromáticos</v>
          </cell>
          <cell r="C271" t="str">
            <v>Acrocianosis Y acroparestesias</v>
          </cell>
          <cell r="D271" t="str">
            <v/>
          </cell>
          <cell r="E271" t="str">
            <v/>
          </cell>
          <cell r="F271" t="str">
            <v>Acrocianosis Y acroparestesias</v>
          </cell>
          <cell r="G271" t="str">
            <v/>
          </cell>
        </row>
        <row r="272">
          <cell r="A272" t="str">
            <v>Agente quimico 127</v>
          </cell>
          <cell r="B272" t="str">
            <v>Hidrocarburos alifáticol;l o aromáticos</v>
          </cell>
          <cell r="C272" t="str">
            <v>Bronquitis y neumonitis causada por productos químicos, gases, humos y</v>
          </cell>
          <cell r="D272" t="str">
            <v/>
          </cell>
          <cell r="E272" t="str">
            <v/>
          </cell>
          <cell r="F272" t="str">
            <v>Bronquitis y neumonitis causada por productos químicos, gases, humos y</v>
          </cell>
          <cell r="G272" t="str">
            <v/>
          </cell>
        </row>
        <row r="273">
          <cell r="A273" t="str">
            <v>Agente quimico 128</v>
          </cell>
          <cell r="B273" t="str">
            <v>Hidrocarburos alifáticol;l o aromáticos</v>
          </cell>
          <cell r="C273" t="str">
            <v>Edema pulmonar agudo causado por productos químicos, gases, humos y vapores</v>
          </cell>
          <cell r="D273" t="str">
            <v/>
          </cell>
          <cell r="E273" t="str">
            <v/>
          </cell>
          <cell r="F273" t="str">
            <v>Edema pulmonar agudo causado por productos químicos, gases, humos y vapores</v>
          </cell>
          <cell r="G273" t="str">
            <v/>
          </cell>
        </row>
        <row r="274">
          <cell r="A274" t="str">
            <v>Agente quimico 129</v>
          </cell>
          <cell r="B274" t="str">
            <v>Hidrocarburos alifáticol;l o aromáticos</v>
          </cell>
          <cell r="C274" t="str">
            <v>Bronquiolitis obliterante crónica, enfisema crónico, difuso o fibrosis pulmonar crónica</v>
          </cell>
          <cell r="D274" t="str">
            <v/>
          </cell>
          <cell r="E274" t="str">
            <v/>
          </cell>
          <cell r="F274" t="str">
            <v>Bronquiolitis obliterante crónica, enfisema crónico, difuso o fibrosis pulmonar crónica</v>
          </cell>
          <cell r="G274" t="str">
            <v/>
          </cell>
        </row>
        <row r="275">
          <cell r="A275" t="str">
            <v>Agente quimico 130</v>
          </cell>
          <cell r="B275" t="str">
            <v>Hidrocarburos alifáticol;l o aromáticos</v>
          </cell>
          <cell r="C275" t="str">
            <v>Enfermedad tóxica del hígado</v>
          </cell>
          <cell r="D275" t="str">
            <v/>
          </cell>
          <cell r="E275" t="str">
            <v/>
          </cell>
          <cell r="F275" t="str">
            <v>Enfermedad tóxica del hígado</v>
          </cell>
          <cell r="G275" t="str">
            <v/>
          </cell>
        </row>
        <row r="276">
          <cell r="A276" t="str">
            <v>Agente quimico 131</v>
          </cell>
          <cell r="B276" t="str">
            <v>Hidrocarburos alifáticol;l o aromáticos</v>
          </cell>
          <cell r="C276" t="str">
            <v>Hipertensión portal</v>
          </cell>
          <cell r="D276" t="str">
            <v/>
          </cell>
          <cell r="E276" t="str">
            <v/>
          </cell>
          <cell r="F276" t="str">
            <v>Hipertensión portal</v>
          </cell>
          <cell r="G276" t="str">
            <v/>
          </cell>
        </row>
        <row r="277">
          <cell r="A277" t="str">
            <v>Agente quimico 132</v>
          </cell>
          <cell r="B277" t="str">
            <v>Hidrocarburos alifáticol;l o aromáticos</v>
          </cell>
          <cell r="C277" t="str">
            <v>Dermatosis</v>
          </cell>
          <cell r="D277" t="str">
            <v/>
          </cell>
          <cell r="E277" t="str">
            <v/>
          </cell>
          <cell r="F277" t="str">
            <v>Dermatosis</v>
          </cell>
          <cell r="G277" t="str">
            <v/>
          </cell>
        </row>
        <row r="278">
          <cell r="A278" t="str">
            <v>Agente quimico 133</v>
          </cell>
          <cell r="B278" t="str">
            <v>Hidrocarburos alifáticol;l o aromáticos</v>
          </cell>
          <cell r="C278" t="str">
            <v>Dermatitis de carbono</v>
          </cell>
          <cell r="D278" t="str">
            <v/>
          </cell>
          <cell r="E278" t="str">
            <v/>
          </cell>
          <cell r="F278" t="str">
            <v>Dermatitis de carbono</v>
          </cell>
          <cell r="G278" t="str">
            <v/>
          </cell>
        </row>
        <row r="279">
          <cell r="A279" t="str">
            <v>Agente quimico 134</v>
          </cell>
          <cell r="B279" t="str">
            <v>Hidrocarburos alifáticol;l o aromáticos</v>
          </cell>
          <cell r="C279" t="str">
            <v>Otras formas de quirúrgica</v>
          </cell>
          <cell r="D279" t="str">
            <v/>
          </cell>
          <cell r="E279" t="str">
            <v/>
          </cell>
          <cell r="F279" t="str">
            <v>Otras formas de quirúrgica</v>
          </cell>
          <cell r="G279" t="str">
            <v/>
          </cell>
        </row>
        <row r="280">
          <cell r="A280" t="str">
            <v>Agente quimico 135</v>
          </cell>
          <cell r="B280" t="str">
            <v>Hidrocarburos alifáticol;l o aromáticos</v>
          </cell>
          <cell r="C280" t="str">
            <v>Congelamiento refrigeración</v>
          </cell>
          <cell r="D280" t="str">
            <v/>
          </cell>
          <cell r="E280" t="str">
            <v/>
          </cell>
          <cell r="F280" t="str">
            <v>Congelamiento refrigeración</v>
          </cell>
          <cell r="G280" t="str">
            <v/>
          </cell>
        </row>
        <row r="281">
          <cell r="A281" t="str">
            <v>Agente quimico 136</v>
          </cell>
          <cell r="B281" t="str">
            <v>Hidrocarburos alifáticol;l o aromáticos</v>
          </cell>
          <cell r="C281" t="str">
            <v>Síndrome nefrítico agudo</v>
          </cell>
          <cell r="D281" t="str">
            <v/>
          </cell>
          <cell r="E281" t="str">
            <v/>
          </cell>
          <cell r="F281" t="str">
            <v>Síndrome nefrítico agudo</v>
          </cell>
          <cell r="G281" t="str">
            <v/>
          </cell>
        </row>
        <row r="282">
          <cell r="A282" t="str">
            <v>Agente quimico 137</v>
          </cell>
          <cell r="B282" t="str">
            <v>Hidrocarburos alifáticol;l o aromáticos</v>
          </cell>
          <cell r="C282" t="str">
            <v>Insuficiencia renal</v>
          </cell>
          <cell r="D282" t="str">
            <v/>
          </cell>
          <cell r="E282" t="str">
            <v/>
          </cell>
          <cell r="F282" t="str">
            <v>Insuficiencia renal</v>
          </cell>
          <cell r="G282" t="str">
            <v/>
          </cell>
        </row>
        <row r="283">
          <cell r="A283" t="str">
            <v>Agente quimico 138</v>
          </cell>
          <cell r="B283" t="str">
            <v>Hidrocarburos alifáticol;l o aromáticos</v>
          </cell>
          <cell r="C283" t="str">
            <v>Tumor maligno de próstata o riñón</v>
          </cell>
          <cell r="D283" t="str">
            <v/>
          </cell>
          <cell r="E283" t="str">
            <v/>
          </cell>
          <cell r="F283" t="str">
            <v>Neoplasia maligna</v>
          </cell>
          <cell r="G283" t="str">
            <v/>
          </cell>
        </row>
        <row r="284">
          <cell r="A284" t="str">
            <v>Agente quimico 139</v>
          </cell>
          <cell r="B284" t="str">
            <v>Hidrocarburos alifáticol;l o aromáticos</v>
          </cell>
          <cell r="C284" t="str">
            <v>Leucemia</v>
          </cell>
          <cell r="D284" t="str">
            <v/>
          </cell>
          <cell r="E284" t="str">
            <v/>
          </cell>
          <cell r="F284" t="str">
            <v>Tumor maligno de próstata o riñón</v>
          </cell>
          <cell r="G284" t="str">
            <v/>
          </cell>
        </row>
        <row r="285">
          <cell r="A285" t="str">
            <v>Agente quimico 140</v>
          </cell>
          <cell r="B285" t="str">
            <v>Hidrocarburos alifáticol;l o aromáticos</v>
          </cell>
          <cell r="C285" t="str">
            <v>Mieloma</v>
          </cell>
          <cell r="D285" t="str">
            <v/>
          </cell>
          <cell r="E285" t="str">
            <v/>
          </cell>
          <cell r="F285" t="str">
            <v>Leucemia</v>
          </cell>
          <cell r="G285" t="str">
            <v/>
          </cell>
        </row>
        <row r="286">
          <cell r="A286" t="str">
            <v>Agente quimico 141</v>
          </cell>
          <cell r="B286" t="str">
            <v>Yodo</v>
          </cell>
          <cell r="C286" t="str">
            <v>Conjuntivitis</v>
          </cell>
          <cell r="D286" t="str">
            <v/>
          </cell>
          <cell r="E286" t="str">
            <v/>
          </cell>
          <cell r="F286" t="str">
            <v>Conjuntivitis</v>
          </cell>
          <cell r="G286" t="str">
            <v/>
          </cell>
        </row>
        <row r="287">
          <cell r="A287" t="str">
            <v>Agente quimico 142</v>
          </cell>
          <cell r="B287" t="str">
            <v>Yodo</v>
          </cell>
          <cell r="C287" t="str">
            <v>Faringitis aguda</v>
          </cell>
          <cell r="D287" t="str">
            <v/>
          </cell>
          <cell r="E287" t="str">
            <v/>
          </cell>
          <cell r="F287" t="str">
            <v>Faringitis aguda</v>
          </cell>
          <cell r="G287" t="str">
            <v/>
          </cell>
        </row>
        <row r="288">
          <cell r="A288" t="str">
            <v>Agente quimico 143</v>
          </cell>
          <cell r="B288" t="str">
            <v>Yodo</v>
          </cell>
          <cell r="C288" t="str">
            <v>Laringotraqueitis aguda</v>
          </cell>
          <cell r="D288" t="str">
            <v/>
          </cell>
          <cell r="E288" t="str">
            <v/>
          </cell>
          <cell r="F288" t="str">
            <v>Laringotraqueitis aguda</v>
          </cell>
          <cell r="G288" t="str">
            <v/>
          </cell>
        </row>
        <row r="289">
          <cell r="A289" t="str">
            <v>Agente quimico 144</v>
          </cell>
          <cell r="B289" t="str">
            <v>Yodo</v>
          </cell>
          <cell r="C289" t="str">
            <v>Sinusitis crónica</v>
          </cell>
          <cell r="D289" t="str">
            <v/>
          </cell>
          <cell r="E289" t="str">
            <v/>
          </cell>
          <cell r="F289" t="str">
            <v>Sinusitis crónica</v>
          </cell>
          <cell r="G289" t="str">
            <v/>
          </cell>
        </row>
        <row r="290">
          <cell r="A290" t="str">
            <v>Agente quimico 145</v>
          </cell>
          <cell r="B290" t="str">
            <v>Yodo</v>
          </cell>
          <cell r="C290" t="str">
            <v>Bronquitis y neumonitis causada por productos químicos, gases, humos y vapores</v>
          </cell>
          <cell r="D290" t="str">
            <v/>
          </cell>
          <cell r="E290" t="str">
            <v/>
          </cell>
          <cell r="F290" t="str">
            <v>Bronquitis y neumonitis causada por productos químicos, gases, humos y vapores</v>
          </cell>
          <cell r="G290" t="str">
            <v/>
          </cell>
        </row>
        <row r="291">
          <cell r="A291" t="str">
            <v>Agente quimico 146</v>
          </cell>
          <cell r="B291" t="str">
            <v>Yodo</v>
          </cell>
          <cell r="C291" t="str">
            <v>Edema pulmonar agudo causado por productos químicos, gases, humos y vapores</v>
          </cell>
          <cell r="D291" t="str">
            <v/>
          </cell>
          <cell r="E291" t="str">
            <v/>
          </cell>
          <cell r="F291" t="str">
            <v>Edema pulmonar agudo causado por productos químicos, gases, humos y vapores</v>
          </cell>
          <cell r="G291" t="str">
            <v/>
          </cell>
        </row>
        <row r="292">
          <cell r="A292" t="str">
            <v>Agente quimico 147</v>
          </cell>
          <cell r="B292" t="str">
            <v>Yodo</v>
          </cell>
          <cell r="C292" t="str">
            <v>Síndrome de disfunción reactiva de las vías aéreas</v>
          </cell>
          <cell r="D292" t="str">
            <v/>
          </cell>
          <cell r="E292" t="str">
            <v/>
          </cell>
          <cell r="F292" t="str">
            <v>Síndrome de disfunción reactiva de las vías aéreas</v>
          </cell>
          <cell r="G292" t="str">
            <v/>
          </cell>
        </row>
        <row r="293">
          <cell r="A293" t="str">
            <v>Agente quimico 148</v>
          </cell>
          <cell r="B293" t="str">
            <v>Yodo</v>
          </cell>
          <cell r="C293" t="str">
            <v>Bronquiolitis obliterante crónica, enfisema crónico difuso o fibrosis pulmonar crónica</v>
          </cell>
          <cell r="D293" t="str">
            <v/>
          </cell>
          <cell r="E293" t="str">
            <v/>
          </cell>
          <cell r="F293" t="str">
            <v>Bronquiolitis obliterante crónica, enfisema crónico difuso o fibrosis pulmonar crónica</v>
          </cell>
          <cell r="G293" t="str">
            <v/>
          </cell>
        </row>
        <row r="294">
          <cell r="A294" t="str">
            <v>Agente quimico 149</v>
          </cell>
          <cell r="B294" t="str">
            <v>Yodo</v>
          </cell>
          <cell r="C294" t="str">
            <v>Dermatitis alérgica de contacto</v>
          </cell>
          <cell r="D294" t="str">
            <v/>
          </cell>
          <cell r="E294" t="str">
            <v/>
          </cell>
          <cell r="F294" t="str">
            <v>Dermatitis alérgica de contacto</v>
          </cell>
          <cell r="G294" t="str">
            <v/>
          </cell>
        </row>
        <row r="295">
          <cell r="A295" t="str">
            <v>Agente quimico 150</v>
          </cell>
          <cell r="B295" t="str">
            <v>Yodo</v>
          </cell>
          <cell r="C295" t="str">
            <v>Efectos tóxicos agudos</v>
          </cell>
          <cell r="D295" t="str">
            <v/>
          </cell>
          <cell r="E295" t="str">
            <v/>
          </cell>
          <cell r="F295" t="str">
            <v>Efectos tóxicos agudos</v>
          </cell>
          <cell r="G295" t="str">
            <v/>
          </cell>
        </row>
        <row r="296">
          <cell r="A296" t="str">
            <v>Agente quimico 151</v>
          </cell>
          <cell r="B296" t="str">
            <v>Manganeso</v>
          </cell>
          <cell r="C296" t="str">
            <v>Demencia</v>
          </cell>
          <cell r="D296" t="str">
            <v/>
          </cell>
          <cell r="E296" t="str">
            <v/>
          </cell>
          <cell r="F296" t="str">
            <v>Demencia</v>
          </cell>
          <cell r="G296" t="str">
            <v/>
          </cell>
        </row>
        <row r="297">
          <cell r="A297" t="str">
            <v>Agente quimico 152</v>
          </cell>
          <cell r="B297" t="str">
            <v>Manganeso</v>
          </cell>
          <cell r="C297" t="str">
            <v>Trastornos de personalidad</v>
          </cell>
          <cell r="D297" t="str">
            <v/>
          </cell>
          <cell r="E297" t="str">
            <v/>
          </cell>
          <cell r="F297" t="str">
            <v>Trastornos de personalidad</v>
          </cell>
          <cell r="G297" t="str">
            <v/>
          </cell>
        </row>
        <row r="298">
          <cell r="A298" t="str">
            <v>Agente quimico 153</v>
          </cell>
          <cell r="B298" t="str">
            <v>Manganeso</v>
          </cell>
          <cell r="C298" t="str">
            <v>Trastorno mental orgánico o sintomático no especifico</v>
          </cell>
          <cell r="D298" t="str">
            <v/>
          </cell>
          <cell r="E298" t="str">
            <v/>
          </cell>
          <cell r="F298" t="str">
            <v>Trastorno mental orgánico o sintomático no especifico</v>
          </cell>
          <cell r="G298" t="str">
            <v/>
          </cell>
        </row>
        <row r="299">
          <cell r="A299" t="str">
            <v>Agente quimico 154</v>
          </cell>
          <cell r="B299" t="str">
            <v>Manganeso</v>
          </cell>
          <cell r="C299" t="str">
            <v>Episodios depresivos</v>
          </cell>
          <cell r="D299" t="str">
            <v/>
          </cell>
          <cell r="E299" t="str">
            <v/>
          </cell>
          <cell r="F299" t="str">
            <v>Episodios depresivos</v>
          </cell>
          <cell r="G299" t="str">
            <v/>
          </cell>
        </row>
        <row r="300">
          <cell r="A300" t="str">
            <v>Agente quimico 155</v>
          </cell>
          <cell r="B300" t="str">
            <v>Manganeso</v>
          </cell>
          <cell r="C300" t="str">
            <v>Neurastenia</v>
          </cell>
          <cell r="D300" t="str">
            <v/>
          </cell>
          <cell r="E300" t="str">
            <v/>
          </cell>
          <cell r="F300" t="str">
            <v>Neurastenia</v>
          </cell>
          <cell r="G300" t="str">
            <v/>
          </cell>
        </row>
        <row r="301">
          <cell r="A301" t="str">
            <v>Agente quimico 156</v>
          </cell>
          <cell r="B301" t="str">
            <v>Manganeso</v>
          </cell>
          <cell r="C301" t="str">
            <v>Inflamación corioretiniana</v>
          </cell>
          <cell r="D301" t="str">
            <v/>
          </cell>
          <cell r="E301" t="str">
            <v/>
          </cell>
          <cell r="F301" t="str">
            <v>Inflamación corioretiniana</v>
          </cell>
          <cell r="G301" t="str">
            <v/>
          </cell>
        </row>
        <row r="302">
          <cell r="A302" t="str">
            <v>Agente quimico 157</v>
          </cell>
          <cell r="B302" t="str">
            <v>Manganeso</v>
          </cell>
          <cell r="C302" t="str">
            <v>Bronquitis y neumonitis causada por productos químicos. gases. humos y vapores</v>
          </cell>
          <cell r="D302" t="str">
            <v/>
          </cell>
          <cell r="E302" t="str">
            <v/>
          </cell>
          <cell r="F302" t="str">
            <v>Bronquitis y neumonitis causada por productos químicos. gases. humos y vapores</v>
          </cell>
          <cell r="G302" t="str">
            <v/>
          </cell>
        </row>
        <row r="303">
          <cell r="A303" t="str">
            <v>Agente quimico 158</v>
          </cell>
          <cell r="B303" t="str">
            <v>Manganeso</v>
          </cell>
          <cell r="C303" t="str">
            <v>Bronquiolitis oblíterante crónica. enfisema crónico difuso o fibrosis pulmonar crónica</v>
          </cell>
          <cell r="D303" t="str">
            <v/>
          </cell>
          <cell r="E303" t="str">
            <v/>
          </cell>
          <cell r="F303" t="str">
            <v>Bronquiolitis oblíterante crónica. enfisema crónico difuso o fibrosis pulmonar crónica</v>
          </cell>
          <cell r="G303" t="str">
            <v/>
          </cell>
        </row>
        <row r="304">
          <cell r="A304" t="str">
            <v>Agente quimico 159</v>
          </cell>
          <cell r="B304" t="str">
            <v>Manganeso</v>
          </cell>
          <cell r="C304" t="str">
            <v>Efectos tóxicos agudos</v>
          </cell>
          <cell r="D304" t="str">
            <v/>
          </cell>
          <cell r="E304" t="str">
            <v/>
          </cell>
          <cell r="F304" t="str">
            <v>Efectos tóxicos agudos</v>
          </cell>
          <cell r="G304" t="str">
            <v/>
          </cell>
        </row>
        <row r="305">
          <cell r="A305" t="str">
            <v>Agente quimico 160</v>
          </cell>
          <cell r="B305" t="str">
            <v>Plomo</v>
          </cell>
          <cell r="C305" t="str">
            <v>Otras anemias debidas a trastornos enzimáticos</v>
          </cell>
          <cell r="D305" t="str">
            <v/>
          </cell>
          <cell r="E305" t="str">
            <v/>
          </cell>
          <cell r="F305" t="str">
            <v>Otras anemias debidas a trastornos enzimáticos</v>
          </cell>
          <cell r="G305" t="str">
            <v/>
          </cell>
        </row>
        <row r="306">
          <cell r="A306" t="str">
            <v>Agente quimico 161</v>
          </cell>
          <cell r="B306" t="str">
            <v>Plomo</v>
          </cell>
          <cell r="C306" t="str">
            <v>Anemia sideroblástica secundaria toxinas</v>
          </cell>
          <cell r="D306" t="str">
            <v/>
          </cell>
          <cell r="E306" t="str">
            <v/>
          </cell>
          <cell r="F306" t="str">
            <v>Anemia sideroblástica secundaria toxinas</v>
          </cell>
          <cell r="G306" t="str">
            <v/>
          </cell>
        </row>
        <row r="307">
          <cell r="A307" t="str">
            <v>Agente quimico 162</v>
          </cell>
          <cell r="B307" t="str">
            <v>Plomo</v>
          </cell>
          <cell r="C307" t="str">
            <v>Hipotiroidismo a ocasionado por sustancias exógenas</v>
          </cell>
          <cell r="D307" t="str">
            <v/>
          </cell>
          <cell r="E307" t="str">
            <v/>
          </cell>
          <cell r="F307" t="str">
            <v>Hipotiroidismo a ocasionado por sustancias exógenas</v>
          </cell>
          <cell r="G307" t="str">
            <v/>
          </cell>
        </row>
        <row r="308">
          <cell r="A308" t="str">
            <v>Agente quimico 163</v>
          </cell>
          <cell r="B308" t="str">
            <v>Plomo</v>
          </cell>
          <cell r="C308" t="str">
            <v>Otros trastornos mentales derivados de lesión y disfunción cerebral y de enfermedad física</v>
          </cell>
          <cell r="D308" t="str">
            <v/>
          </cell>
          <cell r="E308" t="str">
            <v/>
          </cell>
          <cell r="F308" t="str">
            <v>Otros trastornos mentales derivados de lesión y disfunción cerebral y de enfermedad física</v>
          </cell>
          <cell r="G308" t="str">
            <v/>
          </cell>
        </row>
        <row r="309">
          <cell r="A309" t="str">
            <v>Agente quimico 164</v>
          </cell>
          <cell r="B309" t="str">
            <v>Plomo</v>
          </cell>
          <cell r="C309" t="str">
            <v>Polineuropatía</v>
          </cell>
          <cell r="D309" t="str">
            <v/>
          </cell>
          <cell r="E309" t="str">
            <v/>
          </cell>
          <cell r="F309" t="str">
            <v>Polineuropatía</v>
          </cell>
          <cell r="G309" t="str">
            <v/>
          </cell>
        </row>
        <row r="310">
          <cell r="A310" t="str">
            <v>Agente quimico 165</v>
          </cell>
          <cell r="B310" t="str">
            <v>Plomo</v>
          </cell>
          <cell r="C310" t="str">
            <v>Encefalopatía tóxica</v>
          </cell>
          <cell r="D310" t="str">
            <v/>
          </cell>
          <cell r="E310" t="str">
            <v/>
          </cell>
          <cell r="F310" t="str">
            <v>Encefalopatía tóxica</v>
          </cell>
          <cell r="G310" t="str">
            <v/>
          </cell>
        </row>
        <row r="311">
          <cell r="A311" t="str">
            <v>Agente quimico 166</v>
          </cell>
          <cell r="B311" t="str">
            <v>Plomo</v>
          </cell>
          <cell r="C311" t="str">
            <v>Hipertensión arterial</v>
          </cell>
          <cell r="D311" t="str">
            <v/>
          </cell>
          <cell r="E311" t="str">
            <v/>
          </cell>
          <cell r="F311" t="str">
            <v>Hipertensión arterial</v>
          </cell>
          <cell r="G311" t="str">
            <v/>
          </cell>
        </row>
        <row r="312">
          <cell r="A312" t="str">
            <v>Agente quimico 167</v>
          </cell>
          <cell r="B312" t="str">
            <v>Plomo</v>
          </cell>
          <cell r="C312" t="str">
            <v>Arritmias. cardíacas</v>
          </cell>
          <cell r="D312" t="str">
            <v/>
          </cell>
          <cell r="E312" t="str">
            <v/>
          </cell>
          <cell r="F312" t="str">
            <v>Arritmias. cardíacas</v>
          </cell>
          <cell r="G312" t="str">
            <v/>
          </cell>
        </row>
        <row r="313">
          <cell r="A313" t="str">
            <v>Agente quimico 168</v>
          </cell>
          <cell r="B313" t="str">
            <v>Plomo</v>
          </cell>
          <cell r="C313" t="str">
            <v>Cólico del plomo</v>
          </cell>
          <cell r="D313" t="str">
            <v/>
          </cell>
          <cell r="E313" t="str">
            <v/>
          </cell>
          <cell r="F313" t="str">
            <v>Cólico del plomo</v>
          </cell>
          <cell r="G313" t="str">
            <v/>
          </cell>
        </row>
        <row r="314">
          <cell r="A314" t="str">
            <v>Agente quimico 169</v>
          </cell>
          <cell r="B314" t="str">
            <v>Plomo</v>
          </cell>
          <cell r="C314" t="str">
            <v>Gota inducida por el plomo</v>
          </cell>
          <cell r="D314" t="str">
            <v/>
          </cell>
          <cell r="E314" t="str">
            <v/>
          </cell>
          <cell r="F314" t="str">
            <v>Gota inducida por el plomo</v>
          </cell>
          <cell r="G314" t="str">
            <v/>
          </cell>
        </row>
        <row r="315">
          <cell r="A315" t="str">
            <v>Agente quimico 170</v>
          </cell>
          <cell r="B315" t="str">
            <v>Plomo</v>
          </cell>
          <cell r="C315" t="str">
            <v>Nefropatía túbulo intersticial</v>
          </cell>
          <cell r="D315" t="str">
            <v/>
          </cell>
          <cell r="E315" t="str">
            <v/>
          </cell>
          <cell r="F315" t="str">
            <v>Nefropatía túbulo intersticial</v>
          </cell>
          <cell r="G315" t="str">
            <v/>
          </cell>
        </row>
        <row r="316">
          <cell r="A316" t="str">
            <v>Agente quimico 171</v>
          </cell>
          <cell r="B316" t="str">
            <v>Plomo</v>
          </cell>
          <cell r="C316" t="str">
            <v>Insuficiencia renal crónica</v>
          </cell>
          <cell r="D316" t="str">
            <v/>
          </cell>
          <cell r="E316" t="str">
            <v/>
          </cell>
          <cell r="F316" t="str">
            <v>Insuficiencia renal crónica</v>
          </cell>
          <cell r="G316" t="str">
            <v/>
          </cell>
        </row>
        <row r="317">
          <cell r="A317" t="str">
            <v>Agente quimico 172</v>
          </cell>
          <cell r="B317" t="str">
            <v>Plomo</v>
          </cell>
          <cell r="C317" t="str">
            <v>Infertilidad masculina</v>
          </cell>
          <cell r="D317" t="str">
            <v/>
          </cell>
          <cell r="E317" t="str">
            <v/>
          </cell>
          <cell r="F317" t="str">
            <v>Infertilidad masculina</v>
          </cell>
          <cell r="G317" t="str">
            <v/>
          </cell>
        </row>
        <row r="318">
          <cell r="A318" t="str">
            <v>Agente quimico 173</v>
          </cell>
          <cell r="B318" t="str">
            <v>Plomo</v>
          </cell>
          <cell r="C318" t="str">
            <v>Efectos tóxicos agudos</v>
          </cell>
          <cell r="D318" t="str">
            <v/>
          </cell>
          <cell r="E318" t="str">
            <v/>
          </cell>
          <cell r="F318" t="str">
            <v>Efectos tóxicos agudos</v>
          </cell>
          <cell r="G318" t="str">
            <v/>
          </cell>
        </row>
        <row r="319">
          <cell r="A319" t="str">
            <v>Agente quimico 174</v>
          </cell>
          <cell r="B319" t="str">
            <v>Plomo</v>
          </cell>
          <cell r="C319" t="str">
            <v>Neoplasia maligna de vejiga</v>
          </cell>
          <cell r="D319" t="str">
            <v/>
          </cell>
          <cell r="E319" t="str">
            <v/>
          </cell>
          <cell r="F319" t="str">
            <v>Neoplasia maligna de vejiga</v>
          </cell>
          <cell r="G319" t="str">
            <v/>
          </cell>
        </row>
        <row r="320">
          <cell r="A320" t="str">
            <v>Agente quimico 175</v>
          </cell>
          <cell r="B320" t="str">
            <v>Plomo</v>
          </cell>
          <cell r="C320" t="str">
            <v>Neoplasia maligna dé bronquios y pulmón</v>
          </cell>
          <cell r="D320" t="str">
            <v/>
          </cell>
          <cell r="E320" t="str">
            <v/>
          </cell>
          <cell r="F320" t="str">
            <v>Neoplasia maligna dé bronquios y pulmón</v>
          </cell>
          <cell r="G320" t="str">
            <v/>
          </cell>
        </row>
        <row r="321">
          <cell r="A321" t="str">
            <v>Agente quimico 176</v>
          </cell>
          <cell r="B321" t="str">
            <v>Monóxido de carbono, cianuro de hidrógeno, sulfuro de hidrogeno</v>
          </cell>
          <cell r="C321" t="str">
            <v>Demencia en otras enfermedades especificas clasificadas en otra sección</v>
          </cell>
          <cell r="D321" t="str">
            <v/>
          </cell>
          <cell r="E321" t="str">
            <v/>
          </cell>
          <cell r="F321" t="str">
            <v>Demencia en otras enfermedades especificas clasificadas en otra sección</v>
          </cell>
          <cell r="G321" t="str">
            <v/>
          </cell>
        </row>
        <row r="322">
          <cell r="A322" t="str">
            <v>Agente quimico 177</v>
          </cell>
          <cell r="B322" t="str">
            <v>Monóxido de carbono, cianuro de hidrógeno, sulfuro de hidrogeno</v>
          </cell>
          <cell r="C322" t="str">
            <v>Trastornos del nervio olfatorio</v>
          </cell>
          <cell r="D322" t="str">
            <v/>
          </cell>
          <cell r="E322" t="str">
            <v/>
          </cell>
          <cell r="F322" t="str">
            <v>Trastornos del nervio olfatorio</v>
          </cell>
          <cell r="G322" t="str">
            <v/>
          </cell>
        </row>
        <row r="323">
          <cell r="A323" t="str">
            <v>Agente quimico 178</v>
          </cell>
          <cell r="B323" t="str">
            <v>Monóxido de carbono, cianuro de hidrógeno, sulfuro de hidrogeno</v>
          </cell>
          <cell r="C323" t="str">
            <v>Encefalopatra tóxica crónica</v>
          </cell>
          <cell r="D323" t="str">
            <v/>
          </cell>
          <cell r="E323" t="str">
            <v/>
          </cell>
          <cell r="F323" t="str">
            <v>Encefalopatra tóxica crónica</v>
          </cell>
          <cell r="G323" t="str">
            <v/>
          </cell>
        </row>
        <row r="324">
          <cell r="A324" t="str">
            <v>Agente quimico 179</v>
          </cell>
          <cell r="B324" t="str">
            <v>Monóxido de carbono, cianuro de hidrógeno, sulfuro de hidrogeno</v>
          </cell>
          <cell r="C324" t="str">
            <v>Conjuntivitis</v>
          </cell>
          <cell r="D324" t="str">
            <v/>
          </cell>
          <cell r="E324" t="str">
            <v/>
          </cell>
          <cell r="F324" t="str">
            <v>Conjuntivitis</v>
          </cell>
          <cell r="G324" t="str">
            <v/>
          </cell>
        </row>
        <row r="325">
          <cell r="A325" t="str">
            <v>Agente quimico 180</v>
          </cell>
          <cell r="B325" t="str">
            <v>Monóxido de carbono, cianuro de hidrógeno, sulfuro de hidrogeno</v>
          </cell>
          <cell r="C325" t="str">
            <v>Queratitis Y queratoconjuntivitis</v>
          </cell>
          <cell r="D325" t="str">
            <v/>
          </cell>
          <cell r="E325" t="str">
            <v/>
          </cell>
          <cell r="F325" t="str">
            <v>Queratitis Y queratoconjuntivitis</v>
          </cell>
          <cell r="G325" t="str">
            <v/>
          </cell>
        </row>
        <row r="326">
          <cell r="A326" t="str">
            <v>Agente quimico 181</v>
          </cell>
          <cell r="B326" t="str">
            <v>Monóxido de carbono, cianuro de hidrógeno, sulfuro de hidrogeno</v>
          </cell>
          <cell r="C326" t="str">
            <v>Angina de pecho</v>
          </cell>
          <cell r="D326" t="str">
            <v/>
          </cell>
          <cell r="E326" t="str">
            <v/>
          </cell>
          <cell r="F326" t="str">
            <v>Angina de pecho</v>
          </cell>
          <cell r="G326" t="str">
            <v/>
          </cell>
        </row>
        <row r="327">
          <cell r="A327" t="str">
            <v>Agente quimico 182</v>
          </cell>
          <cell r="B327" t="str">
            <v>Monóxido de carbono, cianuro de hidrógeno, sulfuro de hidrogeno</v>
          </cell>
          <cell r="C327" t="str">
            <v>Infarto agudo de miocardio</v>
          </cell>
          <cell r="D327" t="str">
            <v/>
          </cell>
          <cell r="E327" t="str">
            <v/>
          </cell>
          <cell r="F327" t="str">
            <v>Infarto agudo de miocardio</v>
          </cell>
          <cell r="G327" t="str">
            <v/>
          </cell>
        </row>
        <row r="328">
          <cell r="A328" t="str">
            <v>Agente quimico 183</v>
          </cell>
          <cell r="B328" t="str">
            <v>Monóxido de carbono, cianuro de hidrógeno, sulfuro de hidrogeno</v>
          </cell>
          <cell r="C328" t="str">
            <v>Paro cardiaco</v>
          </cell>
          <cell r="D328" t="str">
            <v/>
          </cell>
          <cell r="E328" t="str">
            <v/>
          </cell>
          <cell r="F328" t="str">
            <v>Paro cardiaco</v>
          </cell>
          <cell r="G328" t="str">
            <v/>
          </cell>
        </row>
        <row r="329">
          <cell r="A329" t="str">
            <v>Agente quimico 184</v>
          </cell>
          <cell r="B329" t="str">
            <v>Monóxido de carbono, cianuro de hidrógeno, sulfuro de hidrogeno</v>
          </cell>
          <cell r="C329" t="str">
            <v>Arritmias cardiacas</v>
          </cell>
          <cell r="D329" t="str">
            <v/>
          </cell>
          <cell r="E329" t="str">
            <v/>
          </cell>
          <cell r="F329" t="str">
            <v>Arritmias cardiacas</v>
          </cell>
          <cell r="G329" t="str">
            <v/>
          </cell>
        </row>
        <row r="330">
          <cell r="A330" t="str">
            <v>Agente quimico 185</v>
          </cell>
          <cell r="B330" t="str">
            <v>Monóxido de carbono, cianuro de hidrógeno, sulfuro de hidrogeno</v>
          </cell>
          <cell r="C330" t="str">
            <v>Bronquitis y neumonitis causada por productos químicos, gases, humos y vapores</v>
          </cell>
          <cell r="D330" t="str">
            <v/>
          </cell>
          <cell r="E330" t="str">
            <v/>
          </cell>
          <cell r="F330" t="str">
            <v>Bronquitis y neumonitis causada por productos químicos, gases, humos y vapores</v>
          </cell>
          <cell r="G330" t="str">
            <v/>
          </cell>
        </row>
        <row r="331">
          <cell r="A331" t="str">
            <v>Agente quimico 186</v>
          </cell>
          <cell r="B331" t="str">
            <v>Monóxido de carbono, cianuro de hidrógeno, sulfuro de hidrogeno</v>
          </cell>
          <cell r="C331" t="str">
            <v>Edema pulmonar agudo causado por productos químicos, gases, humos y vapores</v>
          </cell>
          <cell r="D331" t="str">
            <v/>
          </cell>
          <cell r="E331" t="str">
            <v/>
          </cell>
          <cell r="F331" t="str">
            <v>Edema pulmonar agudo causado por productos químicos, gases, humos y vapores</v>
          </cell>
          <cell r="G331" t="str">
            <v/>
          </cell>
        </row>
        <row r="332">
          <cell r="A332" t="str">
            <v>Agente quimico 187</v>
          </cell>
          <cell r="B332" t="str">
            <v>Monóxido de carbono, cianuro de hidrógeno, sulfuro de hidrogeno</v>
          </cell>
          <cell r="C332" t="str">
            <v>Síndrome de disfunción reactiva de las vías aéreas</v>
          </cell>
          <cell r="D332" t="str">
            <v/>
          </cell>
          <cell r="E332" t="str">
            <v/>
          </cell>
          <cell r="F332" t="str">
            <v>Síndrome de disfunción reactiva de las vías aéreas</v>
          </cell>
          <cell r="G332" t="str">
            <v/>
          </cell>
        </row>
        <row r="333">
          <cell r="A333" t="str">
            <v>Agente quimico 188</v>
          </cell>
          <cell r="B333" t="str">
            <v>Monóxido de carbono, cianuro de hidrógeno, sulfuro de hidrogeno</v>
          </cell>
          <cell r="C333" t="str">
            <v>Bronquiolitis obliterante crónica, enfisema crónico difuso o fibrosis pulmonar crónica</v>
          </cell>
          <cell r="D333" t="str">
            <v/>
          </cell>
          <cell r="E333" t="str">
            <v/>
          </cell>
          <cell r="F333" t="str">
            <v>Bronquiolitis obliterante crónica, enfisema crónico difuso o fibrosis pulmonar crónica</v>
          </cell>
          <cell r="G333" t="str">
            <v/>
          </cell>
        </row>
        <row r="334">
          <cell r="A334" t="str">
            <v>Agente quimico 189</v>
          </cell>
          <cell r="B334" t="str">
            <v>Monóxido de carbono, cianuro de hidrógeno, sulfuro de hidrogeno</v>
          </cell>
          <cell r="C334" t="str">
            <v>Efectos tóxicos agudos</v>
          </cell>
          <cell r="D334" t="str">
            <v/>
          </cell>
          <cell r="E334" t="str">
            <v/>
          </cell>
          <cell r="F334" t="str">
            <v>Efectos tóxicos agudos</v>
          </cell>
          <cell r="G334" t="str">
            <v/>
          </cell>
        </row>
        <row r="335">
          <cell r="A335" t="str">
            <v>Agente quimico 190</v>
          </cell>
          <cell r="B335" t="str">
            <v>Silice Libre</v>
          </cell>
          <cell r="C335" t="str">
            <v>Neoplasia maligna de Tallado y pulido de rocas que bronquios y de pulmón (</v>
          </cell>
          <cell r="D335" t="str">
            <v/>
          </cell>
          <cell r="E335" t="str">
            <v/>
          </cell>
          <cell r="F335" t="str">
            <v>Neoplasia maligna de Tallado y pulido de rocas que bronquios y de pulmón (</v>
          </cell>
          <cell r="G335" t="str">
            <v/>
          </cell>
        </row>
        <row r="336">
          <cell r="A336" t="str">
            <v>Agente quimico 191</v>
          </cell>
          <cell r="B336" t="str">
            <v>Silice Libre</v>
          </cell>
          <cell r="C336" t="str">
            <v>Enfermedad cardiaca</v>
          </cell>
          <cell r="D336" t="str">
            <v/>
          </cell>
          <cell r="E336" t="str">
            <v/>
          </cell>
          <cell r="F336" t="str">
            <v>Enfermedad cardiaca</v>
          </cell>
          <cell r="G336" t="str">
            <v/>
          </cell>
        </row>
        <row r="337">
          <cell r="A337" t="str">
            <v>Agente quimico 192</v>
          </cell>
          <cell r="B337" t="str">
            <v>Silice Libre</v>
          </cell>
          <cell r="C337" t="str">
            <v>Otras enfermedades pulmonares</v>
          </cell>
          <cell r="D337" t="str">
            <v/>
          </cell>
          <cell r="E337" t="str">
            <v/>
          </cell>
          <cell r="F337" t="str">
            <v>Otras enfermedades pulmonares</v>
          </cell>
          <cell r="G337" t="str">
            <v/>
          </cell>
        </row>
        <row r="338">
          <cell r="A338" t="str">
            <v>Agente quimico 193</v>
          </cell>
          <cell r="B338" t="str">
            <v>Silice Libre</v>
          </cell>
          <cell r="C338" t="str">
            <v> Silicosis</v>
          </cell>
          <cell r="D338" t="str">
            <v/>
          </cell>
          <cell r="E338" t="str">
            <v/>
          </cell>
          <cell r="F338" t="str">
            <v> Silicosis</v>
          </cell>
          <cell r="G338" t="str">
            <v/>
          </cell>
        </row>
        <row r="339">
          <cell r="A339" t="str">
            <v>Agente quimico 194</v>
          </cell>
          <cell r="B339" t="str">
            <v>Silice Libre</v>
          </cell>
          <cell r="C339" t="str">
            <v>Neumoconiosis</v>
          </cell>
          <cell r="D339" t="str">
            <v/>
          </cell>
          <cell r="E339" t="str">
            <v/>
          </cell>
          <cell r="F339" t="str">
            <v>Neumoconiosis</v>
          </cell>
          <cell r="G339" t="str">
            <v/>
          </cell>
        </row>
        <row r="340">
          <cell r="A340" t="str">
            <v>Agente quimico 195</v>
          </cell>
          <cell r="B340" t="str">
            <v>Silice Libre</v>
          </cell>
          <cell r="C340" t="str">
            <v>Síndrome de Caplan</v>
          </cell>
          <cell r="D340" t="str">
            <v/>
          </cell>
          <cell r="E340" t="str">
            <v/>
          </cell>
          <cell r="F340" t="str">
            <v>Síndrome de Caplan</v>
          </cell>
          <cell r="G340" t="str">
            <v/>
          </cell>
        </row>
        <row r="341">
          <cell r="A341" t="str">
            <v>Agente quimico 196</v>
          </cell>
          <cell r="B341" t="str">
            <v>Sulfuro de carbono</v>
          </cell>
          <cell r="C341" t="str">
            <v>Demencia</v>
          </cell>
          <cell r="D341" t="str">
            <v/>
          </cell>
          <cell r="E341" t="str">
            <v/>
          </cell>
          <cell r="F341" t="str">
            <v>Demencia</v>
          </cell>
          <cell r="G341" t="str">
            <v/>
          </cell>
        </row>
        <row r="342">
          <cell r="A342" t="str">
            <v>Agente quimico 197</v>
          </cell>
          <cell r="B342" t="str">
            <v>Sulfuro de carbono</v>
          </cell>
          <cell r="C342" t="str">
            <v>Trastornos de personalidad y Fabricación y utilización de solventes</v>
          </cell>
          <cell r="D342" t="str">
            <v/>
          </cell>
          <cell r="E342" t="str">
            <v/>
          </cell>
          <cell r="F342" t="str">
            <v>Trastornos de personalidad y Fabricación y utilización de solventes</v>
          </cell>
          <cell r="G342" t="str">
            <v/>
          </cell>
        </row>
        <row r="343">
          <cell r="A343" t="str">
            <v>Agente quimico 198</v>
          </cell>
          <cell r="B343" t="str">
            <v>Sulfuro de carbono</v>
          </cell>
          <cell r="C343" t="str">
            <v>Trastorno mental orgánico o Limpieza en seco</v>
          </cell>
          <cell r="D343" t="str">
            <v/>
          </cell>
          <cell r="E343" t="str">
            <v/>
          </cell>
          <cell r="F343" t="str">
            <v>Trastorno mental orgánico o Limpieza en seco</v>
          </cell>
          <cell r="G343" t="str">
            <v/>
          </cell>
        </row>
        <row r="344">
          <cell r="A344" t="str">
            <v>Agente quimico 199</v>
          </cell>
          <cell r="B344" t="str">
            <v>Sulfuro de carbono</v>
          </cell>
          <cell r="C344" t="str">
            <v>Episodios depresivos</v>
          </cell>
          <cell r="D344" t="str">
            <v/>
          </cell>
          <cell r="E344" t="str">
            <v/>
          </cell>
          <cell r="F344" t="str">
            <v>Episodios depresivos</v>
          </cell>
          <cell r="G344" t="str">
            <v/>
          </cell>
        </row>
        <row r="345">
          <cell r="A345" t="str">
            <v>Agente quimico 200</v>
          </cell>
          <cell r="B345" t="str">
            <v>Sulfuro de carbono</v>
          </cell>
          <cell r="C345" t="str">
            <v>Neurastenia</v>
          </cell>
          <cell r="D345" t="str">
            <v/>
          </cell>
          <cell r="E345" t="str">
            <v/>
          </cell>
          <cell r="F345" t="str">
            <v>Neurastenia</v>
          </cell>
          <cell r="G345" t="str">
            <v/>
          </cell>
        </row>
        <row r="346">
          <cell r="A346" t="str">
            <v>Agente quimico 201</v>
          </cell>
          <cell r="B346" t="str">
            <v>Sulfuro de carbono</v>
          </cell>
          <cell r="C346" t="str">
            <v>Polineuropatía debida a otros agentes tóxicos</v>
          </cell>
          <cell r="D346" t="str">
            <v/>
          </cell>
          <cell r="E346" t="str">
            <v/>
          </cell>
          <cell r="F346" t="str">
            <v>Polineuropatía debida a otros agentes tóxicos</v>
          </cell>
          <cell r="G346" t="str">
            <v/>
          </cell>
        </row>
        <row r="347">
          <cell r="A347" t="str">
            <v>Agente quimico 202</v>
          </cell>
          <cell r="B347" t="str">
            <v>Sulfuro de carbono</v>
          </cell>
          <cell r="C347" t="str">
            <v>Encefalopatla tóxica</v>
          </cell>
          <cell r="D347" t="str">
            <v/>
          </cell>
          <cell r="E347" t="str">
            <v/>
          </cell>
          <cell r="F347" t="str">
            <v>Encefalopatla tóxica</v>
          </cell>
          <cell r="G347" t="str">
            <v/>
          </cell>
        </row>
        <row r="348">
          <cell r="A348" t="str">
            <v>Agente quimico 203</v>
          </cell>
          <cell r="B348" t="str">
            <v>Sulfuro de carbono</v>
          </cell>
          <cell r="C348" t="str">
            <v>Neuritis óptica</v>
          </cell>
          <cell r="D348" t="str">
            <v/>
          </cell>
          <cell r="E348" t="str">
            <v/>
          </cell>
          <cell r="F348" t="str">
            <v>Neuritis óptica</v>
          </cell>
          <cell r="G348" t="str">
            <v/>
          </cell>
        </row>
        <row r="349">
          <cell r="A349" t="str">
            <v>Agente quimico 204</v>
          </cell>
          <cell r="B349" t="str">
            <v>Sulfuro de carbono</v>
          </cell>
          <cell r="C349" t="str">
            <v>Angina de pecho</v>
          </cell>
          <cell r="D349" t="str">
            <v/>
          </cell>
          <cell r="E349" t="str">
            <v/>
          </cell>
          <cell r="F349" t="str">
            <v>Angina de pecho</v>
          </cell>
          <cell r="G349" t="str">
            <v/>
          </cell>
        </row>
        <row r="350">
          <cell r="A350" t="str">
            <v>Agente quimico 205</v>
          </cell>
          <cell r="B350" t="str">
            <v>Sulfuro de carbono</v>
          </cell>
          <cell r="C350" t="str">
            <v>Infarto agudo de miocardio</v>
          </cell>
          <cell r="D350" t="str">
            <v/>
          </cell>
          <cell r="E350" t="str">
            <v/>
          </cell>
          <cell r="F350" t="str">
            <v>Infarto agudo de miocardio</v>
          </cell>
          <cell r="G350" t="str">
            <v/>
          </cell>
        </row>
        <row r="351">
          <cell r="A351" t="str">
            <v>Agente quimico 206</v>
          </cell>
          <cell r="B351" t="str">
            <v>Sulfuro de carbono</v>
          </cell>
          <cell r="C351" t="str">
            <v>Ateroesclerosis y enfermedad ateroesclerótica del corazón</v>
          </cell>
          <cell r="D351" t="str">
            <v/>
          </cell>
          <cell r="E351" t="str">
            <v/>
          </cell>
          <cell r="F351" t="str">
            <v>Ateroesclerosis y enfermedad ateroesclerótica del corazón</v>
          </cell>
          <cell r="G351" t="str">
            <v/>
          </cell>
        </row>
        <row r="352">
          <cell r="A352" t="str">
            <v>Agente quimico 207</v>
          </cell>
          <cell r="B352" t="str">
            <v>Sulfuro de carbono</v>
          </cell>
          <cell r="C352" t="str">
            <v>Efectos tóxicos agudos</v>
          </cell>
          <cell r="D352" t="str">
            <v/>
          </cell>
          <cell r="E352" t="str">
            <v/>
          </cell>
          <cell r="F352" t="str">
            <v>Efectos tóxicos agudos</v>
          </cell>
          <cell r="G352" t="str">
            <v/>
          </cell>
        </row>
        <row r="353">
          <cell r="A353" t="str">
            <v>Agente quimico 208</v>
          </cell>
          <cell r="B353" t="str">
            <v>Alquitrán, Brea, Betún, Parafina y otros</v>
          </cell>
          <cell r="C353" t="str">
            <v>Neoplasia maligna</v>
          </cell>
          <cell r="D353" t="str">
            <v/>
          </cell>
          <cell r="E353" t="str">
            <v/>
          </cell>
          <cell r="F353" t="str">
            <v>Neoplasia maligna</v>
          </cell>
          <cell r="G353" t="str">
            <v/>
          </cell>
        </row>
        <row r="354">
          <cell r="A354" t="str">
            <v>Agente quimico 209</v>
          </cell>
          <cell r="B354" t="str">
            <v>Alquitrán, Brea, Betún, Parafina y otros</v>
          </cell>
          <cell r="C354" t="str">
            <v>Neoplasia maligna</v>
          </cell>
          <cell r="D354" t="str">
            <v/>
          </cell>
          <cell r="E354" t="str">
            <v/>
          </cell>
          <cell r="F354" t="str">
            <v>Neoplasia maligna</v>
          </cell>
          <cell r="G354" t="str">
            <v/>
          </cell>
        </row>
        <row r="355">
          <cell r="A355" t="str">
            <v>Agente quimico 210</v>
          </cell>
          <cell r="B355" t="str">
            <v>Alquitrán, Brea, Betún, Parafina y otros</v>
          </cell>
          <cell r="C355" t="str">
            <v>Dermatitis alérgica</v>
          </cell>
          <cell r="D355" t="str">
            <v/>
          </cell>
          <cell r="E355" t="str">
            <v/>
          </cell>
          <cell r="F355" t="str">
            <v>Dermatitis alérgica</v>
          </cell>
          <cell r="G355" t="str">
            <v/>
          </cell>
        </row>
        <row r="356">
          <cell r="A356" t="str">
            <v>Agente quimico 211</v>
          </cell>
          <cell r="B356" t="str">
            <v>Alquitrán, Brea, Betún, Parafina y otros</v>
          </cell>
          <cell r="C356" t="str">
            <v>Otras formas de hiperpigmentación de la melanina</v>
          </cell>
          <cell r="D356" t="str">
            <v/>
          </cell>
          <cell r="E356" t="str">
            <v/>
          </cell>
          <cell r="F356" t="str">
            <v>Otras formas de hiperpigmentación de la melanina</v>
          </cell>
          <cell r="G356" t="str">
            <v/>
          </cell>
        </row>
        <row r="357">
          <cell r="A357" t="str">
            <v>Agente Psicosocial 1</v>
          </cell>
          <cell r="B357" t="str">
            <v>Gestión organizacional</v>
          </cell>
          <cell r="C357" t="str">
            <v>Trastornos psicóticos agudos y transitorios</v>
          </cell>
          <cell r="D357" t="str">
            <v/>
          </cell>
          <cell r="E357" t="str">
            <v/>
          </cell>
          <cell r="F357" t="str">
            <v>Trastornos psicóticos agudos y transitorios</v>
          </cell>
          <cell r="G357" t="str">
            <v/>
          </cell>
        </row>
        <row r="358">
          <cell r="A358" t="str">
            <v>Agente Psicosocial 2</v>
          </cell>
          <cell r="B358" t="str">
            <v>Gestión organizacional</v>
          </cell>
          <cell r="C358" t="str">
            <v>Depresión</v>
          </cell>
          <cell r="D358" t="str">
            <v/>
          </cell>
          <cell r="E358" t="str">
            <v/>
          </cell>
          <cell r="F358" t="str">
            <v>Depresión</v>
          </cell>
          <cell r="G358" t="str">
            <v/>
          </cell>
        </row>
        <row r="359">
          <cell r="A359" t="str">
            <v>Agente Psicosocial 3</v>
          </cell>
          <cell r="B359" t="str">
            <v>Gestión organizacional</v>
          </cell>
          <cell r="C359" t="str">
            <v>Episodios depresivos</v>
          </cell>
          <cell r="D359" t="str">
            <v/>
          </cell>
          <cell r="E359" t="str">
            <v/>
          </cell>
          <cell r="F359" t="str">
            <v>Episodios depresivos</v>
          </cell>
          <cell r="G359" t="str">
            <v/>
          </cell>
        </row>
        <row r="360">
          <cell r="A360" t="str">
            <v>Agente Psicosocial 4</v>
          </cell>
          <cell r="B360" t="str">
            <v>Gestión organizacional</v>
          </cell>
          <cell r="C360" t="str">
            <v>Trastorno de pánico</v>
          </cell>
          <cell r="D360" t="str">
            <v/>
          </cell>
          <cell r="E360" t="str">
            <v/>
          </cell>
          <cell r="F360" t="str">
            <v>Trastorno de pánico</v>
          </cell>
          <cell r="G360" t="str">
            <v/>
          </cell>
        </row>
        <row r="361">
          <cell r="A361" t="str">
            <v>Agente Psicosocial 5</v>
          </cell>
          <cell r="B361" t="str">
            <v>Gestión organizacional</v>
          </cell>
          <cell r="C361" t="str">
            <v>Trastorno de ansiedad generalizada</v>
          </cell>
          <cell r="D361" t="str">
            <v/>
          </cell>
          <cell r="E361" t="str">
            <v/>
          </cell>
          <cell r="F361" t="str">
            <v>Trastorno de ansiedad generalizada</v>
          </cell>
          <cell r="G361" t="str">
            <v/>
          </cell>
        </row>
        <row r="362">
          <cell r="A362" t="str">
            <v>Agente Psicosocial 6</v>
          </cell>
          <cell r="B362" t="str">
            <v>Gestión organizacional</v>
          </cell>
          <cell r="C362" t="str">
            <v>Trastorno mixto ansiosodepresivo</v>
          </cell>
          <cell r="D362" t="str">
            <v/>
          </cell>
          <cell r="E362" t="str">
            <v/>
          </cell>
          <cell r="F362" t="str">
            <v>Trastorno mixto ansiosodepresivo</v>
          </cell>
          <cell r="G362" t="str">
            <v/>
          </cell>
        </row>
        <row r="363">
          <cell r="A363" t="str">
            <v>Agente Psicosocial 7</v>
          </cell>
          <cell r="B363" t="str">
            <v>Gestión organizacional</v>
          </cell>
          <cell r="C363" t="str">
            <v>Reacciones a estrés grave</v>
          </cell>
          <cell r="D363" t="str">
            <v/>
          </cell>
          <cell r="E363" t="str">
            <v/>
          </cell>
          <cell r="F363" t="str">
            <v>Reacciones a estrés grave</v>
          </cell>
          <cell r="G363" t="str">
            <v/>
          </cell>
        </row>
        <row r="364">
          <cell r="A364" t="str">
            <v>Agente Psicosocial 8</v>
          </cell>
          <cell r="B364" t="str">
            <v>Gestión organizacional</v>
          </cell>
          <cell r="C364" t="str">
            <v>Trastornos de adaptación</v>
          </cell>
          <cell r="D364" t="str">
            <v/>
          </cell>
          <cell r="E364" t="str">
            <v/>
          </cell>
          <cell r="F364" t="str">
            <v>Trastornos de adaptación</v>
          </cell>
          <cell r="G364" t="str">
            <v/>
          </cell>
        </row>
        <row r="365">
          <cell r="A365" t="str">
            <v>Agente Psicosocial 9</v>
          </cell>
          <cell r="B365" t="str">
            <v>Gestión organizacional</v>
          </cell>
          <cell r="C365" t="str">
            <v>Trastornos adaptativos con humor ansioso, con humor depresivo', con humor mixto, con alteraciones del comportamiento o mixto con alteraciones de las emociones y del comportamiento</v>
          </cell>
          <cell r="D365" t="str">
            <v/>
          </cell>
          <cell r="E365" t="str">
            <v/>
          </cell>
          <cell r="F365" t="str">
            <v>Trastornos adaptativos con humor ansioso, con humor depresivo', con humor mixto, con alteraciones del comportamiento o mixto con alteraciones de las emociones y del comportamiento</v>
          </cell>
          <cell r="G365" t="str">
            <v/>
          </cell>
        </row>
        <row r="366">
          <cell r="A366" t="str">
            <v>Agente Psicosocial 10</v>
          </cell>
          <cell r="B366" t="str">
            <v>Gestión organizacional</v>
          </cell>
          <cell r="C366" t="str">
            <v>Hipertensión arterial secundaria.</v>
          </cell>
          <cell r="D366" t="str">
            <v/>
          </cell>
          <cell r="E366" t="str">
            <v/>
          </cell>
          <cell r="F366" t="str">
            <v>Hipertensión arterial secundaria.</v>
          </cell>
          <cell r="G366" t="str">
            <v/>
          </cell>
        </row>
        <row r="367">
          <cell r="A367" t="str">
            <v>Agente Psicosocial 11</v>
          </cell>
          <cell r="B367" t="str">
            <v>Gestión organizacional</v>
          </cell>
          <cell r="C367" t="str">
            <v>Angina de pecho, Cardiopatía isquémica</v>
          </cell>
          <cell r="D367" t="str">
            <v/>
          </cell>
          <cell r="E367" t="str">
            <v/>
          </cell>
          <cell r="F367" t="str">
            <v>Angina de pecho, Cardiopatía isquémica</v>
          </cell>
          <cell r="G367" t="str">
            <v/>
          </cell>
        </row>
        <row r="368">
          <cell r="A368" t="str">
            <v>Agente Psicosocial 12</v>
          </cell>
          <cell r="B368" t="str">
            <v>Gestión organizacional</v>
          </cell>
          <cell r="C368" t="str">
            <v>Infarto agudo de miocardio</v>
          </cell>
          <cell r="D368" t="str">
            <v/>
          </cell>
          <cell r="E368" t="str">
            <v/>
          </cell>
          <cell r="F368" t="str">
            <v>Infarto agudo de miocardio</v>
          </cell>
          <cell r="G368" t="str">
            <v/>
          </cell>
        </row>
        <row r="369">
          <cell r="A369" t="str">
            <v>Agente Psicosocial 13</v>
          </cell>
          <cell r="B369" t="str">
            <v>Gestión organizacional</v>
          </cell>
          <cell r="C369" t="str">
            <v>Enfermedades cerebrovasculares</v>
          </cell>
          <cell r="D369" t="str">
            <v/>
          </cell>
          <cell r="E369" t="str">
            <v/>
          </cell>
          <cell r="F369" t="str">
            <v>Enfermedades cerebrovasculares</v>
          </cell>
          <cell r="G369" t="str">
            <v/>
          </cell>
        </row>
        <row r="370">
          <cell r="A370" t="str">
            <v>Agente Psicosocial 14</v>
          </cell>
          <cell r="B370" t="str">
            <v>Gestión organizacional</v>
          </cell>
          <cell r="C370" t="str">
            <v>Encefalopatía hipertensiva</v>
          </cell>
          <cell r="D370" t="str">
            <v/>
          </cell>
          <cell r="E370" t="str">
            <v/>
          </cell>
          <cell r="F370" t="str">
            <v>Encefalopatía hipertensiva</v>
          </cell>
          <cell r="G370" t="str">
            <v/>
          </cell>
        </row>
        <row r="371">
          <cell r="A371" t="str">
            <v>Agente Psicosocial 15</v>
          </cell>
          <cell r="B371" t="str">
            <v>Gestión organizacional</v>
          </cell>
          <cell r="C371" t="str">
            <v>Ataque isquémico cerebral transitorio sin especificar</v>
          </cell>
          <cell r="D371" t="str">
            <v/>
          </cell>
          <cell r="E371" t="str">
            <v/>
          </cell>
          <cell r="F371" t="str">
            <v>Ataque isquémico cerebral transitorio sin especificar</v>
          </cell>
          <cell r="G371" t="str">
            <v/>
          </cell>
        </row>
        <row r="372">
          <cell r="A372" t="str">
            <v>Agente Psicosocial 16</v>
          </cell>
          <cell r="B372" t="str">
            <v>Gestión organizacional</v>
          </cell>
          <cell r="C372" t="str">
            <v>Úlcera gástrica</v>
          </cell>
          <cell r="D372" t="str">
            <v/>
          </cell>
          <cell r="E372" t="str">
            <v/>
          </cell>
          <cell r="F372" t="str">
            <v>Úlcera gástrica</v>
          </cell>
          <cell r="G372" t="str">
            <v/>
          </cell>
        </row>
        <row r="373">
          <cell r="A373" t="str">
            <v>Agente Psicosocial 17</v>
          </cell>
          <cell r="B373" t="str">
            <v>Gestión organizacional</v>
          </cell>
          <cell r="C373" t="str">
            <v>Úlcera duodenal</v>
          </cell>
          <cell r="D373" t="str">
            <v/>
          </cell>
          <cell r="E373" t="str">
            <v/>
          </cell>
          <cell r="F373" t="str">
            <v>Úlcera duodenal</v>
          </cell>
          <cell r="G373" t="str">
            <v/>
          </cell>
        </row>
        <row r="374">
          <cell r="A374" t="str">
            <v>Agente Psicosocial 18</v>
          </cell>
          <cell r="B374" t="str">
            <v>Gestión organizacional</v>
          </cell>
          <cell r="C374" t="str">
            <v>Úlcera péptica, de sitio no especificado</v>
          </cell>
          <cell r="D374" t="str">
            <v/>
          </cell>
          <cell r="E374" t="str">
            <v/>
          </cell>
          <cell r="F374" t="str">
            <v>Úlcera péptica, de sitio no especificado</v>
          </cell>
          <cell r="G374" t="str">
            <v/>
          </cell>
        </row>
        <row r="375">
          <cell r="A375" t="str">
            <v>Agente Psicosocial 19</v>
          </cell>
          <cell r="B375" t="str">
            <v>Gestión organizacional</v>
          </cell>
          <cell r="C375" t="str">
            <v>Úlcera gastroyeyunal</v>
          </cell>
          <cell r="D375" t="str">
            <v/>
          </cell>
          <cell r="E375" t="str">
            <v/>
          </cell>
          <cell r="F375" t="str">
            <v>Úlcera gastroyeyunal</v>
          </cell>
          <cell r="G375" t="str">
            <v/>
          </cell>
        </row>
        <row r="376">
          <cell r="A376" t="str">
            <v>Agente Psicosocial 20</v>
          </cell>
          <cell r="B376" t="str">
            <v>Naturaleza de la tarea</v>
          </cell>
          <cell r="C376" t="str">
            <v>Gastritis crónica; no especificada</v>
          </cell>
          <cell r="D376" t="str">
            <v/>
          </cell>
          <cell r="E376" t="str">
            <v/>
          </cell>
          <cell r="F376" t="str">
            <v>Gastritis crónica; no especificada</v>
          </cell>
          <cell r="G376" t="str">
            <v/>
          </cell>
        </row>
        <row r="377">
          <cell r="A377" t="str">
            <v>Agente Psicosocial 21</v>
          </cell>
          <cell r="B377" t="str">
            <v>Naturaleza de la tarea</v>
          </cell>
          <cell r="C377" t="str">
            <v>Dispepsia</v>
          </cell>
          <cell r="D377" t="str">
            <v/>
          </cell>
          <cell r="E377" t="str">
            <v/>
          </cell>
          <cell r="F377" t="str">
            <v>Dispepsia</v>
          </cell>
          <cell r="G377" t="str">
            <v/>
          </cell>
        </row>
        <row r="378">
          <cell r="A378" t="str">
            <v>Agente Psicosocial 22</v>
          </cell>
          <cell r="B378" t="str">
            <v>Naturaleza de la tarea</v>
          </cell>
          <cell r="C378" t="str">
            <v>Síndrome del colon irritable con diarrea</v>
          </cell>
          <cell r="D378" t="str">
            <v/>
          </cell>
          <cell r="E378" t="str">
            <v/>
          </cell>
          <cell r="F378" t="str">
            <v>Síndrome del colon irritable con diarrea</v>
          </cell>
          <cell r="G378" t="str">
            <v/>
          </cell>
        </row>
        <row r="379">
          <cell r="A379" t="str">
            <v>Agente Psicosocial 23</v>
          </cell>
          <cell r="B379" t="str">
            <v>Naturaleza de la tarea</v>
          </cell>
          <cell r="C379" t="str">
            <v>Síndrome del colon irritable sin diarrea</v>
          </cell>
          <cell r="D379" t="str">
            <v/>
          </cell>
          <cell r="E379" t="str">
            <v/>
          </cell>
          <cell r="F379" t="str">
            <v>Síndrome del colon irritable sin diarrea</v>
          </cell>
          <cell r="G379" t="str">
            <v/>
          </cell>
        </row>
        <row r="380">
          <cell r="A380" t="str">
            <v>Agente Psicosocial 24</v>
          </cell>
          <cell r="B380" t="str">
            <v>Jornada de trabajo</v>
          </cell>
          <cell r="C380" t="str">
            <v>Trastornos del sueño debidos a factores no orgánicos</v>
          </cell>
          <cell r="D380" t="str">
            <v/>
          </cell>
          <cell r="E380" t="str">
            <v/>
          </cell>
          <cell r="F380" t="str">
            <v>Trastornos del sueño debidos a factores no orgánicos</v>
          </cell>
          <cell r="G380" t="str">
            <v/>
          </cell>
        </row>
        <row r="381">
          <cell r="A381" t="str">
            <v>Agente Psicosocial 25</v>
          </cell>
          <cell r="B381" t="str">
            <v>Jornada de trabajo</v>
          </cell>
          <cell r="C381" t="str">
            <v>Estrés post-traumático</v>
          </cell>
          <cell r="D381" t="str">
            <v/>
          </cell>
          <cell r="E381" t="str">
            <v/>
          </cell>
          <cell r="F381" t="str">
            <v>Estrés post-traumático</v>
          </cell>
          <cell r="G381" t="str">
            <v/>
          </cell>
        </row>
        <row r="382">
          <cell r="A382" t="str">
            <v>Factores Ergonomicos 1</v>
          </cell>
          <cell r="B382" t="str">
            <v>Posiciones forzadas y movimientos repetitivos de miembros superiores</v>
          </cell>
          <cell r="C382" t="str">
            <v>Trastornos del plexo braquial (Síndrome de salida del tórax, síndrome. del desfiladero torácico)</v>
          </cell>
          <cell r="D382" t="str">
            <v/>
          </cell>
          <cell r="E382" t="str">
            <v/>
          </cell>
          <cell r="F382" t="str">
            <v>Trastornos del plexo braquial (Síndrome de salida del tórax, síndrome. del desfiladero torácico)</v>
          </cell>
          <cell r="G382" t="str">
            <v/>
          </cell>
        </row>
        <row r="383">
          <cell r="A383" t="str">
            <v>Factores Ergonomicos 2</v>
          </cell>
          <cell r="B383" t="str">
            <v>Combinación de movimientos repetitivos con fuerza</v>
          </cell>
          <cell r="C383" t="str">
            <v>Mononeuropatlas de miembros superiores</v>
          </cell>
          <cell r="D383" t="str">
            <v/>
          </cell>
          <cell r="E383" t="str">
            <v/>
          </cell>
          <cell r="F383" t="str">
            <v>Mononeuropatlas de miembros superiores</v>
          </cell>
          <cell r="G383" t="str">
            <v/>
          </cell>
        </row>
        <row r="384">
          <cell r="A384" t="str">
            <v>Factores Ergonomicos 3</v>
          </cell>
          <cell r="B384" t="str">
            <v>Combinación de movimientos repetitivos con fuerza</v>
          </cell>
          <cell r="C384" t="str">
            <v>Síndrome de Túnel Carpiano</v>
          </cell>
          <cell r="D384" t="str">
            <v/>
          </cell>
          <cell r="E384" t="str">
            <v/>
          </cell>
          <cell r="F384" t="str">
            <v>Síndrome de Túnel Carpiano</v>
          </cell>
          <cell r="G384" t="str">
            <v/>
          </cell>
        </row>
        <row r="385">
          <cell r="A385" t="str">
            <v>Factores Ergonomicos 4</v>
          </cell>
          <cell r="B385" t="str">
            <v>Combinación de movimientos repetitivos con fuerza</v>
          </cell>
          <cell r="C385" t="str">
            <v>Síndrome de Pronador Redondo</v>
          </cell>
          <cell r="D385" t="str">
            <v/>
          </cell>
          <cell r="E385" t="str">
            <v/>
          </cell>
          <cell r="F385" t="str">
            <v>Síndrome de Pronador Redondo</v>
          </cell>
          <cell r="G385" t="str">
            <v/>
          </cell>
        </row>
        <row r="386">
          <cell r="A386" t="str">
            <v>Factores Ergonomicos 5</v>
          </cell>
          <cell r="B386" t="str">
            <v>Combinación de movimientos repetitivos con fuerza</v>
          </cell>
          <cell r="C386" t="str">
            <v>Síndrome de Canal de Guyón. Lesión del Nervio Cubital</v>
          </cell>
          <cell r="D386" t="str">
            <v/>
          </cell>
          <cell r="E386" t="str">
            <v/>
          </cell>
          <cell r="F386" t="str">
            <v>Síndrome de Canal de Guyón. Lesión del Nervio Cubital</v>
          </cell>
          <cell r="G386" t="str">
            <v/>
          </cell>
        </row>
        <row r="387">
          <cell r="A387" t="str">
            <v>Factores Ergonomicos 6</v>
          </cell>
          <cell r="B387" t="str">
            <v>Combinación de movimientos repetitivos con fuerza</v>
          </cell>
          <cell r="C387" t="str">
            <v>Lesión del Nervio Radial</v>
          </cell>
          <cell r="D387" t="str">
            <v/>
          </cell>
          <cell r="E387" t="str">
            <v/>
          </cell>
          <cell r="F387" t="str">
            <v>Lesión del Nervio Radial</v>
          </cell>
          <cell r="G387" t="str">
            <v/>
          </cell>
        </row>
        <row r="388">
          <cell r="A388" t="str">
            <v>Factores Ergonomicos 7</v>
          </cell>
          <cell r="B388" t="str">
            <v>Combinación de movimientos repetitivos con fuerza</v>
          </cell>
          <cell r="C388" t="str">
            <v>Compresión del Nervio Supraescapular</v>
          </cell>
          <cell r="D388" t="str">
            <v/>
          </cell>
          <cell r="E388" t="str">
            <v/>
          </cell>
          <cell r="F388" t="str">
            <v>Compresión del Nervio Supraescapular</v>
          </cell>
          <cell r="G388" t="str">
            <v/>
          </cell>
        </row>
        <row r="389">
          <cell r="A389" t="str">
            <v>Factores Ergonomicos 8</v>
          </cell>
          <cell r="B389" t="str">
            <v>Combinación de movimientos repetitivos con fuerza</v>
          </cell>
          <cell r="C389" t="str">
            <v>Otras mononeuropatlas de miembros superiores</v>
          </cell>
          <cell r="D389" t="str">
            <v/>
          </cell>
          <cell r="E389" t="str">
            <v/>
          </cell>
          <cell r="F389" t="str">
            <v>Otras mononeuropatlas de miembros superiores</v>
          </cell>
          <cell r="G389" t="str">
            <v/>
          </cell>
        </row>
        <row r="390">
          <cell r="A390" t="str">
            <v>Factores Ergonomicos 9</v>
          </cell>
          <cell r="B390" t="str">
            <v>Posiciones forzadas y movimientos repetitivos de miembros inferiores</v>
          </cell>
          <cell r="C390" t="str">
            <v>Mononeuropatla de miembros inferiores</v>
          </cell>
          <cell r="D390" t="str">
            <v/>
          </cell>
          <cell r="E390" t="str">
            <v/>
          </cell>
          <cell r="F390" t="str">
            <v>Mononeuropatla de miembros inferiores</v>
          </cell>
          <cell r="G390" t="str">
            <v/>
          </cell>
        </row>
        <row r="391">
          <cell r="A391" t="str">
            <v>Factores Ergonomicos 10</v>
          </cell>
          <cell r="B391" t="str">
            <v>Posiciones forzadas y movimientos repetitivos de miembros inferiores</v>
          </cell>
          <cell r="C391" t="str">
            <v>Lesión del Nervio Popliteo Lateral</v>
          </cell>
          <cell r="D391" t="str">
            <v/>
          </cell>
          <cell r="E391" t="str">
            <v/>
          </cell>
          <cell r="F391" t="str">
            <v>Lesión del Nervio Popliteo Lateral</v>
          </cell>
          <cell r="G391" t="str">
            <v/>
          </cell>
        </row>
        <row r="392">
          <cell r="A392" t="str">
            <v>Factores Ergonomicos 11</v>
          </cell>
          <cell r="B392" t="str">
            <v>Esfuerzo vocal</v>
          </cell>
          <cell r="C392" t="str">
            <v>Laringitis crónica</v>
          </cell>
          <cell r="D392" t="str">
            <v/>
          </cell>
          <cell r="E392" t="str">
            <v/>
          </cell>
          <cell r="F392" t="str">
            <v>Laringitis crónica</v>
          </cell>
          <cell r="G392" t="str">
            <v/>
          </cell>
        </row>
        <row r="393">
          <cell r="A393" t="str">
            <v>Factores Ergonomicos 12</v>
          </cell>
          <cell r="B393" t="str">
            <v>Esfuerzo vocal</v>
          </cell>
          <cell r="C393" t="str">
            <v>Pólipo de las cuerdas vocales y de la laringe</v>
          </cell>
          <cell r="D393" t="str">
            <v/>
          </cell>
          <cell r="E393" t="str">
            <v/>
          </cell>
          <cell r="F393" t="str">
            <v>Pólipo de las cuerdas vocales y de la laringe</v>
          </cell>
          <cell r="G393" t="str">
            <v/>
          </cell>
        </row>
        <row r="394">
          <cell r="A394" t="str">
            <v>Factores Ergonomicos 13</v>
          </cell>
          <cell r="B394" t="str">
            <v>Esfuerzo vocal</v>
          </cell>
          <cell r="C394" t="str">
            <v>Nódulos de las cuerdas vocales y la laringe</v>
          </cell>
          <cell r="D394" t="str">
            <v/>
          </cell>
          <cell r="E394" t="str">
            <v/>
          </cell>
          <cell r="F394" t="str">
            <v>Nódulos de las cuerdas vocales y la laringe</v>
          </cell>
          <cell r="G394" t="str">
            <v/>
          </cell>
        </row>
        <row r="395">
          <cell r="A395" t="str">
            <v>Factores Ergonomicos 14</v>
          </cell>
          <cell r="B395" t="str">
            <v>Esfuerzo vocal</v>
          </cell>
          <cell r="C395" t="str">
            <v>Disfonía</v>
          </cell>
          <cell r="D395" t="str">
            <v/>
          </cell>
          <cell r="E395" t="str">
            <v/>
          </cell>
          <cell r="F395" t="str">
            <v>Disfonía</v>
          </cell>
          <cell r="G395" t="str">
            <v/>
          </cell>
        </row>
        <row r="396">
          <cell r="A396" t="str">
            <v>Factores Ergonomicos 15</v>
          </cell>
          <cell r="B396" t="str">
            <v>Posiciones forzadas y movimientos repetitivos</v>
          </cell>
          <cell r="C396" t="str">
            <v>Otras artrosis</v>
          </cell>
          <cell r="D396" t="str">
            <v/>
          </cell>
          <cell r="E396" t="str">
            <v/>
          </cell>
          <cell r="F396" t="str">
            <v>Otras artrosis</v>
          </cell>
          <cell r="G396" t="str">
            <v/>
          </cell>
        </row>
        <row r="397">
          <cell r="A397" t="str">
            <v>Factores Ergonomicos 16</v>
          </cell>
          <cell r="B397" t="str">
            <v>Posiciones forzadas y movimientos repetitivos</v>
          </cell>
          <cell r="C397" t="str">
            <v>Otros trastornos articulares no clasificados en otra parte:  Dolor articular</v>
          </cell>
          <cell r="D397" t="str">
            <v/>
          </cell>
          <cell r="E397" t="str">
            <v/>
          </cell>
          <cell r="F397" t="str">
            <v>Otros trastornos articulares no clasificados en otra parte:  Dolor articular</v>
          </cell>
          <cell r="G397" t="str">
            <v/>
          </cell>
        </row>
        <row r="398">
          <cell r="A398" t="str">
            <v>Factores Ergonomicos 17</v>
          </cell>
          <cell r="B398" t="str">
            <v>Posiciones forzadas y movimientos repetitivos</v>
          </cell>
          <cell r="C398" t="str">
            <v>Síndrome cervicobraquial</v>
          </cell>
          <cell r="D398" t="str">
            <v/>
          </cell>
          <cell r="E398" t="str">
            <v/>
          </cell>
          <cell r="F398" t="str">
            <v>Síndrome cervicobraquial</v>
          </cell>
          <cell r="G398" t="str">
            <v/>
          </cell>
        </row>
        <row r="399">
          <cell r="A399" t="str">
            <v>Factores Ergonomicos 18</v>
          </cell>
          <cell r="B399" t="str">
            <v>Movimiento de región lumbar, repetidos con carga y esfuerzo</v>
          </cell>
          <cell r="C399" t="str">
            <v>Dorsalgia</v>
          </cell>
          <cell r="D399" t="str">
            <v/>
          </cell>
          <cell r="E399" t="str">
            <v/>
          </cell>
          <cell r="F399" t="str">
            <v>Dorsalgia</v>
          </cell>
          <cell r="G399" t="str">
            <v/>
          </cell>
        </row>
        <row r="400">
          <cell r="A400" t="str">
            <v>Factores Ergonomicos 19</v>
          </cell>
          <cell r="B400" t="str">
            <v>Movimiento de región lumbar, repetidos con carga y esfuerzo</v>
          </cell>
          <cell r="C400" t="str">
            <v>Cervicalgia</v>
          </cell>
          <cell r="D400" t="str">
            <v/>
          </cell>
          <cell r="E400" t="str">
            <v/>
          </cell>
          <cell r="F400" t="str">
            <v>Cervicalgia</v>
          </cell>
          <cell r="G400" t="str">
            <v/>
          </cell>
        </row>
        <row r="401">
          <cell r="A401" t="str">
            <v>Factores Ergonomicos 20</v>
          </cell>
          <cell r="B401" t="str">
            <v>Movimiento de región lumbar, repetidos con carga y esfuerzo</v>
          </cell>
          <cell r="C401" t="str">
            <v>Ciática</v>
          </cell>
          <cell r="D401" t="str">
            <v/>
          </cell>
          <cell r="E401" t="str">
            <v/>
          </cell>
          <cell r="F401" t="str">
            <v>Ciática</v>
          </cell>
          <cell r="G401" t="str">
            <v/>
          </cell>
        </row>
        <row r="402">
          <cell r="A402" t="str">
            <v>Factores Ergonomicos 21</v>
          </cell>
          <cell r="B402" t="str">
            <v>Movimiento de región lumbar, repetidos con carga y esfuerzo</v>
          </cell>
          <cell r="C402" t="str">
            <v>Lumbago con ciática</v>
          </cell>
          <cell r="D402" t="str">
            <v/>
          </cell>
          <cell r="E402" t="str">
            <v/>
          </cell>
          <cell r="F402" t="str">
            <v>Lumbago con ciática</v>
          </cell>
          <cell r="G402" t="str">
            <v/>
          </cell>
        </row>
        <row r="403">
          <cell r="A403" t="str">
            <v>Factores Ergonomicos 22</v>
          </cell>
          <cell r="B403" t="str">
            <v>Movimiento de región lumbar, repetidos con carga y esfuerzo</v>
          </cell>
          <cell r="C403" t="str">
            <v>Lumbago no especificado</v>
          </cell>
          <cell r="D403" t="str">
            <v/>
          </cell>
          <cell r="E403" t="str">
            <v/>
          </cell>
          <cell r="F403" t="str">
            <v>Lumbago no especificado</v>
          </cell>
          <cell r="G403" t="str">
            <v/>
          </cell>
        </row>
        <row r="404">
          <cell r="A404" t="str">
            <v>Factores Ergonomicos 23</v>
          </cell>
          <cell r="B404" t="str">
            <v>Posiciones forzadas y movimientos repetitivos</v>
          </cell>
          <cell r="C404" t="str">
            <v>Sinovitis y tenosinovitis</v>
          </cell>
          <cell r="D404" t="str">
            <v/>
          </cell>
          <cell r="E404" t="str">
            <v/>
          </cell>
          <cell r="F404" t="str">
            <v>Sinovitis y tenosinovitis</v>
          </cell>
          <cell r="G404" t="str">
            <v/>
          </cell>
        </row>
        <row r="405">
          <cell r="A405" t="str">
            <v>Factores Ergonomicos 24</v>
          </cell>
          <cell r="B405" t="str">
            <v>Posiciones forzadas y movimientos repetitivos</v>
          </cell>
          <cell r="C405" t="str">
            <v>Dedo en gatillo</v>
          </cell>
          <cell r="D405" t="str">
            <v/>
          </cell>
          <cell r="E405" t="str">
            <v/>
          </cell>
          <cell r="F405" t="str">
            <v>Dedo en gatillo</v>
          </cell>
          <cell r="G405" t="str">
            <v/>
          </cell>
        </row>
        <row r="406">
          <cell r="A406" t="str">
            <v>Factores Ergonomicos 25</v>
          </cell>
          <cell r="B406" t="str">
            <v>Posiciones forzadas y movimientos repetitivos</v>
          </cell>
          <cell r="C406" t="str">
            <v>Otras sinovitis y tenosinovitis</v>
          </cell>
          <cell r="D406" t="str">
            <v/>
          </cell>
          <cell r="E406" t="str">
            <v/>
          </cell>
          <cell r="F406" t="str">
            <v>Otras sinovitis y tenosinovitis</v>
          </cell>
          <cell r="G406" t="str">
            <v/>
          </cell>
        </row>
        <row r="407">
          <cell r="A407" t="str">
            <v>Factores Ergonomicos 26</v>
          </cell>
          <cell r="B407" t="str">
            <v>Posiciones forzadas y movimientos repetitivos</v>
          </cell>
          <cell r="C407" t="str">
            <v>Sinovitis y tenosinovitis no especificadas</v>
          </cell>
          <cell r="D407" t="str">
            <v/>
          </cell>
          <cell r="E407" t="str">
            <v/>
          </cell>
          <cell r="F407" t="str">
            <v>Sinovitis y tenosinovitis no especificadas</v>
          </cell>
          <cell r="G407" t="str">
            <v/>
          </cell>
        </row>
        <row r="408">
          <cell r="A408" t="str">
            <v>Factores Ergonomicos 27</v>
          </cell>
          <cell r="B408" t="str">
            <v>Posturas forzadas con desviación cubital</v>
          </cell>
          <cell r="C408" t="str">
            <v>Tenosinovitis del estiloide radial (Enfermedad ' de Quervain)</v>
          </cell>
          <cell r="D408" t="str">
            <v/>
          </cell>
          <cell r="E408" t="str">
            <v/>
          </cell>
          <cell r="F408" t="str">
            <v>Tenosinovitis del estiloide radial (Enfermedad ' de Quervain)</v>
          </cell>
          <cell r="G408" t="str">
            <v/>
          </cell>
        </row>
        <row r="409">
          <cell r="A409" t="str">
            <v>Factores Ergonomicos 28</v>
          </cell>
          <cell r="B409" t="str">
            <v>Posturas forzadas, manejo de cargas y movimientos repetitivos</v>
          </cell>
          <cell r="C409" t="str">
            <v>Trastornos de los tejidos blandos relacionados con el uso, o uso excesivo y a presión de origen ocupacional</v>
          </cell>
          <cell r="D409" t="str">
            <v/>
          </cell>
          <cell r="E409" t="str">
            <v/>
          </cell>
          <cell r="F409" t="str">
            <v>Trastornos de los tejidos blandos relacionados con el uso, o uso excesivo y a presión de origen ocupacional</v>
          </cell>
          <cell r="G409" t="str">
            <v/>
          </cell>
        </row>
        <row r="410">
          <cell r="A410" t="str">
            <v>Factores Ergonomicos 29</v>
          </cell>
          <cell r="B410" t="str">
            <v>Posturas forzadas, manejo de cargas y movimientos repetitivos</v>
          </cell>
          <cell r="C410" t="str">
            <v>Sinovitis crepitante cromca de la mano y del puño</v>
          </cell>
          <cell r="D410" t="str">
            <v/>
          </cell>
          <cell r="E410" t="str">
            <v/>
          </cell>
          <cell r="F410" t="str">
            <v>Sinovitis crepitante cromca de la mano y del puño</v>
          </cell>
          <cell r="G410" t="str">
            <v/>
          </cell>
        </row>
        <row r="411">
          <cell r="A411" t="str">
            <v>Factores Ergonomicos 30</v>
          </cell>
          <cell r="B411" t="str">
            <v>Posturas forzadas, manejo de cargas y movimientos repetitivos</v>
          </cell>
          <cell r="C411" t="str">
            <v>Bursitis de la mano</v>
          </cell>
          <cell r="D411" t="str">
            <v/>
          </cell>
          <cell r="E411" t="str">
            <v/>
          </cell>
          <cell r="F411" t="str">
            <v>Bursitis de la mano</v>
          </cell>
          <cell r="G411" t="str">
            <v/>
          </cell>
        </row>
        <row r="412">
          <cell r="A412" t="str">
            <v>Factores Ergonomicos 31</v>
          </cell>
          <cell r="B412" t="str">
            <v>Posturas forzadas, manejo de cargas y movimientos repetitivos</v>
          </cell>
          <cell r="C412" t="str">
            <v>Bursitis del olecranon</v>
          </cell>
          <cell r="D412" t="str">
            <v/>
          </cell>
          <cell r="E412" t="str">
            <v/>
          </cell>
          <cell r="F412" t="str">
            <v>Bursitis del olecranon</v>
          </cell>
          <cell r="G412" t="str">
            <v/>
          </cell>
        </row>
        <row r="413">
          <cell r="A413" t="str">
            <v>Factores Ergonomicos 32</v>
          </cell>
          <cell r="B413" t="str">
            <v>Posturas forzadas, manejo de cargas y movimientos repetitivos</v>
          </cell>
          <cell r="C413" t="str">
            <v>Otrasbursitis del codo</v>
          </cell>
          <cell r="D413" t="str">
            <v/>
          </cell>
          <cell r="E413" t="str">
            <v/>
          </cell>
          <cell r="F413" t="str">
            <v>Otrasbursitis del codo</v>
          </cell>
          <cell r="G413" t="str">
            <v/>
          </cell>
        </row>
        <row r="414">
          <cell r="A414" t="str">
            <v>Factores Ergonomicos 33</v>
          </cell>
          <cell r="B414" t="str">
            <v>Posturas forzadas, manejo de cargas y movimientos repetitivos</v>
          </cell>
          <cell r="C414" t="str">
            <v>Otras bursitis prerotulianas</v>
          </cell>
          <cell r="D414" t="str">
            <v/>
          </cell>
          <cell r="E414" t="str">
            <v/>
          </cell>
          <cell r="F414" t="str">
            <v>Otras bursitis prerotulianas</v>
          </cell>
          <cell r="G414" t="str">
            <v/>
          </cell>
        </row>
        <row r="415">
          <cell r="A415" t="str">
            <v>Factores Ergonomicos 34</v>
          </cell>
          <cell r="B415" t="str">
            <v>Posturas forzadas, manejo de cargas y movimientos repetitivos</v>
          </cell>
          <cell r="C415" t="str">
            <v>Otras bursitisde la rodilla</v>
          </cell>
          <cell r="D415" t="str">
            <v/>
          </cell>
          <cell r="E415" t="str">
            <v/>
          </cell>
          <cell r="F415" t="str">
            <v>Otras bursitisde la rodilla</v>
          </cell>
          <cell r="G415" t="str">
            <v/>
          </cell>
        </row>
        <row r="416">
          <cell r="A416" t="str">
            <v>Factores Ergonomicos 35</v>
          </cell>
          <cell r="B416" t="str">
            <v>Posturas forzadas, manejo de cargas y movimientos repetitivos</v>
          </cell>
          <cell r="C416" t="str">
            <v>Otros trastornos de los tejidos blandos relacionados con el uso, o uso excesivo y a presión</v>
          </cell>
          <cell r="D416" t="str">
            <v/>
          </cell>
          <cell r="E416" t="str">
            <v/>
          </cell>
          <cell r="F416" t="str">
            <v>Otros trastornos de los tejidos blandos relacionados con el uso, o uso excesivo y a presión</v>
          </cell>
          <cell r="G416" t="str">
            <v/>
          </cell>
        </row>
        <row r="417">
          <cell r="A417" t="str">
            <v>Factores Ergonomicos 36</v>
          </cell>
          <cell r="B417" t="str">
            <v>Posturas forzadas, manejo de cargas y movimientos repetitivos</v>
          </cell>
          <cell r="C417" t="str">
            <v>Trastorno no especificado de los tejidos blandos relacionados con el uso, o uso excesivo y a presión</v>
          </cell>
          <cell r="D417" t="str">
            <v/>
          </cell>
          <cell r="E417" t="str">
            <v/>
          </cell>
          <cell r="F417" t="str">
            <v>Trastorno no especificado de los tejidos blandos relacionados con el uso, o uso excesivo y a presión</v>
          </cell>
          <cell r="G417" t="str">
            <v/>
          </cell>
        </row>
        <row r="418">
          <cell r="A418" t="str">
            <v>Factores Ergonomicos 37</v>
          </cell>
          <cell r="B418" t="str">
            <v>Posturas forzadas, manejo de cargas y movimientos repetitivos</v>
          </cell>
          <cell r="C418" t="str">
            <v>Fibromatosis de la fascia palmar: ,"Contractura de Dupuytren"</v>
          </cell>
          <cell r="D418" t="str">
            <v/>
          </cell>
          <cell r="E418" t="str">
            <v/>
          </cell>
          <cell r="F418" t="str">
            <v>Fibromatosis de la fascia palmar: ,"Contractura de Dupuytren"</v>
          </cell>
          <cell r="G418" t="str">
            <v/>
          </cell>
        </row>
        <row r="419">
          <cell r="A419" t="str">
            <v>Factores Ergonomicos 38</v>
          </cell>
          <cell r="B419" t="str">
            <v>Posturas forzadas, manejo de cargas y movimientos repetitivos</v>
          </cell>
          <cell r="C419" t="str">
            <v>Lesiones de hombro</v>
          </cell>
          <cell r="D419" t="str">
            <v/>
          </cell>
          <cell r="E419" t="str">
            <v/>
          </cell>
          <cell r="F419" t="str">
            <v>Lesiones de hombro</v>
          </cell>
          <cell r="G419" t="str">
            <v/>
          </cell>
        </row>
        <row r="420">
          <cell r="A420" t="str">
            <v>Factores Ergonomicos 39</v>
          </cell>
          <cell r="B420" t="str">
            <v>Posturas forzadas, manejo de cargas y movimientos repetitivos</v>
          </cell>
          <cell r="C420" t="str">
            <v>Capsulitis adhesiva de hombro (hombro congelado, periartritis de hombro)</v>
          </cell>
          <cell r="D420" t="str">
            <v/>
          </cell>
          <cell r="E420" t="str">
            <v/>
          </cell>
          <cell r="F420" t="str">
            <v>Capsulitis adhesiva de hombro (hombro congelado, periartritis de hombro)</v>
          </cell>
          <cell r="G420" t="str">
            <v/>
          </cell>
        </row>
        <row r="421">
          <cell r="A421" t="str">
            <v>Factores Ergonomicos 40</v>
          </cell>
          <cell r="B421" t="str">
            <v>Posturas forzadas, manejo de cargas y movimientos repetitivos</v>
          </cell>
          <cell r="C421" t="str">
            <v>Síndrome de manguito rotador o síndrome de supraespinoso</v>
          </cell>
          <cell r="D421" t="str">
            <v/>
          </cell>
          <cell r="E421" t="str">
            <v/>
          </cell>
          <cell r="F421" t="str">
            <v>Síndrome de manguito rotador o síndrome de supraespinoso</v>
          </cell>
          <cell r="G421" t="str">
            <v/>
          </cell>
        </row>
        <row r="422">
          <cell r="A422" t="str">
            <v>Factores Ergonomicos 41</v>
          </cell>
          <cell r="B422" t="str">
            <v>Posturas forzadas, manejo de cargas y movimientos repetitivos</v>
          </cell>
          <cell r="C422" t="str">
            <v>Tendinitis bicipital</v>
          </cell>
          <cell r="D422" t="str">
            <v/>
          </cell>
          <cell r="E422" t="str">
            <v/>
          </cell>
          <cell r="F422" t="str">
            <v>Tendinitis bicipital</v>
          </cell>
          <cell r="G422" t="str">
            <v/>
          </cell>
        </row>
        <row r="423">
          <cell r="A423" t="str">
            <v>Factores Ergonomicos 42</v>
          </cell>
          <cell r="B423" t="str">
            <v>Posturas forzadas, manejo de cargas y movimientos repetitivos</v>
          </cell>
          <cell r="C423" t="str">
            <v>Tendinitis calcificante de hombro</v>
          </cell>
          <cell r="D423" t="str">
            <v/>
          </cell>
          <cell r="E423" t="str">
            <v/>
          </cell>
          <cell r="F423" t="str">
            <v>Tendinitis calcificante de hombro</v>
          </cell>
          <cell r="G423" t="str">
            <v/>
          </cell>
        </row>
        <row r="424">
          <cell r="A424" t="str">
            <v>Factores Ergonomicos 43</v>
          </cell>
          <cell r="B424" t="str">
            <v>Posturas forzadas, manejo de cargas y movimientos repetitivos</v>
          </cell>
          <cell r="C424" t="str">
            <v>Bursitis de hombro</v>
          </cell>
          <cell r="D424" t="str">
            <v/>
          </cell>
          <cell r="E424" t="str">
            <v/>
          </cell>
          <cell r="F424" t="str">
            <v>Bursitis de hombro</v>
          </cell>
          <cell r="G424" t="str">
            <v/>
          </cell>
        </row>
        <row r="425">
          <cell r="A425" t="str">
            <v>Factores Ergonomicos 44</v>
          </cell>
          <cell r="B425" t="str">
            <v>Posturas forzadas, manejo de cargas y movimientos repetitivos</v>
          </cell>
          <cell r="C425" t="str">
            <v>Otras lesiones de hombro</v>
          </cell>
          <cell r="D425" t="str">
            <v/>
          </cell>
          <cell r="E425" t="str">
            <v/>
          </cell>
          <cell r="F425" t="str">
            <v>Otras lesiones de hombro</v>
          </cell>
          <cell r="G425" t="str">
            <v/>
          </cell>
        </row>
        <row r="426">
          <cell r="A426" t="str">
            <v>Factores Ergonomicos 45</v>
          </cell>
          <cell r="B426" t="str">
            <v>Posturas forzadas, manejo de cargas y movimientos repetitivos</v>
          </cell>
          <cell r="C426" t="str">
            <v>Lesiones de hombro no especificadas</v>
          </cell>
          <cell r="D426" t="str">
            <v/>
          </cell>
          <cell r="E426" t="str">
            <v/>
          </cell>
          <cell r="F426" t="str">
            <v>Lesiones de hombro no especificadas</v>
          </cell>
          <cell r="G426" t="str">
            <v/>
          </cell>
        </row>
        <row r="427">
          <cell r="A427" t="str">
            <v>Factores Ergonomicos 46</v>
          </cell>
          <cell r="B427" t="str">
            <v>Posturas forzadas, manejo de cargas y movimientos repetitivos</v>
          </cell>
          <cell r="C427" t="str">
            <v>Otras entesopatras</v>
          </cell>
          <cell r="D427" t="str">
            <v/>
          </cell>
          <cell r="E427" t="str">
            <v/>
          </cell>
          <cell r="F427" t="str">
            <v>Otras entesopatras</v>
          </cell>
          <cell r="G427" t="str">
            <v/>
          </cell>
        </row>
        <row r="428">
          <cell r="A428" t="str">
            <v>Factores Ergonomicos 47</v>
          </cell>
          <cell r="B428" t="str">
            <v>Posturas forzadas, manejo de cargas y movimientos repetitivos</v>
          </cell>
          <cell r="C428" t="str">
            <v>Mialgia</v>
          </cell>
          <cell r="D428" t="str">
            <v/>
          </cell>
          <cell r="E428" t="str">
            <v/>
          </cell>
          <cell r="F428" t="str">
            <v>Mialgia</v>
          </cell>
          <cell r="G428" t="str">
            <v/>
          </cell>
        </row>
        <row r="429">
          <cell r="A429" t="str">
            <v>Factores Ergonomicos 48</v>
          </cell>
          <cell r="B429" t="str">
            <v>Posturas forzadas, manejo de cargas y movimientos repetitivos</v>
          </cell>
          <cell r="C429" t="str">
            <v>Epicondilitis media (Codo
del golfista)</v>
          </cell>
          <cell r="D429" t="str">
            <v/>
          </cell>
          <cell r="E429" t="str">
            <v/>
          </cell>
          <cell r="F429" t="str">
            <v>Epicondilitis media (Codo
del golfista)</v>
          </cell>
          <cell r="G429" t="str">
            <v/>
          </cell>
        </row>
        <row r="430">
          <cell r="A430" t="str">
            <v>Factores Ergonomicos 49</v>
          </cell>
          <cell r="B430" t="str">
            <v>Posturas forzadas, manejo de cargas y movimientos repetitivos del brazo</v>
          </cell>
          <cell r="C430" t="str">
            <v>Epicondilitis lateral (codo de tenista)</v>
          </cell>
          <cell r="D430" t="str">
            <v/>
          </cell>
          <cell r="E430" t="str">
            <v/>
          </cell>
          <cell r="F430" t="str">
            <v>Epicondilitis lateral (codo de tenista)</v>
          </cell>
          <cell r="G430" t="str">
            <v/>
          </cell>
        </row>
        <row r="431">
          <cell r="A431" t="str">
            <v>Factores Ergonomicos 50</v>
          </cell>
          <cell r="B431" t="str">
            <v>Posturas forzadas, aplicación de fuerzas en movimientos repetitivos del brazo</v>
          </cell>
          <cell r="C431" t="str">
            <v>Otros trastornos especificados de los tejidos blandos</v>
          </cell>
          <cell r="D431" t="str">
            <v/>
          </cell>
          <cell r="E431" t="str">
            <v/>
          </cell>
          <cell r="F431" t="str">
            <v>Otros trastornos especificados de los tejidos blandos</v>
          </cell>
          <cell r="G431" t="str">
            <v/>
          </cell>
        </row>
        <row r="432">
          <cell r="A432" t="str">
            <v>Factores Ergonomicos 51</v>
          </cell>
          <cell r="B432" t="str">
            <v>Posturas forzadas, aplicación de fuerzas en movimientos</v>
          </cell>
          <cell r="C432" t="str">
            <v>Trastornos de disco cervical</v>
          </cell>
          <cell r="D432" t="str">
            <v/>
          </cell>
          <cell r="E432" t="str">
            <v/>
          </cell>
          <cell r="F432" t="str">
            <v>Trastornos de disco cervical</v>
          </cell>
          <cell r="G432" t="str">
            <v/>
          </cell>
        </row>
        <row r="433">
          <cell r="A433" t="str">
            <v>Factores Ergonomicos 52</v>
          </cell>
          <cell r="B433" t="str">
            <v>Posturas forzadas, aplicación de fuerzas en movimientos</v>
          </cell>
          <cell r="C433" t="str">
            <v>Trastorno de disco Cervical con mielopatía</v>
          </cell>
          <cell r="D433" t="str">
            <v/>
          </cell>
          <cell r="E433" t="str">
            <v/>
          </cell>
          <cell r="F433" t="str">
            <v>Trastorno de disco Cervical con mielopatía</v>
          </cell>
          <cell r="G433" t="str">
            <v/>
          </cell>
        </row>
        <row r="434">
          <cell r="A434" t="str">
            <v>Factores Ergonomicos 53</v>
          </cell>
          <cell r="B434" t="str">
            <v>Posturas forzadas, aplicación de fuerzas en movimientos</v>
          </cell>
          <cell r="C434" t="str">
            <v>Trastorno de disco cervical con radiculopatia</v>
          </cell>
          <cell r="D434" t="str">
            <v/>
          </cell>
          <cell r="E434" t="str">
            <v/>
          </cell>
          <cell r="F434" t="str">
            <v>Trastorno de disco cervical con radiculopatia</v>
          </cell>
          <cell r="G434" t="str">
            <v/>
          </cell>
        </row>
        <row r="435">
          <cell r="A435" t="str">
            <v>Factores Ergonomicos 54</v>
          </cell>
          <cell r="B435" t="str">
            <v>Posturas forzadas, aplicación de fuerzas en movimientos</v>
          </cell>
          <cell r="C435" t="str">
            <v>Otros desplazamientos de disco cervical</v>
          </cell>
          <cell r="D435" t="str">
            <v/>
          </cell>
          <cell r="E435" t="str">
            <v/>
          </cell>
          <cell r="F435" t="str">
            <v>Otros desplazamientos de disco cervical</v>
          </cell>
          <cell r="G435" t="str">
            <v/>
          </cell>
        </row>
        <row r="436">
          <cell r="A436" t="str">
            <v>Factores Ergonomicos 55</v>
          </cell>
          <cell r="B436" t="str">
            <v>Posturas forzadas, aplicación de fuerzas en movimientos</v>
          </cell>
          <cell r="C436" t="str">
            <v>Otras degeneraciones de disco cervical</v>
          </cell>
          <cell r="D436" t="str">
            <v/>
          </cell>
          <cell r="E436" t="str">
            <v/>
          </cell>
          <cell r="F436" t="str">
            <v>Otras degeneraciones de disco cervical</v>
          </cell>
          <cell r="G436" t="str">
            <v/>
          </cell>
        </row>
        <row r="437">
          <cell r="A437" t="str">
            <v>Factores Ergonomicos 56</v>
          </cell>
          <cell r="B437" t="str">
            <v>Posturas forzadas, aplicación de fuerzas en movimientos</v>
          </cell>
          <cell r="C437" t="str">
            <v>Otros trastornos de disco cervical</v>
          </cell>
          <cell r="D437" t="str">
            <v/>
          </cell>
          <cell r="E437" t="str">
            <v/>
          </cell>
          <cell r="F437" t="str">
            <v>Otros trastornos de disco cervical</v>
          </cell>
          <cell r="G437" t="str">
            <v/>
          </cell>
        </row>
        <row r="438">
          <cell r="A438" t="str">
            <v>Factores Ergonomicos 57</v>
          </cell>
          <cell r="B438" t="str">
            <v>Posturas forzadas, aplicación de fuerzas en movimientos</v>
          </cell>
          <cell r="C438" t="str">
            <v>Trastorno de disco cervical, no especificado</v>
          </cell>
          <cell r="D438" t="str">
            <v/>
          </cell>
          <cell r="E438" t="str">
            <v/>
          </cell>
          <cell r="F438" t="str">
            <v>Trastorno de disco cervical, no especificado</v>
          </cell>
          <cell r="G438" t="str">
            <v/>
          </cell>
        </row>
        <row r="439">
          <cell r="A439" t="str">
            <v>Factores Ergonomicos 58</v>
          </cell>
          <cell r="B439" t="str">
            <v>Posturas forzadas, aplicación de fuerzas en movimientos</v>
          </cell>
          <cell r="C439" t="str">
            <v>Otros trastornos de los discos intervertebrales</v>
          </cell>
          <cell r="D439" t="str">
            <v/>
          </cell>
          <cell r="E439" t="str">
            <v/>
          </cell>
          <cell r="F439" t="str">
            <v>Otros trastornos de los discos intervertebrales</v>
          </cell>
          <cell r="G439" t="str">
            <v/>
          </cell>
        </row>
        <row r="440">
          <cell r="A440" t="str">
            <v>Factores Ergonomicos 59</v>
          </cell>
          <cell r="B440" t="str">
            <v>Posturas forzadas, aplicación de fuerzas en movimientos</v>
          </cell>
          <cell r="C440" t="str">
            <v>Trastornos de discos lumbares y otros, con mielopatia</v>
          </cell>
          <cell r="D440" t="str">
            <v/>
          </cell>
          <cell r="E440" t="str">
            <v/>
          </cell>
          <cell r="F440" t="str">
            <v>Trastornos de discos lumbares y otros, con mielopatia</v>
          </cell>
          <cell r="G440" t="str">
            <v/>
          </cell>
        </row>
        <row r="441">
          <cell r="A441" t="str">
            <v>Factores Ergonomicos 60</v>
          </cell>
          <cell r="B441" t="str">
            <v>Posturas forzadas, aplicación de fuerzas en movimientos</v>
          </cell>
          <cell r="C441" t="str">
            <v>Trastornos de disco lumbar y otros, con radiculopatía</v>
          </cell>
          <cell r="D441" t="str">
            <v/>
          </cell>
          <cell r="E441" t="str">
            <v/>
          </cell>
          <cell r="F441" t="str">
            <v>Trastornos de disco lumbar y otros, con radiculopatía</v>
          </cell>
          <cell r="G441" t="str">
            <v/>
          </cell>
        </row>
        <row r="442">
          <cell r="A442" t="str">
            <v>Factores Ergonomicos 61</v>
          </cell>
          <cell r="B442" t="str">
            <v>Posturas forzadas, aplicación de fuerzas en movimientos</v>
          </cell>
          <cell r="C442" t="str">
            <v>Otros desplazamientos especificados de disco intervertebral</v>
          </cell>
          <cell r="D442" t="str">
            <v/>
          </cell>
          <cell r="E442" t="str">
            <v/>
          </cell>
          <cell r="F442" t="str">
            <v>Otros desplazamientos especificados de disco intervertebral</v>
          </cell>
          <cell r="G442" t="str">
            <v/>
          </cell>
        </row>
        <row r="443">
          <cell r="A443" t="str">
            <v>Factores Ergonomicos 62</v>
          </cell>
          <cell r="B443" t="str">
            <v>Posturas forzadas, aplicación de fuerzas en movimientos</v>
          </cell>
          <cell r="C443" t="str">
            <v>Otras degeneraciones especificadas de disco intervertebral</v>
          </cell>
          <cell r="D443" t="str">
            <v/>
          </cell>
          <cell r="E443" t="str">
            <v/>
          </cell>
          <cell r="F443" t="str">
            <v>Otras degeneraciones especificadas de disco intervertebral</v>
          </cell>
          <cell r="G443" t="str">
            <v/>
          </cell>
        </row>
        <row r="444">
          <cell r="A444" t="str">
            <v>Factores Ergonomicos 63</v>
          </cell>
          <cell r="B444" t="str">
            <v>Posturas forzadas, aplicación de fuerzas en movimientos</v>
          </cell>
          <cell r="C444" t="str">
            <v>Otros trastornos especificados de los discos intervertebrales</v>
          </cell>
          <cell r="D444" t="str">
            <v/>
          </cell>
          <cell r="E444" t="str">
            <v/>
          </cell>
          <cell r="F444" t="str">
            <v>Otros trastornos especificados de los discos intervertebrales</v>
          </cell>
          <cell r="G444" t="str">
            <v/>
          </cell>
        </row>
        <row r="445">
          <cell r="A445" t="str">
            <v>Factores Ergonomicos 64</v>
          </cell>
          <cell r="B445" t="str">
            <v>Posturas forzadas, aplicación de fuerzas en movimientos</v>
          </cell>
          <cell r="C445" t="str">
            <v>Trastorno de los discos intervertebrales, no especificado</v>
          </cell>
          <cell r="D445" t="str">
            <v/>
          </cell>
          <cell r="E445" t="str">
            <v/>
          </cell>
          <cell r="F445" t="str">
            <v>Trastorno de los discos intervertebrales, no especificado</v>
          </cell>
          <cell r="G445" t="str">
            <v/>
          </cell>
        </row>
      </sheetData>
      <sheetData sheetId="11">
        <row r="2">
          <cell r="A2" t="str">
            <v>Aforador 32</v>
          </cell>
        </row>
        <row r="3">
          <cell r="A3" t="str">
            <v>Albañil 42</v>
          </cell>
          <cell r="B3" t="str">
            <v>Ejecutar labores de mantenimiento en terreno, con el objetivo de reparar elementos de la red de acueducto o alcantarillado.</v>
          </cell>
          <cell r="C3" t="str">
            <v>Instalar, revisar, reparar o cambiar elementos de reposicion de mantenimient. Tomar las medidas, hacer trazos necesarios y pasar los niveles. Realizar el mezclado de materiales y vaciado de concreto, necesarios para las  construcciones o reparaciones de las obras adelantadas por la zona. Hacer excavaciones, movilizar tuberias y accesorios pare efectuar empates, prolongaciones y renovaciones en las redes de la Empresa de acuerdo a las instrucciones impartidas por su superior inmediato. Mantener en estado de servicio y funcionamiento los equipos,  herramientas y demas elementos que se le confien, para desempeñar sus funciones y ademas responder por los daños o desperfectos distintos al desgaste natural. Informar a su superior inmediato sobre el desarrollo de sus funciones, con el objetivo de reporter los inconvenientes que se le presenten. Operar el vehiculo asignado, tomando las medidas necesarias, para su correcto funcionamiento y conservacion, conforme a las normas y reglamentos establecidos por Ia Empresa y las autoridades de transito.</v>
          </cell>
        </row>
        <row r="4">
          <cell r="A4" t="str">
            <v>Aprendiz pasante 70</v>
          </cell>
        </row>
        <row r="5">
          <cell r="A5" t="str">
            <v>Aprendiz estudiante SENA 72</v>
          </cell>
        </row>
        <row r="6">
          <cell r="A6" t="str">
            <v>Asesor 06</v>
          </cell>
        </row>
        <row r="7">
          <cell r="A7" t="str">
            <v>Asesor 08</v>
          </cell>
        </row>
        <row r="8">
          <cell r="A8" t="str">
            <v>Auxiliar 50</v>
          </cell>
        </row>
        <row r="9">
          <cell r="A9" t="str">
            <v>Auxiliar Administrativo 32</v>
          </cell>
        </row>
        <row r="10">
          <cell r="A10" t="str">
            <v>Auxiliar Administrativo 40</v>
          </cell>
          <cell r="B10" t="str">
            <v>Dar soporte en Ia elaboración de registros e informes y en la ejecución de actividades del area con el fin de contribuir al curnplimiento de los objetivos establecidos por la misma.</v>
          </cell>
          <cell r="C10" t="str">
            <v>Asegurar Ia actualización del sistema de informe empresarial y generar los informes que
le sean solicitados. Elaborar documentos e informes necesarios, en coordinación con el equipo de trabajo y/o superior inmediato. Organizar y actualizar archivos y registros a su cargo, de acuerdo con el sistema de gestión documental y llevando el control respectivo. Brindar información oportuna, eficiente y concreta, a los usuarios. Orientar la adecuada disposición y uso de los recursos asignados a la dependencia. Responder por la custodia del archivo, bases de datos y correspondencia a su cargo.</v>
          </cell>
        </row>
        <row r="11">
          <cell r="A11" t="str">
            <v>Auxiliar Administrativo 41</v>
          </cell>
          <cell r="B11" t="str">
            <v>Desarrollar labores asistenciales relacionadas con los procesos y actividades inherentes al area conforme a los lineamientos establecidos para su adecuado funcionamiento.</v>
          </cell>
          <cell r="C11" t="str">
            <v>Responder por la información, informes y documentos en general que hacen parte del archivo del area de acuerdo a los procedimientos y la normatividad sabre el manejo de archivo. Preparar, en coordinación  con  el  equipo  de  trabajo  y/o  superior  inmediato, las presentaciones, cuadros, fichas tacnicas y documentos en general, relacionadas con los procedimientos del area. Atender a los usuarios en lo relacionado con la entrega y recibo de documentos y en el suministro de información pertinente a los procesos del area teniendo en cuenta las directrices del superior inmediato. Coordinar con el superior inmediato la disponibilidad de los recursos y equipos asignados al  area.</v>
          </cell>
        </row>
        <row r="12">
          <cell r="A12" t="str">
            <v>Auxiliar Administrativo 42</v>
          </cell>
          <cell r="B12" t="str">
            <v>Llevar el registro y control de la información del area y asegurar la realización de las actividades de soporte administrativo y tecnico mediante los procedimientos establecidos por el area.</v>
          </cell>
          <cell r="C12" t="str">
            <v>Organizar la información, alimentar las bases de datos y participar de su sistematizacion cuando esto sea requerido. Digitar la informacion para la elaboración de los informes y diligenciamiento de los formatos  relacionados con el area. Entregar a las diferentes areas y entidades externas Ia informacion solicitada que repose en el archivo del area, con previa autorizacion del superior inmediato. Elaborar documentos e informes que se manejen en el area. Atender en forma eficiente al usuario, para la entrega y recibo de documentos asi como el suministro de la informacion, teniendo en cuenta los procedimientos definidos para tal fin. Adelantar las gestiones necesarias para garantizar la provision de insumos, equipos y materiales requeridos para el funcionamiento del area.</v>
          </cell>
        </row>
        <row r="13">
          <cell r="A13" t="str">
            <v>Auxiliar en topográfia 42</v>
          </cell>
          <cell r="B13" t="str">
            <v>Preparar el material y ejecutar las labores necesarias con el objetivo de dar cumplirniento de las actividades de la comision de topografia.</v>
          </cell>
          <cell r="C13" t="str">
            <v>Preparar y transporter el material, elementos y herramientas necesarios. Ejecutar las actividades en terreno centrando y nivelando los instrumentos de topografia y equipos de reflexion. Ejecutar las actividades en terreno,  abriendo troches, preparando mezcla y fundiendo mohones, de acuerdo con las instrucciones recibidas. Realizar inspeccion a los pozos de aguas negras, Iluvias, rios, canos y quebradas. Informer al topografo sobre las actividades desarrolladas.</v>
          </cell>
        </row>
        <row r="14">
          <cell r="A14" t="str">
            <v>Auxiliar operativo 32</v>
          </cell>
        </row>
        <row r="15">
          <cell r="A15" t="str">
            <v>Auxiliar operativo 40</v>
          </cell>
          <cell r="B15" t="str">
            <v>Realizar actividades logisticas en las obras de reconstruction, mantenimiento preventivo y correctivo de Ia red de acueducto, para evitar inconvenientes que afecten a Ia ciudadania</v>
          </cell>
          <cell r="C15" t="str">
            <v>Organizar los recorridos conforme a la programación establecida por el superior inmediato. Brindar la asistencia tecnica y logistica requerida por las comisiones de mantenimiento de la zona asignada y verificar que los trabajos se ejecuten conforme a las tacnicas establecidas. Informar al superior  inmediato sobre el desarrollo de los trabajos encomendados, los inconvenientes o dificultades en la ejecución de los mismos. lnterpretar los planos de la red como guia para localizar los darios, efectuar las operaciones de los accesorios de la red o pedir el apoyo tecnico necesario para darle solution a los daños. Coordinar los trabajos realizados por el personal de nivel inferior que forma parte de Ia comision en el mantenimiento de redes matrices y menores. Ejecutar el mantenimiento de los vehiculos tales como: camiones, volquetas, furgones y similares. Operar el vehiculo asignado, tomando las medidas necesarias, para   su correcto funcionamiento y conservacion, conforme a las normas y reglamentos establecidos por la Empresa y las autoridades de transito.</v>
          </cell>
        </row>
        <row r="16">
          <cell r="A16" t="str">
            <v>Auxiliar operativo 41</v>
          </cell>
        </row>
        <row r="17">
          <cell r="A17" t="str">
            <v>Auxiliar operativo 42</v>
          </cell>
          <cell r="B17" t="str">
            <v>Realizar las labores operativas y de apoyo que se requieran en la recolección de información hidrometeorológica, efectuar el mantenimiento de estaciones hidrometeorológica, y en la realización de aforos con el propósito de contribuir en el operación y mantenimiento de la red hidrometeorológica
de la EAAB.</v>
          </cell>
          <cell r="C17" t="str">
            <v>Operar los equipos para la realización de aforos en los ríos localizados en el área de aprovechamiento hidrológico de la Empresa, y en los canales de aguas lluvias y residuales de alcantarillado, de acuerdo con las instrucciones del aforador del área. Realizar el mantenimiento y limpieza de los aparatos y equipos involucrados en la realización de aforos. Revisar el funcionamiento de las estaciones hidrometeorológicas, sus instalaciones y complementarios. Realizar el mantenimiento físico a las estaciones hidrometeorológicas incluyendo labores como poda de pasto, pintura de estaciones, y remoción de sedimentos en Iimnígrafos. Interactuar directamente en las fuentes para la realización de aforos según la exigencia del mismo. Tomar muestras de aguas en los diferentes ríos y canales, tanto de aguas crudas como residuales. Retirar una vez concluido el aforo, los instrumentos registradores portátiles para entregar al superior inmediato respectivo las cartas y películas que muestren los resultados obtenidos. Aplicar, mantener y mejorar cada una de los sistemas de gestión de calidad de las áreas de la empresa. Cumplir con los procedimientos establecidos por la empresa aplicando las medidas de prevenció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 conforme a las normas y reglamentos establecidos por la Empresa y las autoridades pertinentes.</v>
          </cell>
        </row>
        <row r="18">
          <cell r="A18" t="str">
            <v>Auxiliar técnico salud ocupacional 40</v>
          </cell>
          <cell r="B18" t="str">
            <v>Realizar actividades operativas y de archivo documental relacionadas con los planes adicionales de salud, Programa de Salud Ocupacional y Subprograma de Medicina Preventiva y del Trabajo, con el fin de cumlir con los procedimientos del área prestar un servicio oportuno efectivo a los pacientes.</v>
          </cell>
          <cell r="C18" t="str">
            <v>Realizar la búsqueda y actualización de las historias clínicas de los empleados. Actualizar las bases de datos de información de los empleados. Realizar visitas domiciliarias en coordinación con los médicos, a pacientes en estado crónico o terminal. Asignar las evaluaciones médicas ocupacionales a los trabajadores de la Empresa. Colaborar en las diferentes actividades del programa de primeros auxilios en cuanto a la atención de eventos, logística, suministros y reparación de botiquines. Fomentar junto con el equipo de trabajo del área, las actividades que generen actitudes de prevención y auto cuidado, con respecto a seguridad industrial y salud ocupacional. Resolver inquietudes relacionadas con la prestación de los servicios a los trabajadores, pensionados y beneficiarios de los planes adicionales de salud, con el fin de satisfacer sus necesidades. Participar en el desarrollo de las actividades del programa de salud ocupacional. Cumplir con los procedimientos establecidos por la empresa aplicando las medidas de prevención y protección para minimizar la ocurrencia de los riesgos asociados a la labor en cumplimiento de las normas de servicio internas y legislación vigente.</v>
          </cell>
        </row>
        <row r="19">
          <cell r="A19" t="str">
            <v>Auxiliar técnico zonas 40</v>
          </cell>
          <cell r="B19" t="str">
            <v>Realizar las actividades encomendadas por su superior inmediato relacionadas con programas de extension social, asuntos comerciales, operativos y de obras, con el fin de apoyar la implementacien de la Politica Social de la Empresa.</v>
          </cell>
          <cell r="C19" t="str">
            <v>Asistir a reuniones y eventos de gestion social que le sean asignados. Brindar apoyo logistico requerido por el superior inmediato para Ia organization y ejecucion. Realizar capacitation a las comunidades de la zona asignada, relacionada con los programas de extension social de la Empresa. Consolidar la informacion relacionada con los programas de extension social, las actividades de seguimiento al operador comercial, las actividades desarrolladas con la comunidad. Efectuar las actividades para el cumplimiento del plan de gestion social en obras en los proyectos asignados. Realizar informes de gestion requeridos por el superior inmediato.</v>
          </cell>
        </row>
        <row r="20">
          <cell r="A20" t="str">
            <v>Ayudante 42</v>
          </cell>
        </row>
        <row r="21">
          <cell r="A21" t="str">
            <v>Ayudante 52</v>
          </cell>
        </row>
        <row r="22">
          <cell r="A22" t="str">
            <v>Ayudante operativo 42</v>
          </cell>
        </row>
        <row r="23">
          <cell r="A23" t="str">
            <v>Bibliotecario 31</v>
          </cell>
          <cell r="B23" t="str">
            <v>Mantener actualizada la documentacion  funcional  de los procesos impactados, realizando ajustes a la herramienta y/o nuevas versiones, con el fin de conserver el soporte tecnico documentado de los nuevos desarrollos.</v>
          </cell>
          <cell r="C23" t="str">
            <v>Actualizar la documentacion de los procesos impactados per las herramientas informaticas. Elaborar la documentacion funcional que surja para ajustes o nuevos desarrollos integrados al sistema. Informar a los funcionarios del area los cambios en la documentacion funcional del sistema. Realizar un muestreo sobre los diferentes tipos de documentacion funcional para hacer seguimiento a la calidad de la informacion y determinar el estado de actualizacion de la misma. Realizar seguimiento de los desarrollos Ilevados a cabo, segun requerimientos y necesidades de las areas.</v>
          </cell>
        </row>
        <row r="24">
          <cell r="A24" t="str">
            <v>Bibliotecólogo 41</v>
          </cell>
          <cell r="B24" t="str">
            <v>Recibir y atender las necesidades de informacion de la comunidad educativa, mediante la provision de material bibliografico para el cumplimiento de la programacion de las actividades academicas.</v>
          </cell>
          <cell r="C24" t="str">
            <v>Suministrar el material bibliografico y atender las consultas de la comunidad educativa cuando este lo requiera. Archivar, rotular y codificar el material bibliografico. Preparar el plan operativo de la biblioteca y el proyecto de reglamento interno. Actualizar el registro de utilizacion del servicio y el control de los prestamos realizados. Actualizar la base de datos que contenga la informacion del material bibliografico. Aplicar mecanismos de motivacion y fortalecimiento del sentido de identidad y pertenencia en   las actividades que realize.</v>
          </cell>
        </row>
        <row r="25">
          <cell r="A25" t="str">
            <v>Celador 41</v>
          </cell>
          <cell r="B25" t="str">
            <v>Vigilar las dependencies, predios, materiales y equipos de la Empresa con el fin de preservar y conservar los bienes de Ia misma.</v>
          </cell>
          <cell r="C25" t="str">
            <v>Vigilar las dependencias de la Empresa tales como edificios, plantas, oficinas, predios, estaciones, y depositos, haciendo los recorridos establecidos y de acuerdo con Ia periodicidad programada. Supervisar y registrar la entrada y salida de vehiculos a las instalaciones de la Empresa. Controlar Ia entrada o salida de funcionarios de la Empresa y de personas extranas o ajenas a la misma. Controlar que la salida de maquinas, herramientas, paquetes, materiales, y otros elementos este debidamente autorizada per escrito, en caso contrario retenerlos  o informar a su superior inmediato de acuerdo a las normas establecidas. Orientar a las personas que soliciten información sobre oficinas, funcionarios y servicios de la Empresa.</v>
          </cell>
        </row>
        <row r="26">
          <cell r="A26" t="str">
            <v>Celador 42</v>
          </cell>
          <cell r="B26" t="str">
            <v>Efectuar la vigilancia de la planta fisica y de los bienes encontrados en la misma, para garantizar la proteccian de los recursos de la Empresa.</v>
          </cell>
          <cell r="C26" t="str">
            <v>Orientar a las personas que soliciten información sobre oficinas, funcionarios y servicios prestados por la Empresa. Realizar el control de la entrada y salida de funcionarios de la Empresa y de visitantes en las instalaciones de la misma. Verificar que los sistemas de control de personal implementados per el contratista, esten en buen funcionanrtiento, actualizados y que los informes correspondan a la realidad de la prestación del servicio.</v>
          </cell>
        </row>
        <row r="27">
          <cell r="A27" t="str">
            <v>Conductor opertativo 41</v>
          </cell>
          <cell r="B27" t="str">
            <v>Responder por la operacion, funcionamiento y mantenimiento de los vehiculos tales como: vehiculos, volquetas, carrotanques, camiones, furgones y similares, para cumplir con el trasporte de personal o de elementos del area siguiendo las instrucciones precisas que le sean proporcionadas.</v>
          </cell>
          <cell r="C27" t="str">
            <v>Efectuar el transporte de personal y/o elementos, hacia los sitios donde se van a realizar las labores de mantenimiento. Inspeccionar el vehiculo que se le asigne. Inspeccionar el peso y distribución de la carga en el vehiculo. Operar los vehiculos segun las ordenes recibidas, dentro o fuera del sector urbano. Suministrar los combustibles, lubricantes, sincronizaciones y reparaciones necesarios al vehiculo. Informar al superior inmediato sobre el desarrollo de los trabajos encomendados, asl como de los inconvenientes o dificultades en la ejecución de los mismos. Contribuir en el desarrollo de labores logisticas relacionadas con los procesos y funciones del area respectiva.</v>
          </cell>
        </row>
        <row r="28">
          <cell r="A28" t="str">
            <v>Director administrativo 08</v>
          </cell>
        </row>
        <row r="29">
          <cell r="A29" t="str">
            <v>Director financiero 08</v>
          </cell>
        </row>
        <row r="30">
          <cell r="A30" t="str">
            <v>Director operativo 08</v>
          </cell>
        </row>
        <row r="31">
          <cell r="A31" t="str">
            <v>Director técnico 08</v>
          </cell>
        </row>
        <row r="32">
          <cell r="A32" t="str">
            <v>Docente 31</v>
          </cell>
          <cell r="B32" t="str">
            <v>Promover el proceso de formacion de los estudiantes dentro del memo del proyecto educativo institucional y la Empresa, para el logro de los objetivos propuestos en el horizonte institucional.</v>
          </cell>
          <cell r="C32" t="str">
            <v>Programar, desarrollar y evaluar las actividades del area respectiva en el plan de estudio, proyecto pedagogico y actividades complementarias. Analizar los resultados de la evaluacion academica definida en el consejo academico aplicando las estrategias metodologicas a que de lugar. Realizar informes de rendimiento de los estudiantes a su cargo, al termino de cada uno de los periodos. Asistir a los comites en los que sea requerido y asumir la responsabilidad en los organos de gobierno escolar donde haya sido designado elegido. Realizar actividades de motivatcon y fortalecimiento del sentido de identidad y pertenencia. Realizar el manejo convivencial de los estudiantes en todas las actividades dentro y fuera del colegio.</v>
          </cell>
        </row>
        <row r="33">
          <cell r="A33" t="str">
            <v>Fontanero 41</v>
          </cell>
          <cell r="B33" t="str">
            <v>Efectuar la localizacion y reparacion de los daños en las redes de acueducto, accesorios, acometidas,  reparar  las  valvulas  necesarias  y demas  actividades complementarias  para adelantar los trabajos, con el fin de reestablecer el suministro del servicio a la ciudadania.</v>
          </cell>
          <cell r="C33" t="str">
            <v>Cambiar y reparar accesorios de las valvulas y tuberias con el fin de adelantar los trabajos de mantenimiento. Ejecutar las excavaciones para localizar los danos que se presenten en las redes locales de  acueducto, operando equipos tales coma sistemas de bombeo, entre otros. Proteger las superficies expuestas por las excavaciones mediante sistemas de proteccion de superficies. Verificar el tipo de materiales necesarios. Descubrir y localizar daños en la red local, retirar los recubrimientos de las tuberias come morteros, anclajes o de cualquier tipo.</v>
          </cell>
        </row>
        <row r="34">
          <cell r="A34" t="str">
            <v>Fontanero 42</v>
          </cell>
          <cell r="B34" t="str">
            <v>Efectuar  las excavaciones necesarias  para descubrir y localizar darios en  las redes de acueducto, accesorios y acometidas, utilizando para ello equipos de herramienta cotidiana tales como pales, picas, barras y almagenas y equipos de bombeo, para dar curnplimiento a la labor requerida.</v>
          </cell>
          <cell r="C34" t="str">
            <v>Cambiar y/o reparar accesorios de las valvulas y tuberias con el fin de adelantar los trabajos de mantenimiento pare reestablecer el suministro de agua al sector afectado. Ejecutar los trabajos e informar oportunamente sobre los inconvenientes encontrados al superior inmediato. Realizar la reparacion de escapes en la cajilla unitaria de las acometidas domiciliarias, de acuerdo con lo programado por el area. Colaborar en descubrir y localizar daños en red local, manualmente o con equipo, retirar los recubrirnientos de las tuberias como morteros, anclajes o de cualquier tipo. Reportar la informacion en los formatos establecidos.</v>
          </cell>
        </row>
        <row r="35">
          <cell r="A35" t="str">
            <v>Gerente 04</v>
          </cell>
        </row>
        <row r="36">
          <cell r="A36" t="str">
            <v>Gerente 06</v>
          </cell>
        </row>
        <row r="37">
          <cell r="A37" t="str">
            <v>Gerente general 02</v>
          </cell>
        </row>
        <row r="38">
          <cell r="A38" t="str">
            <v>Guardabosques de hoyas hidrográficas 42</v>
          </cell>
          <cell r="B38" t="str">
            <v>Ejecutar las acciones de cuidado y vigilancia para proteger las zonas de reserva y predios de propiedad de la Empresa que le sean asignados.</v>
          </cell>
          <cell r="C38" t="str">
            <v>Realizar el mantenimiento locativo (pintura, poda, limpieza) de los lugares que se le asignen. Vigilar las fuentes hidrograficas de la zona. Guiar las visitas programadas a los predios, informando sobre las precauciones y
recomendaciones que se tienen establecidas para los visitantes. Cuidar los semovientes de la Empresa, suministrandoles la comida de los pastoreos o en su defecto solicitarla a la Empresa. Retirar de las zonas protegidas asignadas los semovientes de propiedad de particulares. Controlar la salida de materiales y recursos que hayan sido autorizados por la Empresa. Informar, verificar y atender de inmediato la existencia de los incendios forestales. Solicitar al superior inmediato los materiales y elementos necesarios pare realizar trabajos de mantenimiento y conservacion.</v>
          </cell>
        </row>
        <row r="39">
          <cell r="A39" t="str">
            <v>Jefe de División 20</v>
          </cell>
        </row>
        <row r="40">
          <cell r="A40" t="str">
            <v>Jefe de oficina 06</v>
          </cell>
        </row>
        <row r="41">
          <cell r="A41" t="str">
            <v>Jefe de oficina 08</v>
          </cell>
        </row>
        <row r="42">
          <cell r="A42" t="str">
            <v>Jefe de oficina asesora de comunicaciones 08</v>
          </cell>
        </row>
        <row r="43">
          <cell r="A43" t="str">
            <v>Jefe de oficina asesora de jurídica 08</v>
          </cell>
        </row>
        <row r="44">
          <cell r="A44" t="str">
            <v>Médico 30</v>
          </cell>
          <cell r="B44" t="str">
            <v>Desarrollar las actividades contempladas en el programa de salud ocupacional de la Empresa con el fin de promover la salud integral de los trabajadores.</v>
          </cell>
          <cell r="C44" t="str">
            <v>Realizar en coordinacion con los profesionales del area, actividades que permitan establecer un estilo de vida saludable. Participar en el sub-programa de medicina preventiva y del trabajo de salud ocupacional en la  Empresa. Realizar auditorias y participar en las interventorias a los contratos del area. Ejecutar planes de intervencion de acuerdo con el diagnostico de salud y de conformidad con las disposiciones generadas. Ejercer las actividades del sistema de atencion de emergencias. Ejecutar los programas de vigilancia epidemiologica. Participar en el proceso de reincorporacion laboral. Realizar visitas medicas domiciliarias a los usuarios que asi lo requieran. Planear el programa de ejecucion de los servicios, con base en los requerimientos de las areas receptoras. Validar la informacion sobre utilizacion de servicios, reportada par las compañias contratadas. Asistir a los funcionarios de la Empresa cuando al interior de sus instalaciones presenten algun   evento agudo de salud. Participar y desarrollar actividades que promuevan la salud y prevengan las enfermedades en los trabajadores y estudiantes del Colegio Ramon B. Jimeno.</v>
          </cell>
        </row>
        <row r="45">
          <cell r="A45" t="str">
            <v>Odontólogo 30</v>
          </cell>
          <cell r="B45" t="str">
            <v>Garantizar el cumplimiento de los servicios odontologicos pactados con las companias prestadoras de los planes adicionales de salud, para que presten los servicios acordes a las necesidades e inconvenientes de los usuarios.</v>
          </cell>
          <cell r="C45" t="str">
            <v>Realizar seguimiento y control sobre el cumplimiento de los servicios odontologicos pactados
contractualmente con las companias prestadoras de los planes adicionales de salud. Recibir y tramitar las quejas, reclamos y sugerencias sobre los servicios odontologicos prestados por las companias prestadoras de los planes adicionales de salud. Desarrollar y controlar indicadores sobre los servicios odontologicos recibidos  por los trabajadores, pensionados y beneficiarios a traves de los planes adicionales de salud. Analizar y discutir los informes de gestion presentados por las companias prestadoras de los planes adicionales de salud. Validar la  informacion sobre utilizacion de servicios odontologicos.</v>
          </cell>
        </row>
        <row r="46">
          <cell r="A46" t="str">
            <v>Operador de cabrestantes 42</v>
          </cell>
          <cell r="B46" t="str">
            <v>Responder por la operacion de los equipos necesarios en los sitios donde sean requeridos, siguiendo las instrucciones impartidas, para realizar el mantenimiento e inspection de tuberias y redes de alcantarillado sanitario y pluvial.</v>
          </cell>
          <cell r="C46" t="str">
            <v>Instalar en el sitio indicado los equipos necesarios. Inspeccionar y revisar las partes generales de los equipos a operar. Sunninistrar en el momento que sea necesario los combustibles, lubricantes, refrigerantes y  demas elementos requeridos. Interpretar y cumplir las señales, normas y demas medios colocados en el lugar donde labore o en las vias que transite. Llevar y mantener registros actualizados de las revisiones, cambios de lubricantes, sincronizaciones y reparaciones efectuadas en los equipos a su cargo, asi como de las Ordenes de entrega de aceites, combustibles, grasas y demas requeridos. Mantener en servicio, presentacion y aseo las herramientas y equipos. Informar permanentemente a su superior inmediato sobre el desarrollo de las actividades, con el objetivo de reportar los inconvenientes encontrados en cada una de ellas.</v>
          </cell>
        </row>
        <row r="47">
          <cell r="A47" t="str">
            <v>Operador de equipo técnico especializado 32</v>
          </cell>
          <cell r="B47" t="str">
            <v>Operar los equipos pesados de propiedad de la Empresa pare realizar el mantenimiento e inspeccian de tuberias y redes de acueducto y alcantarillado sanitario y pluvial.</v>
          </cell>
          <cell r="C47" t="str">
            <v>Inspeccionar diariamente los equipos a operar para comprobar el perfecto estado de funcionamiento de motor, frenos, cerraduras, asi como el adecuado nivel de combustibles, lubricantes, refrigerantes y dernas sistemas y adoptar las precauciones necesarias pare la seguridad del personal, el equipo y/o la carga transportada. Conducir el vehiculo o equipo asignado, segun las Ordenes recibidas, dentro o fuera del sector urbano y siempre por las vias. Controlar y/o suministrar en forma adecuada y en el momento que sea necesario los combustibles, lubricantes, refrigerantes y demas elementos requeridos para el correcto funcionamiento de los equipos. Instalar y operar los equipos para efectuar los trabajos que le sean asignados. Efectuar los trabajos de limpieza, mantenimiento y rehabilitacion de los sistemas de acueducto de la ciudad.  Interpreter y cumplir las seriales, normas y demas medios colocados en el lugar donde labore y/o en las vias que transite. Informar al superior y a equipo automotriz sabre cualquier anomalia a inconvenientes en el funcionamiento del equipo. Inspeccionar la distribucion de carga del equipo o vehiculo a operar Llevar y mantener  registros actualizados de las revisiones, cambios de lubricantes, sincronizaciones y reparaciones efectuadas en los equipos a su cargo, asi como de las ordenes de entrega de aceites, combustibles, grasas y demas requeridos para el adecuado mantenimiento de los equipos. Informar al superior inmediato sobre el desarrollo de los trabajos encomendados.</v>
          </cell>
        </row>
        <row r="48">
          <cell r="A48" t="str">
            <v>Operador de válvulas 40</v>
          </cell>
          <cell r="B48" t="str">
            <v>Efectuar la operacion de valvulas y accesorios de la red local;  revisar, calibrar y hacer mantenimiento de valvulas reductoras de presion, recorridos de la red local y coordinar las actividades de las personas a su cargo en terreno para Ia prestacion del servicio de acueducto a la ciudadania.</v>
          </cell>
          <cell r="C48" t="str">
            <v>Mantener actualizados e interpretar correctamente los planos de la red local. Proponer alternativas de solucion con el objetivo de informar a la central de radio o al  ingeniero sobre las fallas o imprevistos en la operacion. Identificar las valvulas perdidas mediante replanteo de la localizacion, limpieza, aplique, descapote o excavacion del terreno en los sitios respectivos. Verificar que las suspensiones del servicio afecten lo estrictamente necesario en area y tiempo. Efectuar periodicamente el mantenimiento, calibracion y recuperacion de valvulas reductoras de presion, lineas divisoras de presion manornetros. Adelantar investigaciones relacionadas con el estado y funcionamiento de la red. Tomar medidas de presiones, caudales, niveles o similares. Operar el vehiculo  asignado, tomando las medidas necesarias. Ejecutar los movimientos en los accesorios de la red local para la puesta en operacion (desinfeccion, pruebas de presion y recorrido de accesorios) de las nuevas redes locales. Ejecular los cierres, desaglies, y reestablecidas para realizar las reparaciones de la red local cuando se presenten daños. Operar los equipos de bombeo asignados al desagile de las camaras de las estructuras de la red local que esten dentro de los cierres. Informer los resultados obtenidos en terreno para que los ingenieros de coordinacion de valvulas programen el mantenimiento, calibracion y monitoreo periodico de las estaciones 
 reductoras de presion de la red local y se reparen los darios localizados.</v>
          </cell>
        </row>
        <row r="49">
          <cell r="A49" t="str">
            <v>Operador de válvulas 42</v>
          </cell>
          <cell r="B49" t="str">
            <v>Efectuar Ia operacion de valvulas y accesorios de Ia red matriz, para Ia prestación del servicio de acueducto a la ciudadania.</v>
          </cell>
          <cell r="C49" t="str">
            <v>Efectuar en el sector asignado, las operaciones de cierre y apertura de valvulas para suspender o reestablecer el servicio, mantenimiento o renovacion de componentes, conforme a los procedimientos e instrucciones impartidas por el superior inmediato. Efectuar periodicamente el mantenimiento, calibracion y recuperación de accesorios, estaciones y valvulas reductoras de presion de la red matriz, lineas divisoras de presion, manometros y velar par el adecuado estado de funcionamiento y conservacion de los mismos. Desarrollar las investigaciones relacionadas con el estado y funcionamiento de la red. Realizar los recorridos de redes matrices, lo cual incluye localizacion, limpieza de camaras, operación sistematica de valvulas directas, verificacion del estado del corredor de las lineas y de todos sus accesorios (salidas, ventosas, purges, manholes, entre otros).</v>
          </cell>
        </row>
        <row r="50">
          <cell r="A50" t="str">
            <v>Orientador Escolar 31</v>
          </cell>
          <cell r="B50" t="str">
            <v>Promover el proceso de identidad personal, desarrollo integral de la comunidad educativa y social y la identificacion de sus necesidades, para crear un ambiente optima del proceso educativo.</v>
          </cell>
          <cell r="C50" t="str">
            <v>lntervenir en el proceso de planeacion institucional. Atender los casos especiales de los estudiantes que le sean solicitados para el rector, vicerrector, directores de grupo, comision de evaluacion y promocion. Coordinar con  los docentes el manejo de la relacion con los estudiantes. Preparar programas de promocion y prevencion de salud fisica y mental, para una optima calidad de vida de toda la comunidad educativa. Asistir a los programas y actividades desarrolladas en las direcciones de grupo. Analizar los formularios de inscription de los estudiantes uevos para definir la matricula. Desarrollar actividades de motivacion y fortalecimiento del sentido de identidad y   pertenencia, para fortalecer la identidad y compromiso institucional.</v>
          </cell>
        </row>
        <row r="51">
          <cell r="A51" t="str">
            <v>orden de prestacion de servicios</v>
          </cell>
        </row>
        <row r="52">
          <cell r="A52" t="str">
            <v>Pagador 20</v>
          </cell>
          <cell r="B52" t="str">
            <v>Pagar las acreencias y obligaciones de la Empresa, previo cumplimiento de los requisitos legales e internamente establecidos, utilizando tecnologías y procedimientos de máxima seguridad y realizando las transacciones bancarias que se requiera para tal fin.</v>
          </cell>
          <cell r="C52" t="str">
            <v>Realizar los traslados bancarios conforme las necesidades de liquidez y teniendo en cuenta lo establecido. Controlar los saldos y cupo asignado por la Dirección de Riesgos a los fondos de valores y carteras colectivas de la Empresa. Verificar, autorizar y confirmar el pago de la planilla única de recaudo de parafiscales, nómina, proveedores y lo concerniente a la adquisición de predios que realiza. Efectuar los pagos de las obligaciones económicas de la Empresa, incluido el servicio de la deuda pública, dentro de la debida oportunidad. Proyectar respuesta a los entes de control, proveedores, entidades financieras, entidades gubernamentales, juzgados y/o dependencias de la Empresa. Efectuar la compra de dólares, pago de viáticos, de comisiones en el exterior, pago de proveedores en el exterior u otros hasta por la cuantía estipulada por la Dirección de Tesorería. Realizar arqueos diarios a los cheques y valores bajo su custodia, así como a los entregados para pago a los funcionarios de pagaduría. Coordinar la preparación y entrega de la información manejada por el área. Controlar y realizar seguimiento a las cuentas de giro de la Empresa. Custodiar los valores de la caja fuerte asignada. Proponer al área estrategias y politicas. Intervenir en el proceso de negociación con las diferentes entidades. Designar la entidad financiera con la cual se efectuara el pago de todos los impuestos de la Empresa, previa consulta con el Director de Tesoreria. Realizar operaciones de Portafolio activo y pasivo de la Empresa, con previa autorización del Director de Tesorería. Verificar y cumplir operaciones de portafolio a través del sistema centralizado de valores con el propósito de recibir las inversiones. Estar en permanente contacto con las entidades financieras para mantenerse informado del mercado. Cumplir con los procedimientos establecidos por la empresa aplicando las medidas de prevención y protección.</v>
          </cell>
        </row>
        <row r="53">
          <cell r="A53" t="str">
            <v>Profesional 22</v>
          </cell>
        </row>
        <row r="54">
          <cell r="A54" t="str">
            <v>Profesional especializado 20</v>
          </cell>
        </row>
        <row r="55">
          <cell r="A55" t="str">
            <v>Profesional especializado 21</v>
          </cell>
        </row>
        <row r="56">
          <cell r="A56" t="str">
            <v>Rector 20</v>
          </cell>
          <cell r="B56" t="str">
            <v>Promover y administrar procesos y actividades pedagogicas para dar cumplimiento a la formacion de  los  estudiantes  y  al  proyecto  educativo  institucional (PEI)  y  del  gobierno  escolar, representando   legalmente   al   colegio   ante   las   autoridades   educativas  y  las  demas correspondientes, con el fin de lograr los objetivos propuestos en el horizonte institucional.</v>
          </cell>
          <cell r="C56" t="str">
            <v>Coordinar y supervisar el proyecto educativo institucional, para la ejecucion de los objetivos
propuestos en el horizonte institucional. Preparar la organizacion y ejecucion para la eleccion del gobierno escolar garantizando la  participacion democratica de la comunidad educativa. Preparar el plan  operativo de la  institution y presentarlo al consejo directivo. Ejercer las funciones disciplinarias que le atribuye el manual de convivencia. Presentar la informacion oportuna a los entes de control. Preparar, definir y publicar la resolucion de calendario escolar de cada año electivo y la intensidad horaria. Liderar el consejo academico de su institucion, para orientar el proceso educativo de la institution. Desarrollar actividades de motivacion y fortalecimiento del entido de identidad y pertenencia.  Formular requerimientos a otras areas de la Empresa.</v>
          </cell>
        </row>
        <row r="57">
          <cell r="A57" t="str">
            <v>Secretaria 40</v>
          </cell>
          <cell r="B57" t="str">
            <v>Desarrollar actividades administrativas, complementarias de las tareas propias de los niveles superiores, con el fin de alcanzar los objetivos propuestos teniendo en cuenta la normatividad y el sistema de información documental vigente.</v>
          </cell>
          <cell r="C57" t="str">
            <v>Organizar la agenda del superior inmediato y/o de los funcionarios del area e informar las actividades programadas para el óptimo desarrollo de las funciones de la dependencia. Elaborar y remitir los documentos y correspondencias de caracter interno y externo que sean requeridos. Organizar y realizar seguimiento a los documentos propios del area. Identificar y solicitar los utiles de oficina requeridos por el area y controlar su disponibilidad. Orientar y suministrar información a los clientes intemos y externos apoyando el desarrollo y
ejecuten de las actividades del area de desempeño. Generar informes mediante formatos establecidos en el sistema de control de calidad para ser remitidos al superior inmediato.</v>
          </cell>
        </row>
        <row r="58">
          <cell r="A58" t="str">
            <v>Secretaria 41</v>
          </cell>
          <cell r="B58" t="str">
            <v>Tramitar los documentos y correspondencia del area y entes externos con el fin de cumplir los lineamientos establecidos en los procedimientos y en el sistema de gestion documental vigente.</v>
          </cell>
          <cell r="C58" t="str">
            <v>Organizar la agenda del superior inmediato y/o de los funcionarios del area e informar las actividades programadas para el desarrollo de las funciones de la dependencia. Recibir, radicar y remitir la correspondencia propia del area e ingresarla en el sistema de gestión documental. Elaborar los documentos que sean requeridos por el area, dentro de los terminos establecidos, para cumplir con lo solicitado por los clientes. Ordenar el archivo de documentos y correspondencia propios del area. Coordinar reuniones de acuerdo con lo requerido por el superior inmediato. Controlar las solicitudes y entrega de los elementos de oficina y papeleria requeridos en el area. Atender a los funcionarios y particulares que requieran tratar temas del area.</v>
          </cell>
        </row>
        <row r="59">
          <cell r="A59" t="str">
            <v>Secretaria 42</v>
          </cell>
          <cell r="B59" t="str">
            <v>Recibir y organizar los documentos remitidos por las areas de la Empresa con el fin de garantizar la adecuada distribucion de la documentacion asegurando la continuidad de los procesos.</v>
          </cell>
          <cell r="C59" t="str">
            <v>Organizar la agenda del superior inmediato y/o de los funcionarios del area e informar las
actividades programadas para el optimo desarrollo de las funciones de la dependencia. Coordinar y  digitar la infornnación necesaria para la elaboración de los informes y diligenciamiento de los  registros relacionados con el area, con el fin de asegurar la actualización oportuna de la información. Garantizar el buen manejo y devolucion de la informacion suministrada por otras areas o dependencias de la Empresa. Programar reuniones relacionadas con las actividades inherentes al area para garantizar la efectividad de los procesos. Controlar la existencia y adecuado manejo de los utiles de oficina. Atender en forma oportuna y eficiente a los usuarios y funcionarios de la Empresa. Ingresar los documentos recibidos por el area en el sistema de gestion documental, para facilitar su seguirniento y control.</v>
          </cell>
        </row>
        <row r="60">
          <cell r="A60" t="str">
            <v>Secretaria 50</v>
          </cell>
          <cell r="B60" t="str">
            <v>Garantizar el  manejo de la  informacion  y documentacion del archivo, para asegurar la actualizacion, conservacion y manejo organizado de los mismos.</v>
          </cell>
          <cell r="C60" t="str">
            <v>Recopilar, almacenar y suministrar la informacion y los datos del archivo que se requieren. Entregar a las diferentes areas la informacion solicitada que repose en el archivo de la dependencia. Organizar el archivo que ingresa y egresa del area. Ordenar los documentos que deben enviarse al archivo de gestion y central. Facilitar la gestion de servicios al cliente interno y externo.</v>
          </cell>
        </row>
        <row r="61">
          <cell r="A61" t="str">
            <v>Secretaria académica 32</v>
          </cell>
          <cell r="B61" t="str">
            <v>Custodiar los libros reglamentarios, la expedicion de documentos firmados por la secretaria academica y el rector para mantener actualizadas las normas serialadas por el Ministeria de Educacion Nacional y la Secretaria de Educacion Distrital.</v>
          </cell>
          <cell r="C61" t="str">
            <v>Custodiar y mantener actualizados los libros reglamentarios, registros, correspondencia oficial
y demas documentos oficiales. Atender las solicitudes de certificados y constancias de estudios. Verificar los libros reglamentarios del plantel, tales como registro de matriculas, valoraciones,  formularios de inscripcion, recuperaciones, de acuerdo con las instrucciones impartidas por el  rector. Preparar los diplomas, actos de grado, actas generales de graduacion, refrendacion de firmas de la secretaria academica y del rector. Ordenar el archivo academico del colegio, para atender los requerimientos de la comunidad educativa. Generar ante la Secretaria de Educacion Distrital, seccion de escalafon, la protocolizacion anual de profesores. Ordenar el proceso de matricula. Preparar actas de las reuniones del consejo academico y de la comision de evaluacion y   promoción. Participar en actividades de motivation y fortalecimiento del sentido de identidad y pertenencia.</v>
          </cell>
        </row>
        <row r="62">
          <cell r="A62" t="str">
            <v>Secretaria profesional 31</v>
          </cell>
          <cell r="B62" t="str">
            <v>Gestionar de manera efectiva las actividades, relacionadas con Ia agenda, atencidn a clientes externos e internos y manejo de documentos para el desarrollo de las responsabilidades del area respectiva.</v>
          </cell>
          <cell r="C62" t="str">
            <v>Organizar la agenda del superior inmediato y/o de los funcionarios del area e informar las actividades programadas para el Optima desarrollo de las funciones de la dependencia. Gestionar la correspondencia, actas,  informes y demas documentos requeridos por el  superior inmediato. Proyectar la correspondencia del area de acuerdo con las instrucciones recibidas por el superior inmediato y acorde con las normas tecnicas vigentes para una adecuada gestion del area. Establecer los contactos necesarios para garantizar el desarrollo de las actividades del area. Atender y brindar asesoria a clientes internos y externos para garantizar un efectivo servicio.  Controlar los suministros asignados al area para un manejo eficiente de los recursos. Aplicar la normatividad en  gestion documental para garantizar un efectivo flujo de informacion. Preparar y generar oportunamente los documentos e informes necesarios. Preparar las citas a reuniones con los funcionarios de la Empresa o con los particulares requeridos por el superior inmediato. Mantener actualizado y organizado el archivo de documentos y correspondencia del area.</v>
          </cell>
        </row>
        <row r="63">
          <cell r="A63" t="str">
            <v>Secretaria profesional 32</v>
          </cell>
          <cell r="B63" t="str">
            <v>Gestionar las solicitudes generadas por los funcionarios y particulares, la coordinacion de las reuniones al superior inmediato y la gestion documental, con el fin de coadyuvar al cumplimiento de las actividades propias de la misma.</v>
          </cell>
          <cell r="C63" t="str">
            <v>Organizar la agenda del superior inmediato y/o de los funcionarios del area e informar las 
 actividades programadas. Tramitar de la documentación a traves del sistema de gestión documental, Redactar actas, memorandos, oficios y demas documentos que sean requeridos. Propiciar la comunicacion y coordinación oportuna, objetiva y directa al interior del area, entre las diferentes areas y fuera de la empresa. Gestionar y supervisar el suministro y adecuado manejo de los utiles de oficina requeridos por el area. Atender a los clientes internos y externos, con el fin de suministrar Ia información  requerida.</v>
          </cell>
        </row>
        <row r="64">
          <cell r="A64" t="str">
            <v>Secretario general 04</v>
          </cell>
        </row>
        <row r="65">
          <cell r="A65" t="str">
            <v>Soldador 32</v>
          </cell>
          <cell r="B65" t="str">
            <v>Efectuar trabajos relacionados con soldadura electrica autogena y de punto con los equipos estacionarios y portables pare prestar el servicio a las diferentes areas de la Empresa.</v>
          </cell>
          <cell r="C65" t="str">
            <v>Ejecutar la soldadura electrica autogena y de punto con los equipos estacionarios y portables de acuerdo con instrucciones recibidas. Interpretar de acuerdo con los parametros tecnicos los planos del taller,  esquemas, despiece, ensemble y montaje. Preparar debidamente los elementos, accesorios y componentes a soldar, observando las normas establecidas segun el lip de material y utilizando los equipos,  maquinaria, herramientas y elementos requeridos segun el caso. Garantizar el buen funcionamiento y estado general de los equipos de soldadura y demas equipos suministrados ejecutando el oportuno mantenimiento de los mismos.</v>
          </cell>
        </row>
        <row r="66">
          <cell r="A66" t="str">
            <v>Sustanciador 40</v>
          </cell>
          <cell r="B66" t="str">
            <v>Sustanciar, tramitar y practicar pruebas a los procesos asignados por el superior inmediato, para el impulso de los mismos, de acuerdo con los lineamientos señalados oor la normatividad vigente.</v>
          </cell>
          <cell r="C66" t="str">
            <v>Elaborar informes periódicos sobre los procesos realizados. Consultar y recopilar las normas emitidas por diferentes organismos del estado y entidades del distrito capital, referentes a investigaciones disciplinarias. Realizar el levantamiento de información. Recaudar las declaraciones y versiones libres, de las pruebas de investigación. Elaborar las notificaciones disciplinarias de los expedientes a su cargo, para cumplir con la normatividad legal vigente. Incorporar al sistema de información disciplinaria de la Alcaldía Mayor de Bogotá, el trámite dado a cada uno de los expedientes que se encuentran a su cargo. Digitalizar los autos de apertura de investigación, indagación, fallo y demás decisiones de carácter interlocutorio. Cumplir con los procedimientos establecidos por la empresa aplicando las medidas de prevención y protección para minimizar la ocurrencia de los riesgos asociados a la labor en cumplimiento de las normas de servicio internas y legislación vigente.</v>
          </cell>
        </row>
        <row r="67">
          <cell r="A67" t="str">
            <v>Técnico 32</v>
          </cell>
        </row>
        <row r="68">
          <cell r="A68" t="str">
            <v>Técnico 41</v>
          </cell>
        </row>
        <row r="69">
          <cell r="A69" t="str">
            <v>Técnico 42</v>
          </cell>
        </row>
        <row r="70">
          <cell r="A70" t="str">
            <v>Técnico administrativo 32</v>
          </cell>
        </row>
        <row r="71">
          <cell r="A71" t="str">
            <v>Técnico en tratamiento de aguas 31</v>
          </cell>
          <cell r="B71" t="str">
            <v>Asegurar la operación de los procesos de tratamiento de la planta que le sea asignada, con el fin de garantizar calidad, cantidad, continuidad y oportunidad del agua tratada.</v>
          </cell>
          <cell r="C71" t="str">
            <v>Verificar o ejecutar la operación y el control de los equipos del proceso de filtración. Informar las novedades y actividades realizadas en el turno. Ejecutar o verificar los análisis físicos químicos del agua cruda, de proceso y tratada. Verificar o ajustar las concentraciones y dosificaciones de los productos quimicos. Verificar el recibo, almacenamiento, manejo y uso de los productos químicos. Coordinar y llevar el control del cumplimiento de los turnos y trabajos ejecutados por el personal de tratamiento. Registrar la información del estado de los embalses e informar sobre los movimientos que deben ser realizados y que se encuentran definidos en los procedimientos. Realizar el trámite de órdenes de proceso en el sistema de información empresarial. Solicitar los trabajos de mantenimiento que sean requeridos.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v>
          </cell>
        </row>
        <row r="72">
          <cell r="A72" t="str">
            <v>Técnico en tratamiento de aguas 32</v>
          </cell>
          <cell r="B72" t="str">
            <v>Ejecutar la operación y el control de los procesos de tratamiento, de lodos, de filtración, del control de la dosificación de productos químicos de las plantas con el fin de asegurar que cumplan con la calidad, cantidad, continuidad y oportunidad del agua tratada.</v>
          </cell>
          <cell r="C72" t="str">
            <v>Realizar la operación y control de los equipos de los procesos de remoción de turbiedad. Realizar y verificar los análisis físicos químicos del agua cruda, de proceso y tratada, analizar los resultados y tomar las decisiones necesarias. Determinar, verificar y ajustar las concentraciones y dosificaciones de los productos quimicos. Responder por el recibo, uso y control de consumos y saldos de insumos químicos que llegan a la planta de tratamiento y verificar que el ayudante realice los procedimientos establecidos. Ejecutar el tratamiento de las órdenes de proceso del módulo del sistema de información empresarial. Realizar la operación y el control de los equipos del proceso de filtración, informando y coordinando con el técnico la realización de los lavados. Coordinar con los técnicos y ayudantes de tratamiento las actividades.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v>
          </cell>
        </row>
        <row r="73">
          <cell r="A73" t="str">
            <v>Técnico en tratamiento de aguas 40</v>
          </cell>
          <cell r="B73" t="str">
            <v>Ejecutar la operación y control del proceso de la planta de tratamiento, realizar la toma de datos de la instrumentación y operación de los embalses y demás túneles, con el fin de asegurar que se cumpla con la calidad, cantidad, continuidad y oportunidad del agua tratada.</v>
          </cell>
          <cell r="C73" t="str">
            <v>Realizar la operación y el control de los procesos de la planta de tratamiento. Determinar las concentraciones y dosificaciones de los productos químicos necesarios, operando los equipos de dosificación. Realizar la operación y el control de los equipos de los procesos de tratamiento. Determinar, verificar y controlar las concentraciones y dosificaciones de los productos quimicos. Realizar el tratamiento de las órdenes de proceso en el sistema. Realizar la toma de datos de la instrumentación de línea de las presas golillas y tambor, consolidando la información e informando al superior inmediato. Realizar la operación de la válvula, operar los pozos de captación y la descarga de fondo del embalse. Realizar la toma de datos de la instrumentación de los embalses del sistema norte. Verificar la calidad del agua cruda y el estado del túnel a presión. Realizar análisis físicos químicos del agua cruda, de proceso y tratada que están definidos y tomar decisiones necesarias.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v>
          </cell>
        </row>
        <row r="74">
          <cell r="A74" t="str">
            <v>Tecnólogo administrativo 30</v>
          </cell>
        </row>
        <row r="75">
          <cell r="A75" t="str">
            <v>Tecnólogo administrativo 31</v>
          </cell>
        </row>
        <row r="76">
          <cell r="A76" t="str">
            <v>Tecnólogo en obras civiles 31</v>
          </cell>
          <cell r="B76" t="str">
            <v>Coordinar, inspeccionar y apoyar el desarrollo de las actividades realizadas en terreno por personal del área o contratistas, destinadas a las labores y obras para la operación y mantenimiento preventivo y correctivo de los sistemas de acueducto y alcantarillado de acuerdo con el modelo de gestión vigente para garantizar la continuidad y calidad de la prestación del servicio alos usuarios.</v>
          </cell>
          <cell r="C76" t="str">
            <v>Programar, asignar y verificar las actividades de operación y mantenimiento correctivo y preventivo. Controlar la asistencia y cumplimiento de horarios del personal del área a cargo y reportar las  novedades al superior inmediato. Controlar y coordinar la disponibilidad de materiales, vehículos, equipos y herramientas requeridos por el personal del área. Realizar en coordinación con el superior inmediato el seguimiento y control de la ejecución de contratos relacionados con la operación y mantenimiento correctivo y preventivo de la infraestructura y de las obras ejecutadas por personal del área o contratistas. Verificar que se cumplan en las obras ejecutadas por el personal del área y por contratistas, las normas y especificaciones de construcción, servicio, productos e impacto urbano establecidas. Verificar que se apliquen las pruebas exigidas a las obras y los materiales en terreno. Apoyar y ejecutar el desarrollo de las investigaciones especiales de reclamaciones o solicitudes que requieran conceptos técnicos relacionados con la infraestructura o prestación del servicio. Revisar los informes y boletines de las actividades ejecutadas por el personal del área a su cargo. Verificar el cumplimiento de las normas de seguridad en la ejecución de trabajos e informar al profesional del área sobre el incumplimiento de las mismas. Cumplir con los procedimientos establecidos por la empresa aplicando las medidas de prevención protección oara minimizar la ocurrencia de los riesgos asociados a la labor en cumplimiento de las normas de servicio interno y legislacion interna.</v>
          </cell>
        </row>
        <row r="77">
          <cell r="A77" t="str">
            <v>Tecnólogo en obras civiles 32</v>
          </cell>
          <cell r="B77" t="str">
            <v>Verificar, controlar y realizar en terreno las actividades necesarias de acuerdo con los procedimientos, normas, especificaciones y condiciones contractuales para las obras y actividades de operación y mantenimiento preventivo y correctivo ejecutado por personal del área o contratistas, para garantizar la continuidad y calidad delas obras y de la prestación del servicio a los usuarios.</v>
          </cell>
          <cell r="C77" t="str">
            <v>Informar al superior inmediato el estado de avance de las obras. Verificar los materiales y cantidades utilizadas para las obras de mantenimiento y operación en las actividades de rotura, excavación, instalación, relleno, recuperación y retiro de sobrantes. Efectuar en coordinación con el superior inmediato la inspección final. Verificar el estado inicial y final de las redes del sistema de acueducto y alcantarillado y sus accesorios, realizarlas acciones correctivas pertinentes. Efectuar verificación en terreno del grado de complejidad y magnitud de fallas o afectación  derivadas del sistema de acueducto ó alcantarillado. Elaborar los reportes de trabajo de las actividades de verificación y control desarrolladas en terreno. Efectuar las revisiones a las instalaciones transitorias, determinar las causas de los altos consumos, deficiencias en el servicio, daños en el medidor o en la acometida. Verificar la instalación de nuevas conexiones para garantizar la aplicación y cumplimiento de las normas técnicas de la Empresa. Realizar el control y apoyo técnico a la ejecución por parte del personal del área o contratistas de las actividades especializadas complementarias. Cumplir con los procedimientos establecidos por la empresa aplicando las medidas de prevención protección para minimizar la ocurrencia de los riesgos asociados a la labor en cumIimiento de las normas de servicio internas y legislación vigente. Conducir vehículo cuando sea requerido, tomando las medidas de seguridad necesarias para su correcto funcionamiento y conservación.</v>
          </cell>
        </row>
        <row r="78">
          <cell r="A78" t="str">
            <v>Tecnólogo operativo 30</v>
          </cell>
        </row>
        <row r="79">
          <cell r="A79" t="str">
            <v>Tecnólogo operativo 31</v>
          </cell>
        </row>
        <row r="80">
          <cell r="A80" t="str">
            <v>Tecnólogo operativo 32</v>
          </cell>
        </row>
        <row r="81">
          <cell r="A81" t="str">
            <v>Topógrafo 30</v>
          </cell>
          <cell r="B81" t="str">
            <v>Realizar las localizaciones, replanteos y levantamientos topográficos, geodésicos y batimétricos, para la adquisición de datos en campo que permitan reproducir los elementos del terreno, como insumo para los diferentes diseños, proyectos y construcciones de obras relacionadas con la infraestructura  misional de la Empresa.</v>
          </cell>
          <cell r="C81" t="str">
            <v>Realizar los trabajos de topografía que le sean asignados, con el fm de obtener los datos básicos para los diseños de obras de ingeniería. Investigar información de apoyo para la ejecución del trabajo en las oficinas de la Empresa y en instituciones especializadas del ámbito distrital, departamental y nacional. Procesar los datos crudos o cálculos. Realizar las actividades de terreno y oficina. Planear y organizar las labores de la comisión a su cargo. Elaborar los dibujos técnicos, bases de datos con información georeferenciada. Cumplir con los procedimientos establecidos por la empresa aplicando las medidas de prevención y protección. Realizar los informes de los trabajos efectuados.</v>
          </cell>
        </row>
        <row r="82">
          <cell r="A82" t="str">
            <v>Vicerrector 22</v>
          </cell>
          <cell r="B82" t="str">
            <v>Orientar y supervisar las actividades pedagogicas y convivenciales de la institucion, para el cumplimiento del proyecto educativo institucional.</v>
          </cell>
          <cell r="C82" t="str">
            <v>Orientar al concejo academico en la evaluacion y ajuste curricular. Proponer directrices generales al concejo academico. Realizar el seguimiento academico y convivencial de los estudiantes, para la busqueda de la excelencia educativa. Supervisar el cumplimiento de los objetivos trazados por el gobierno escolar. Orientar el grupo de docentes y supervisar el desarrollo de las actividades. Supervisar la elaboracion de los planes de estudio y los proyectos pedagogicos. Promover actividades de motivacion y fortalecimiento del sentido de identidad y pertenencia.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P81"/>
  <sheetViews>
    <sheetView showGridLines="0" zoomScale="80" zoomScaleNormal="80" workbookViewId="0" topLeftCell="A73">
      <selection activeCell="AA86" sqref="AA86"/>
    </sheetView>
  </sheetViews>
  <sheetFormatPr defaultColWidth="11.421875" defaultRowHeight="15"/>
  <cols>
    <col min="1" max="1" width="5.28125" style="1" customWidth="1"/>
    <col min="2" max="2" width="7.28125" style="1" customWidth="1"/>
    <col min="3" max="3" width="29.57421875" style="1" customWidth="1"/>
    <col min="4" max="4" width="55.28125" style="1" customWidth="1"/>
    <col min="5" max="5" width="24.421875" style="1" customWidth="1"/>
    <col min="6" max="6" width="11.421875" style="2" customWidth="1"/>
    <col min="7" max="7" width="53.00390625" style="2" customWidth="1"/>
    <col min="8" max="8" width="28.7109375" style="3" customWidth="1"/>
    <col min="9" max="9" width="60.8515625" style="1" customWidth="1"/>
    <col min="10" max="10" width="33.00390625" style="2" customWidth="1"/>
    <col min="11" max="11" width="37.00390625" style="2" customWidth="1"/>
    <col min="12" max="12" width="39.7109375" style="2" customWidth="1"/>
    <col min="13" max="14" width="11.421875" style="1" customWidth="1"/>
    <col min="15" max="15" width="15.140625" style="1" bestFit="1" customWidth="1"/>
    <col min="16" max="16" width="14.00390625" style="1" customWidth="1"/>
    <col min="17" max="17" width="13.8515625" style="1" customWidth="1"/>
    <col min="18" max="18" width="14.28125" style="1" bestFit="1" customWidth="1"/>
    <col min="19" max="19" width="18.57421875" style="1" customWidth="1"/>
    <col min="20" max="20" width="17.00390625" style="1" customWidth="1"/>
    <col min="21" max="21" width="11.421875" style="1" customWidth="1"/>
    <col min="22" max="22" width="63.7109375" style="1" customWidth="1"/>
    <col min="23" max="23" width="14.00390625" style="1" customWidth="1"/>
    <col min="24" max="24" width="12.8515625" style="1" customWidth="1"/>
    <col min="25" max="25" width="25.00390625" style="1" customWidth="1"/>
    <col min="26" max="26" width="40.8515625" style="1" customWidth="1"/>
    <col min="27" max="27" width="34.28125" style="4" customWidth="1"/>
    <col min="28" max="28" width="40.57421875" style="1" customWidth="1"/>
    <col min="29" max="29" width="40.7109375" style="1" customWidth="1"/>
    <col min="30" max="16384" width="11.421875" style="1" customWidth="1"/>
  </cols>
  <sheetData>
    <row r="1" ht="13.5" thickBot="1">
      <c r="Z1" s="12"/>
    </row>
    <row r="2" spans="1:27" s="6" customFormat="1" ht="15" customHeight="1">
      <c r="A2" s="5"/>
      <c r="C2" s="133"/>
      <c r="D2" s="133"/>
      <c r="E2" s="122" t="s">
        <v>1219</v>
      </c>
      <c r="F2" s="123"/>
      <c r="G2" s="123"/>
      <c r="H2" s="123"/>
      <c r="I2" s="124"/>
      <c r="J2" s="9"/>
      <c r="K2" s="9"/>
      <c r="L2" s="9"/>
      <c r="M2" s="8"/>
      <c r="N2" s="8"/>
      <c r="O2" s="8"/>
      <c r="P2" s="8"/>
      <c r="Q2" s="8"/>
      <c r="R2" s="8"/>
      <c r="S2" s="8"/>
      <c r="T2" s="8"/>
      <c r="U2" s="9"/>
      <c r="V2" s="8"/>
      <c r="W2" s="8"/>
      <c r="X2" s="8"/>
      <c r="Y2" s="8"/>
      <c r="Z2" s="8"/>
      <c r="AA2" s="10"/>
    </row>
    <row r="3" spans="1:27" s="6" customFormat="1" ht="15" customHeight="1">
      <c r="A3" s="5"/>
      <c r="C3" s="11"/>
      <c r="D3" s="8"/>
      <c r="E3" s="125" t="s">
        <v>1193</v>
      </c>
      <c r="F3" s="126"/>
      <c r="G3" s="126"/>
      <c r="H3" s="126"/>
      <c r="I3" s="127"/>
      <c r="J3" s="9"/>
      <c r="K3" s="9"/>
      <c r="L3" s="9"/>
      <c r="M3" s="8"/>
      <c r="N3" s="8"/>
      <c r="O3" s="8"/>
      <c r="P3" s="8"/>
      <c r="Q3" s="8"/>
      <c r="R3" s="8"/>
      <c r="S3" s="8"/>
      <c r="T3" s="8"/>
      <c r="U3" s="9"/>
      <c r="V3" s="8"/>
      <c r="W3" s="8"/>
      <c r="X3" s="8"/>
      <c r="Y3" s="8"/>
      <c r="Z3" s="8"/>
      <c r="AA3" s="10"/>
    </row>
    <row r="4" spans="1:27" s="6" customFormat="1" ht="15" customHeight="1" thickBot="1">
      <c r="A4" s="5"/>
      <c r="C4" s="133"/>
      <c r="D4" s="133"/>
      <c r="E4" s="128" t="s">
        <v>1194</v>
      </c>
      <c r="F4" s="129"/>
      <c r="G4" s="129"/>
      <c r="H4" s="129"/>
      <c r="I4" s="130"/>
      <c r="J4" s="9"/>
      <c r="K4" s="9"/>
      <c r="L4" s="9"/>
      <c r="M4" s="8"/>
      <c r="N4" s="8"/>
      <c r="O4" s="8"/>
      <c r="P4" s="8"/>
      <c r="Q4" s="8"/>
      <c r="R4" s="8"/>
      <c r="S4" s="8"/>
      <c r="T4" s="8"/>
      <c r="U4" s="9"/>
      <c r="V4" s="8"/>
      <c r="W4" s="8"/>
      <c r="X4" s="8"/>
      <c r="Y4" s="8"/>
      <c r="Z4" s="8"/>
      <c r="AA4" s="10"/>
    </row>
    <row r="5" spans="1:27" s="6" customFormat="1" ht="11.25" customHeight="1">
      <c r="A5" s="5"/>
      <c r="C5" s="11"/>
      <c r="D5" s="8"/>
      <c r="E5" s="134"/>
      <c r="F5" s="134"/>
      <c r="G5" s="134"/>
      <c r="H5" s="7"/>
      <c r="I5" s="8"/>
      <c r="J5" s="9"/>
      <c r="K5" s="9"/>
      <c r="L5" s="9"/>
      <c r="M5" s="8"/>
      <c r="N5" s="8"/>
      <c r="O5" s="8"/>
      <c r="P5" s="8"/>
      <c r="Q5" s="8"/>
      <c r="R5" s="8"/>
      <c r="S5" s="8"/>
      <c r="T5" s="8"/>
      <c r="U5" s="9"/>
      <c r="V5" s="8"/>
      <c r="W5" s="8"/>
      <c r="X5" s="8"/>
      <c r="Y5" s="8"/>
      <c r="Z5" s="8"/>
      <c r="AA5" s="10"/>
    </row>
    <row r="6" spans="1:27" s="6" customFormat="1" ht="11.25" customHeight="1">
      <c r="A6" s="5"/>
      <c r="C6" s="11"/>
      <c r="D6" s="8"/>
      <c r="E6" s="16"/>
      <c r="F6" s="16"/>
      <c r="G6" s="16"/>
      <c r="H6" s="7"/>
      <c r="I6" s="8"/>
      <c r="J6" s="9"/>
      <c r="K6" s="9"/>
      <c r="L6" s="9"/>
      <c r="M6" s="8"/>
      <c r="N6" s="8"/>
      <c r="O6" s="8"/>
      <c r="P6" s="8"/>
      <c r="Q6" s="8"/>
      <c r="R6" s="8"/>
      <c r="S6" s="8"/>
      <c r="T6" s="8"/>
      <c r="U6" s="9"/>
      <c r="V6" s="8"/>
      <c r="W6" s="8"/>
      <c r="X6" s="8"/>
      <c r="Y6" s="8"/>
      <c r="Z6" s="8"/>
      <c r="AA6" s="10"/>
    </row>
    <row r="7" spans="1:27" s="6" customFormat="1" ht="11.25" customHeight="1" thickBot="1">
      <c r="A7" s="5"/>
      <c r="C7" s="11"/>
      <c r="D7" s="8"/>
      <c r="E7" s="16"/>
      <c r="F7" s="16"/>
      <c r="G7" s="16"/>
      <c r="H7" s="7"/>
      <c r="I7" s="8"/>
      <c r="J7" s="9"/>
      <c r="K7" s="9"/>
      <c r="L7" s="9"/>
      <c r="M7" s="8"/>
      <c r="N7" s="8"/>
      <c r="O7" s="8"/>
      <c r="P7" s="8"/>
      <c r="Q7" s="8"/>
      <c r="R7" s="8"/>
      <c r="S7" s="8"/>
      <c r="T7" s="8"/>
      <c r="U7" s="9"/>
      <c r="V7" s="8"/>
      <c r="W7" s="8"/>
      <c r="X7" s="8"/>
      <c r="Y7" s="8"/>
      <c r="Z7" s="8"/>
      <c r="AA7" s="10"/>
    </row>
    <row r="8" spans="1:29" ht="17.25" customHeight="1" thickBot="1">
      <c r="A8" s="119" t="s">
        <v>11</v>
      </c>
      <c r="B8" s="138" t="s">
        <v>12</v>
      </c>
      <c r="C8" s="135" t="s">
        <v>0</v>
      </c>
      <c r="D8" s="135"/>
      <c r="E8" s="135"/>
      <c r="F8" s="135"/>
      <c r="G8" s="132" t="s">
        <v>1</v>
      </c>
      <c r="H8" s="136"/>
      <c r="I8" s="137" t="s">
        <v>2</v>
      </c>
      <c r="J8" s="132" t="s">
        <v>3</v>
      </c>
      <c r="K8" s="132"/>
      <c r="L8" s="132"/>
      <c r="M8" s="132" t="s">
        <v>4</v>
      </c>
      <c r="N8" s="132"/>
      <c r="O8" s="132"/>
      <c r="P8" s="132"/>
      <c r="Q8" s="132"/>
      <c r="R8" s="132"/>
      <c r="S8" s="132"/>
      <c r="T8" s="132" t="s">
        <v>5</v>
      </c>
      <c r="U8" s="132" t="s">
        <v>6</v>
      </c>
      <c r="V8" s="136"/>
      <c r="W8" s="131" t="s">
        <v>7</v>
      </c>
      <c r="X8" s="131"/>
      <c r="Y8" s="131"/>
      <c r="Z8" s="131"/>
      <c r="AA8" s="131"/>
      <c r="AB8" s="131"/>
      <c r="AC8" s="131"/>
    </row>
    <row r="9" spans="1:29" ht="15.75" customHeight="1" thickBot="1">
      <c r="A9" s="120"/>
      <c r="B9" s="139"/>
      <c r="C9" s="135"/>
      <c r="D9" s="135"/>
      <c r="E9" s="135"/>
      <c r="F9" s="135"/>
      <c r="G9" s="136"/>
      <c r="H9" s="136"/>
      <c r="I9" s="137"/>
      <c r="J9" s="132"/>
      <c r="K9" s="132"/>
      <c r="L9" s="132"/>
      <c r="M9" s="132"/>
      <c r="N9" s="132"/>
      <c r="O9" s="132"/>
      <c r="P9" s="132"/>
      <c r="Q9" s="132"/>
      <c r="R9" s="132"/>
      <c r="S9" s="132"/>
      <c r="T9" s="136"/>
      <c r="U9" s="136"/>
      <c r="V9" s="136"/>
      <c r="W9" s="131"/>
      <c r="X9" s="131"/>
      <c r="Y9" s="131"/>
      <c r="Z9" s="131"/>
      <c r="AA9" s="131"/>
      <c r="AB9" s="131"/>
      <c r="AC9" s="131"/>
    </row>
    <row r="10" spans="1:276" s="13" customFormat="1" ht="39" thickBot="1">
      <c r="A10" s="121"/>
      <c r="B10" s="140"/>
      <c r="C10" s="21" t="s">
        <v>13</v>
      </c>
      <c r="D10" s="21" t="s">
        <v>14</v>
      </c>
      <c r="E10" s="21" t="s">
        <v>1077</v>
      </c>
      <c r="F10" s="21" t="s">
        <v>15</v>
      </c>
      <c r="G10" s="21" t="s">
        <v>16</v>
      </c>
      <c r="H10" s="21" t="s">
        <v>17</v>
      </c>
      <c r="I10" s="137"/>
      <c r="J10" s="21" t="s">
        <v>18</v>
      </c>
      <c r="K10" s="21" t="s">
        <v>19</v>
      </c>
      <c r="L10" s="21" t="s">
        <v>20</v>
      </c>
      <c r="M10" s="21" t="s">
        <v>21</v>
      </c>
      <c r="N10" s="21" t="s">
        <v>22</v>
      </c>
      <c r="O10" s="21" t="s">
        <v>37</v>
      </c>
      <c r="P10" s="21" t="s">
        <v>36</v>
      </c>
      <c r="Q10" s="21" t="s">
        <v>23</v>
      </c>
      <c r="R10" s="21" t="s">
        <v>38</v>
      </c>
      <c r="S10" s="21" t="s">
        <v>24</v>
      </c>
      <c r="T10" s="21" t="s">
        <v>25</v>
      </c>
      <c r="U10" s="21" t="s">
        <v>39</v>
      </c>
      <c r="V10" s="21" t="s">
        <v>26</v>
      </c>
      <c r="W10" s="21" t="s">
        <v>8</v>
      </c>
      <c r="X10" s="21" t="s">
        <v>9</v>
      </c>
      <c r="Y10" s="21" t="s">
        <v>10</v>
      </c>
      <c r="Z10" s="21" t="s">
        <v>31</v>
      </c>
      <c r="AA10" s="21" t="s">
        <v>27</v>
      </c>
      <c r="AB10" s="21" t="s">
        <v>28</v>
      </c>
      <c r="AC10" s="21" t="s">
        <v>29</v>
      </c>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12"/>
      <c r="CM10" s="12"/>
      <c r="CN10" s="12"/>
      <c r="CO10" s="12"/>
      <c r="CP10" s="12"/>
      <c r="CQ10" s="12"/>
      <c r="CR10" s="12"/>
      <c r="CS10" s="12"/>
      <c r="CT10" s="12"/>
      <c r="CU10" s="12"/>
      <c r="CV10" s="12"/>
      <c r="CW10" s="12"/>
      <c r="CX10" s="12"/>
      <c r="CY10" s="12"/>
      <c r="CZ10" s="12"/>
      <c r="DA10" s="12"/>
      <c r="DB10" s="12"/>
      <c r="DC10" s="12"/>
      <c r="DD10" s="12"/>
      <c r="DE10" s="12"/>
      <c r="DF10" s="12"/>
      <c r="DG10" s="12"/>
      <c r="DH10" s="12"/>
      <c r="DI10" s="12"/>
      <c r="DJ10" s="12"/>
      <c r="DK10" s="12"/>
      <c r="DL10" s="12"/>
      <c r="DM10" s="12"/>
      <c r="DN10" s="12"/>
      <c r="DO10" s="12"/>
      <c r="DP10" s="12"/>
      <c r="DQ10" s="12"/>
      <c r="DR10" s="12"/>
      <c r="DS10" s="12"/>
      <c r="DT10" s="12"/>
      <c r="DU10" s="12"/>
      <c r="DV10" s="12"/>
      <c r="DW10" s="12"/>
      <c r="DX10" s="12"/>
      <c r="DY10" s="12"/>
      <c r="DZ10" s="12"/>
      <c r="EA10" s="12"/>
      <c r="EB10" s="12"/>
      <c r="EC10" s="12"/>
      <c r="ED10" s="12"/>
      <c r="EE10" s="12"/>
      <c r="EF10" s="12"/>
      <c r="EG10" s="12"/>
      <c r="EH10" s="12"/>
      <c r="EI10" s="12"/>
      <c r="EJ10" s="12"/>
      <c r="EK10" s="12"/>
      <c r="EL10" s="12"/>
      <c r="EM10" s="12"/>
      <c r="EN10" s="12"/>
      <c r="EO10" s="12"/>
      <c r="EP10" s="12"/>
      <c r="EQ10" s="12"/>
      <c r="ER10" s="12"/>
      <c r="ES10" s="12"/>
      <c r="ET10" s="12"/>
      <c r="EU10" s="12"/>
      <c r="EV10" s="12"/>
      <c r="EW10" s="12"/>
      <c r="EX10" s="12"/>
      <c r="EY10" s="12"/>
      <c r="EZ10" s="12"/>
      <c r="FA10" s="12"/>
      <c r="FB10" s="12"/>
      <c r="FC10" s="12"/>
      <c r="FD10" s="12"/>
      <c r="FE10" s="12"/>
      <c r="FF10" s="12"/>
      <c r="FG10" s="12"/>
      <c r="FH10" s="12"/>
      <c r="FI10" s="12"/>
      <c r="FJ10" s="12"/>
      <c r="FK10" s="12"/>
      <c r="FL10" s="12"/>
      <c r="FM10" s="12"/>
      <c r="FN10" s="12"/>
      <c r="FO10" s="12"/>
      <c r="FP10" s="12"/>
      <c r="FQ10" s="12"/>
      <c r="FR10" s="12"/>
      <c r="FS10" s="12"/>
      <c r="FT10" s="12"/>
      <c r="FU10" s="12"/>
      <c r="FV10" s="12"/>
      <c r="FW10" s="12"/>
      <c r="FX10" s="12"/>
      <c r="FY10" s="12"/>
      <c r="FZ10" s="12"/>
      <c r="GA10" s="12"/>
      <c r="GB10" s="12"/>
      <c r="GC10" s="12"/>
      <c r="GD10" s="12"/>
      <c r="GE10" s="12"/>
      <c r="GF10" s="12"/>
      <c r="GG10" s="12"/>
      <c r="GH10" s="12"/>
      <c r="GI10" s="12"/>
      <c r="GJ10" s="12"/>
      <c r="GK10" s="12"/>
      <c r="GL10" s="12"/>
      <c r="GM10" s="12"/>
      <c r="GN10" s="12"/>
      <c r="GO10" s="12"/>
      <c r="GP10" s="12"/>
      <c r="GQ10" s="12"/>
      <c r="GR10" s="12"/>
      <c r="GS10" s="12"/>
      <c r="GT10" s="12"/>
      <c r="GU10" s="12"/>
      <c r="GV10" s="12"/>
      <c r="GW10" s="12"/>
      <c r="GX10" s="12"/>
      <c r="GY10" s="12"/>
      <c r="GZ10" s="12"/>
      <c r="HA10" s="12"/>
      <c r="HB10" s="12"/>
      <c r="HC10" s="12"/>
      <c r="HD10" s="12"/>
      <c r="HE10" s="12"/>
      <c r="HF10" s="12"/>
      <c r="HG10" s="12"/>
      <c r="HH10" s="12"/>
      <c r="HI10" s="12"/>
      <c r="HJ10" s="12"/>
      <c r="HK10" s="12"/>
      <c r="HL10" s="12"/>
      <c r="HM10" s="12"/>
      <c r="HN10" s="12"/>
      <c r="HO10" s="12"/>
      <c r="HP10" s="12"/>
      <c r="HQ10" s="12"/>
      <c r="HR10" s="12"/>
      <c r="HS10" s="12"/>
      <c r="HT10" s="12"/>
      <c r="HU10" s="12"/>
      <c r="HV10" s="12"/>
      <c r="HW10" s="12"/>
      <c r="HX10" s="12"/>
      <c r="HY10" s="12"/>
      <c r="HZ10" s="12"/>
      <c r="IA10" s="12"/>
      <c r="IB10" s="12"/>
      <c r="IC10" s="12"/>
      <c r="ID10" s="12"/>
      <c r="IE10" s="12"/>
      <c r="IF10" s="12"/>
      <c r="IG10" s="12"/>
      <c r="IH10" s="12"/>
      <c r="II10" s="12"/>
      <c r="IJ10" s="12"/>
      <c r="IK10" s="12"/>
      <c r="IL10" s="12"/>
      <c r="IM10" s="12"/>
      <c r="IN10" s="12"/>
      <c r="IO10" s="12"/>
      <c r="IP10" s="12"/>
      <c r="IQ10" s="12"/>
      <c r="IR10" s="12"/>
      <c r="IS10" s="12"/>
      <c r="IT10" s="12"/>
      <c r="IU10" s="12"/>
      <c r="IV10" s="12"/>
      <c r="IW10" s="12"/>
      <c r="IX10" s="12"/>
      <c r="IY10" s="12"/>
      <c r="IZ10" s="12"/>
      <c r="JA10" s="12"/>
      <c r="JB10" s="12"/>
      <c r="JC10" s="12"/>
      <c r="JD10" s="12"/>
      <c r="JE10" s="12"/>
      <c r="JF10" s="12"/>
      <c r="JG10" s="12"/>
      <c r="JH10" s="12"/>
      <c r="JI10" s="12"/>
      <c r="JJ10" s="12"/>
      <c r="JK10" s="12"/>
      <c r="JL10" s="12"/>
      <c r="JM10" s="12"/>
      <c r="JN10" s="12"/>
      <c r="JO10" s="12"/>
      <c r="JP10" s="12"/>
    </row>
    <row r="11" spans="1:150" s="13" customFormat="1" ht="25.5">
      <c r="A11" s="141" t="s">
        <v>1195</v>
      </c>
      <c r="B11" s="141" t="s">
        <v>1196</v>
      </c>
      <c r="C11" s="99" t="s">
        <v>1198</v>
      </c>
      <c r="D11" s="101" t="s">
        <v>1199</v>
      </c>
      <c r="E11" s="96" t="s">
        <v>1040</v>
      </c>
      <c r="F11" s="96" t="s">
        <v>1197</v>
      </c>
      <c r="G11" s="45" t="str">
        <f>VLOOKUP(H11,Hoja1!A$1:G$445,2,0)</f>
        <v>Bacterias</v>
      </c>
      <c r="H11" s="46" t="s">
        <v>113</v>
      </c>
      <c r="I11" s="45" t="str">
        <f>VLOOKUP(H11,Hoja1!A$2:G$445,3,0)</f>
        <v>Infecciones Bacterianas</v>
      </c>
      <c r="J11" s="47"/>
      <c r="K11" s="45" t="str">
        <f>VLOOKUP(H11,Hoja1!A$2:G$445,4,0)</f>
        <v>N/A</v>
      </c>
      <c r="L11" s="45" t="str">
        <f>VLOOKUP(H11,Hoja1!A$2:G$445,5,0)</f>
        <v>Vacunación</v>
      </c>
      <c r="M11" s="47">
        <v>2</v>
      </c>
      <c r="N11" s="48">
        <v>3</v>
      </c>
      <c r="O11" s="48">
        <v>10</v>
      </c>
      <c r="P11" s="48">
        <f>M11*N11</f>
        <v>6</v>
      </c>
      <c r="Q11" s="48">
        <f>O11*P11</f>
        <v>60</v>
      </c>
      <c r="R11" s="49" t="str">
        <f>IF(P11=40,"MA-40",IF(P11=30,"MA-30",IF(P11=20,"A-20",IF(P11=10,"A-10",IF(P11=24,"MA-24",IF(P11=18,"A-18",IF(P11=12,"A-12",IF(P11=6,"M-6",IF(P11=8,"M-8",IF(P11=6,"M-6",IF(P11=4,"B-4",IF(P11=2,"B-2",))))))))))))</f>
        <v>M-6</v>
      </c>
      <c r="S11" s="50" t="str">
        <f aca="true" t="shared" si="0" ref="S11">IF(Q11&lt;=20,"IV",IF(Q11&lt;=120,"III",IF(Q11&lt;=500,"II",IF(Q11&lt;=4000,"I"))))</f>
        <v>III</v>
      </c>
      <c r="T11" s="51" t="str">
        <f>IF(S11=0,"",IF(S11="IV","Aceptable",IF(S11="III","Mejorable",IF(S11="II","No Aceptable o Aceptable Con Control Especifico",IF(S11="I","No Aceptable","")))))</f>
        <v>Mejorable</v>
      </c>
      <c r="U11" s="144">
        <v>1</v>
      </c>
      <c r="V11" s="45" t="str">
        <f>VLOOKUP(H11,Hoja1!A$2:G$445,6,0)</f>
        <v xml:space="preserve">Enfermedades Infectocontagiosas
</v>
      </c>
      <c r="W11" s="52"/>
      <c r="X11" s="52"/>
      <c r="Y11" s="52"/>
      <c r="Z11" s="53"/>
      <c r="AA11" s="53" t="str">
        <f>VLOOKUP(H11,Hoja1!A$2:G$445,7,0)</f>
        <v>Autocuidado</v>
      </c>
      <c r="AB11" s="144" t="s">
        <v>1200</v>
      </c>
      <c r="AC11" s="99" t="s">
        <v>1209</v>
      </c>
      <c r="AD11" s="14"/>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c r="CM11" s="12"/>
      <c r="CN11" s="12"/>
      <c r="CO11" s="12"/>
      <c r="CP11" s="12"/>
      <c r="CQ11" s="12"/>
      <c r="CR11" s="12"/>
      <c r="CS11" s="12"/>
      <c r="CT11" s="12"/>
      <c r="CU11" s="12"/>
      <c r="CV11" s="12"/>
      <c r="CW11" s="12"/>
      <c r="CX11" s="12"/>
      <c r="CY11" s="12"/>
      <c r="CZ11" s="12"/>
      <c r="DA11" s="12"/>
      <c r="DB11" s="12"/>
      <c r="DC11" s="12"/>
      <c r="DD11" s="12"/>
      <c r="DE11" s="12"/>
      <c r="DF11" s="12"/>
      <c r="DG11" s="12"/>
      <c r="DH11" s="12"/>
      <c r="DI11" s="12"/>
      <c r="DJ11" s="12"/>
      <c r="DK11" s="12"/>
      <c r="DL11" s="12"/>
      <c r="DM11" s="12"/>
      <c r="DN11" s="12"/>
      <c r="DO11" s="12"/>
      <c r="DP11" s="12"/>
      <c r="DQ11" s="12"/>
      <c r="DR11" s="12"/>
      <c r="DS11" s="12"/>
      <c r="DT11" s="12"/>
      <c r="DU11" s="12"/>
      <c r="DV11" s="12"/>
      <c r="DW11" s="12"/>
      <c r="DX11" s="12"/>
      <c r="DY11" s="12"/>
      <c r="DZ11" s="12"/>
      <c r="EA11" s="12"/>
      <c r="EB11" s="12"/>
      <c r="EC11" s="12"/>
      <c r="ED11" s="12"/>
      <c r="EE11" s="12"/>
      <c r="EF11" s="12"/>
      <c r="EG11" s="12"/>
      <c r="EH11" s="12"/>
      <c r="EI11" s="12"/>
      <c r="EJ11" s="12"/>
      <c r="EK11" s="12"/>
      <c r="EL11" s="12"/>
      <c r="EM11" s="12"/>
      <c r="EN11" s="12"/>
      <c r="EO11" s="12"/>
      <c r="EP11" s="12"/>
      <c r="EQ11" s="12"/>
      <c r="ER11" s="12"/>
      <c r="ES11" s="12"/>
      <c r="ET11" s="15"/>
    </row>
    <row r="12" spans="1:150" s="13" customFormat="1" ht="51">
      <c r="A12" s="142"/>
      <c r="B12" s="142"/>
      <c r="C12" s="92"/>
      <c r="D12" s="102"/>
      <c r="E12" s="97"/>
      <c r="F12" s="97"/>
      <c r="G12" s="45" t="str">
        <f>VLOOKUP(H12,Hoja1!A$1:G$445,2,0)</f>
        <v>Virus</v>
      </c>
      <c r="H12" s="46" t="s">
        <v>120</v>
      </c>
      <c r="I12" s="45" t="str">
        <f>VLOOKUP(H12,Hoja1!A$2:G$445,3,0)</f>
        <v>Infecciones Virales</v>
      </c>
      <c r="J12" s="54"/>
      <c r="K12" s="45" t="str">
        <f>VLOOKUP(H12,Hoja1!A$2:G$445,4,0)</f>
        <v>Inspecciones planeadas e inspecciones no planeadas, procedimientos de programas de seguridad y salud en el trabajo</v>
      </c>
      <c r="L12" s="45" t="str">
        <f>VLOOKUP(H12,Hoja1!A$2:G$445,5,0)</f>
        <v>Programa de vacunación, bota pantalon, overol, guantes, tapabocas, mascarillas con filtos</v>
      </c>
      <c r="M12" s="54">
        <v>2</v>
      </c>
      <c r="N12" s="55">
        <v>3</v>
      </c>
      <c r="O12" s="55">
        <v>10</v>
      </c>
      <c r="P12" s="48">
        <f aca="true" t="shared" si="1" ref="P12:P76">M12*N12</f>
        <v>6</v>
      </c>
      <c r="Q12" s="48">
        <f aca="true" t="shared" si="2" ref="Q12:Q76">O12*P12</f>
        <v>60</v>
      </c>
      <c r="R12" s="56" t="str">
        <f aca="true" t="shared" si="3" ref="R12:R76">IF(P12=40,"MA-40",IF(P12=30,"MA-30",IF(P12=20,"A-20",IF(P12=10,"A-10",IF(P12=24,"MA-24",IF(P12=18,"A-18",IF(P12=12,"A-12",IF(P12=6,"M-6",IF(P12=8,"M-8",IF(P12=6,"M-6",IF(P12=4,"B-4",IF(P12=2,"B-2",))))))))))))</f>
        <v>M-6</v>
      </c>
      <c r="S12" s="57" t="str">
        <f aca="true" t="shared" si="4" ref="S12:S76">IF(Q12&lt;=20,"IV",IF(Q12&lt;=120,"III",IF(Q12&lt;=500,"II",IF(Q12&lt;=4000,"I"))))</f>
        <v>III</v>
      </c>
      <c r="T12" s="58" t="str">
        <f aca="true" t="shared" si="5" ref="T12:T76">IF(S12=0,"",IF(S12="IV","Aceptable",IF(S12="III","Mejorable",IF(S12="II","No Aceptable o Aceptable Con Control Especifico",IF(S12="I","No Aceptable","")))))</f>
        <v>Mejorable</v>
      </c>
      <c r="U12" s="104"/>
      <c r="V12" s="45" t="str">
        <f>VLOOKUP(H12,Hoja1!A$2:G$445,6,0)</f>
        <v xml:space="preserve">Enfermedades Infectocontagiosas
</v>
      </c>
      <c r="W12" s="59"/>
      <c r="X12" s="59"/>
      <c r="Y12" s="59"/>
      <c r="Z12" s="60"/>
      <c r="AA12" s="53" t="str">
        <f>VLOOKUP(H12,Hoja1!A$2:G$445,7,0)</f>
        <v xml:space="preserve">Riesgo Biológico, Autocuidado y/o Uso y manejo adecuado de E.P.P.
</v>
      </c>
      <c r="AB12" s="104"/>
      <c r="AC12" s="92"/>
      <c r="AD12" s="14"/>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c r="DA12" s="12"/>
      <c r="DB12" s="12"/>
      <c r="DC12" s="12"/>
      <c r="DD12" s="12"/>
      <c r="DE12" s="12"/>
      <c r="DF12" s="12"/>
      <c r="DG12" s="12"/>
      <c r="DH12" s="12"/>
      <c r="DI12" s="12"/>
      <c r="DJ12" s="12"/>
      <c r="DK12" s="12"/>
      <c r="DL12" s="12"/>
      <c r="DM12" s="12"/>
      <c r="DN12" s="12"/>
      <c r="DO12" s="12"/>
      <c r="DP12" s="12"/>
      <c r="DQ12" s="12"/>
      <c r="DR12" s="12"/>
      <c r="DS12" s="12"/>
      <c r="DT12" s="12"/>
      <c r="DU12" s="12"/>
      <c r="DV12" s="12"/>
      <c r="DW12" s="12"/>
      <c r="DX12" s="12"/>
      <c r="DY12" s="12"/>
      <c r="DZ12" s="12"/>
      <c r="EA12" s="12"/>
      <c r="EB12" s="12"/>
      <c r="EC12" s="12"/>
      <c r="ED12" s="12"/>
      <c r="EE12" s="12"/>
      <c r="EF12" s="12"/>
      <c r="EG12" s="12"/>
      <c r="EH12" s="12"/>
      <c r="EI12" s="12"/>
      <c r="EJ12" s="12"/>
      <c r="EK12" s="12"/>
      <c r="EL12" s="12"/>
      <c r="EM12" s="12"/>
      <c r="EN12" s="12"/>
      <c r="EO12" s="12"/>
      <c r="EP12" s="12"/>
      <c r="EQ12" s="12"/>
      <c r="ER12" s="12"/>
      <c r="ES12" s="12"/>
      <c r="ET12" s="15"/>
    </row>
    <row r="13" spans="1:150" s="13" customFormat="1" ht="25.5">
      <c r="A13" s="142"/>
      <c r="B13" s="142"/>
      <c r="C13" s="92"/>
      <c r="D13" s="102"/>
      <c r="E13" s="97"/>
      <c r="F13" s="97"/>
      <c r="G13" s="45" t="str">
        <f>VLOOKUP(H13,Hoja1!A$1:G$445,2,0)</f>
        <v>Virus</v>
      </c>
      <c r="H13" s="46" t="s">
        <v>122</v>
      </c>
      <c r="I13" s="45" t="str">
        <f>VLOOKUP(H13,Hoja1!A$2:G$445,3,0)</f>
        <v>Infecciones Virales</v>
      </c>
      <c r="J13" s="54"/>
      <c r="K13" s="45" t="str">
        <f>VLOOKUP(H13,Hoja1!A$2:G$445,4,0)</f>
        <v>N/A</v>
      </c>
      <c r="L13" s="45" t="str">
        <f>VLOOKUP(H13,Hoja1!A$2:G$445,5,0)</f>
        <v>Vacunación</v>
      </c>
      <c r="M13" s="54">
        <v>2</v>
      </c>
      <c r="N13" s="55">
        <v>3</v>
      </c>
      <c r="O13" s="55">
        <v>10</v>
      </c>
      <c r="P13" s="48">
        <f t="shared" si="1"/>
        <v>6</v>
      </c>
      <c r="Q13" s="48">
        <f t="shared" si="2"/>
        <v>60</v>
      </c>
      <c r="R13" s="56" t="str">
        <f t="shared" si="3"/>
        <v>M-6</v>
      </c>
      <c r="S13" s="57" t="str">
        <f t="shared" si="4"/>
        <v>III</v>
      </c>
      <c r="T13" s="58" t="str">
        <f t="shared" si="5"/>
        <v>Mejorable</v>
      </c>
      <c r="U13" s="104"/>
      <c r="V13" s="45" t="str">
        <f>VLOOKUP(H13,Hoja1!A$2:G$445,6,0)</f>
        <v xml:space="preserve">Enfermedades Infectocontagiosas
</v>
      </c>
      <c r="W13" s="59"/>
      <c r="X13" s="59"/>
      <c r="Y13" s="59"/>
      <c r="Z13" s="60"/>
      <c r="AA13" s="53" t="str">
        <f>VLOOKUP(H13,Hoja1!A$2:G$445,7,0)</f>
        <v>Autocuidado</v>
      </c>
      <c r="AB13" s="95"/>
      <c r="AC13" s="92"/>
      <c r="AD13" s="14"/>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2"/>
      <c r="EF13" s="12"/>
      <c r="EG13" s="12"/>
      <c r="EH13" s="12"/>
      <c r="EI13" s="12"/>
      <c r="EJ13" s="12"/>
      <c r="EK13" s="12"/>
      <c r="EL13" s="12"/>
      <c r="EM13" s="12"/>
      <c r="EN13" s="12"/>
      <c r="EO13" s="12"/>
      <c r="EP13" s="12"/>
      <c r="EQ13" s="12"/>
      <c r="ER13" s="12"/>
      <c r="ES13" s="12"/>
      <c r="ET13" s="15"/>
    </row>
    <row r="14" spans="1:150" s="13" customFormat="1" ht="51">
      <c r="A14" s="142"/>
      <c r="B14" s="142"/>
      <c r="C14" s="92"/>
      <c r="D14" s="102"/>
      <c r="E14" s="97"/>
      <c r="F14" s="97"/>
      <c r="G14" s="45" t="str">
        <f>VLOOKUP(H14,Hoja1!A$1:G$445,2,0)</f>
        <v>INFRAROJA, ULTRAVIOLETA, VISIBLE, RADIOFRECUENCIA, MICROONDAS, LASER</v>
      </c>
      <c r="H14" s="46" t="s">
        <v>67</v>
      </c>
      <c r="I14" s="45" t="str">
        <f>VLOOKUP(H14,Hoja1!A$2:G$445,3,0)</f>
        <v>CÁNCER, LESIONES DÉRMICAS Y OCULARES</v>
      </c>
      <c r="J14" s="54"/>
      <c r="K14" s="45" t="str">
        <f>VLOOKUP(H14,Hoja1!A$2:G$445,4,0)</f>
        <v>Inspecciones planeadas e inspecciones no planeadas, procedimientos de programas de seguridad y salud en el trabajo</v>
      </c>
      <c r="L14" s="45" t="str">
        <f>VLOOKUP(H14,Hoja1!A$2:G$445,5,0)</f>
        <v>PROGRAMA BLOQUEADOR SOLAR</v>
      </c>
      <c r="M14" s="54">
        <v>2</v>
      </c>
      <c r="N14" s="55">
        <v>2</v>
      </c>
      <c r="O14" s="55">
        <v>10</v>
      </c>
      <c r="P14" s="48">
        <f t="shared" si="1"/>
        <v>4</v>
      </c>
      <c r="Q14" s="48">
        <f t="shared" si="2"/>
        <v>40</v>
      </c>
      <c r="R14" s="56" t="str">
        <f t="shared" si="3"/>
        <v>B-4</v>
      </c>
      <c r="S14" s="57" t="str">
        <f t="shared" si="4"/>
        <v>III</v>
      </c>
      <c r="T14" s="58" t="str">
        <f t="shared" si="5"/>
        <v>Mejorable</v>
      </c>
      <c r="U14" s="104"/>
      <c r="V14" s="45" t="str">
        <f>VLOOKUP(H14,Hoja1!A$2:G$445,6,0)</f>
        <v>CÁNCER</v>
      </c>
      <c r="W14" s="59"/>
      <c r="X14" s="59"/>
      <c r="Y14" s="59"/>
      <c r="Z14" s="60"/>
      <c r="AA14" s="53" t="str">
        <f>VLOOKUP(H14,Hoja1!A$2:G$445,7,0)</f>
        <v>N/A</v>
      </c>
      <c r="AB14" s="59" t="s">
        <v>1201</v>
      </c>
      <c r="AC14" s="92"/>
      <c r="AD14" s="14"/>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c r="CN14" s="12"/>
      <c r="CO14" s="12"/>
      <c r="CP14" s="12"/>
      <c r="CQ14" s="12"/>
      <c r="CR14" s="12"/>
      <c r="CS14" s="12"/>
      <c r="CT14" s="12"/>
      <c r="CU14" s="12"/>
      <c r="CV14" s="12"/>
      <c r="CW14" s="12"/>
      <c r="CX14" s="12"/>
      <c r="CY14" s="12"/>
      <c r="CZ14" s="12"/>
      <c r="DA14" s="12"/>
      <c r="DB14" s="12"/>
      <c r="DC14" s="12"/>
      <c r="DD14" s="12"/>
      <c r="DE14" s="12"/>
      <c r="DF14" s="12"/>
      <c r="DG14" s="12"/>
      <c r="DH14" s="12"/>
      <c r="DI14" s="12"/>
      <c r="DJ14" s="12"/>
      <c r="DK14" s="12"/>
      <c r="DL14" s="12"/>
      <c r="DM14" s="12"/>
      <c r="DN14" s="12"/>
      <c r="DO14" s="12"/>
      <c r="DP14" s="12"/>
      <c r="DQ14" s="12"/>
      <c r="DR14" s="12"/>
      <c r="DS14" s="12"/>
      <c r="DT14" s="12"/>
      <c r="DU14" s="12"/>
      <c r="DV14" s="12"/>
      <c r="DW14" s="12"/>
      <c r="DX14" s="12"/>
      <c r="DY14" s="12"/>
      <c r="DZ14" s="12"/>
      <c r="EA14" s="12"/>
      <c r="EB14" s="12"/>
      <c r="EC14" s="12"/>
      <c r="ED14" s="12"/>
      <c r="EE14" s="12"/>
      <c r="EF14" s="12"/>
      <c r="EG14" s="12"/>
      <c r="EH14" s="12"/>
      <c r="EI14" s="12"/>
      <c r="EJ14" s="12"/>
      <c r="EK14" s="12"/>
      <c r="EL14" s="12"/>
      <c r="EM14" s="12"/>
      <c r="EN14" s="12"/>
      <c r="EO14" s="12"/>
      <c r="EP14" s="12"/>
      <c r="EQ14" s="12"/>
      <c r="ER14" s="12"/>
      <c r="ES14" s="12"/>
      <c r="ET14" s="15"/>
    </row>
    <row r="15" spans="1:150" s="13" customFormat="1" ht="37.5" customHeight="1">
      <c r="A15" s="142"/>
      <c r="B15" s="142"/>
      <c r="C15" s="92"/>
      <c r="D15" s="102"/>
      <c r="E15" s="97"/>
      <c r="F15" s="97"/>
      <c r="G15" s="45" t="str">
        <f>VLOOKUP(H15,Hoja1!A$1:G$445,2,0)</f>
        <v>CONCENTRACIÓN EN ACTIVIDADES DE ALTO DESEMPEÑO MENTAL</v>
      </c>
      <c r="H15" s="46" t="s">
        <v>72</v>
      </c>
      <c r="I15" s="45" t="str">
        <f>VLOOKUP(H15,Hoja1!A$2:G$445,3,0)</f>
        <v>ESTRÉS, CEFALEA, IRRITABILIDAD</v>
      </c>
      <c r="J15" s="54"/>
      <c r="K15" s="45" t="str">
        <f>VLOOKUP(H15,Hoja1!A$2:G$445,4,0)</f>
        <v>N/A</v>
      </c>
      <c r="L15" s="45" t="str">
        <f>VLOOKUP(H15,Hoja1!A$2:G$445,5,0)</f>
        <v>PVE PSICOSOCIAL</v>
      </c>
      <c r="M15" s="54">
        <v>2</v>
      </c>
      <c r="N15" s="55">
        <v>3</v>
      </c>
      <c r="O15" s="55">
        <v>10</v>
      </c>
      <c r="P15" s="48">
        <f t="shared" si="1"/>
        <v>6</v>
      </c>
      <c r="Q15" s="48">
        <f t="shared" si="2"/>
        <v>60</v>
      </c>
      <c r="R15" s="56" t="str">
        <f t="shared" si="3"/>
        <v>M-6</v>
      </c>
      <c r="S15" s="57" t="str">
        <f t="shared" si="4"/>
        <v>III</v>
      </c>
      <c r="T15" s="58" t="str">
        <f t="shared" si="5"/>
        <v>Mejorable</v>
      </c>
      <c r="U15" s="104"/>
      <c r="V15" s="45" t="str">
        <f>VLOOKUP(H15,Hoja1!A$2:G$445,6,0)</f>
        <v>ESTRÉS</v>
      </c>
      <c r="W15" s="59"/>
      <c r="X15" s="59"/>
      <c r="Y15" s="59"/>
      <c r="Z15" s="60"/>
      <c r="AA15" s="53" t="str">
        <f>VLOOKUP(H15,Hoja1!A$2:G$445,7,0)</f>
        <v>N/A</v>
      </c>
      <c r="AB15" s="94" t="s">
        <v>1202</v>
      </c>
      <c r="AC15" s="92"/>
      <c r="AD15" s="14"/>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c r="CH15" s="12"/>
      <c r="CI15" s="12"/>
      <c r="CJ15" s="12"/>
      <c r="CK15" s="12"/>
      <c r="CL15" s="12"/>
      <c r="CM15" s="12"/>
      <c r="CN15" s="12"/>
      <c r="CO15" s="12"/>
      <c r="CP15" s="12"/>
      <c r="CQ15" s="12"/>
      <c r="CR15" s="12"/>
      <c r="CS15" s="12"/>
      <c r="CT15" s="12"/>
      <c r="CU15" s="12"/>
      <c r="CV15" s="12"/>
      <c r="CW15" s="12"/>
      <c r="CX15" s="12"/>
      <c r="CY15" s="12"/>
      <c r="CZ15" s="12"/>
      <c r="DA15" s="12"/>
      <c r="DB15" s="12"/>
      <c r="DC15" s="12"/>
      <c r="DD15" s="12"/>
      <c r="DE15" s="12"/>
      <c r="DF15" s="12"/>
      <c r="DG15" s="12"/>
      <c r="DH15" s="12"/>
      <c r="DI15" s="12"/>
      <c r="DJ15" s="12"/>
      <c r="DK15" s="12"/>
      <c r="DL15" s="12"/>
      <c r="DM15" s="12"/>
      <c r="DN15" s="12"/>
      <c r="DO15" s="12"/>
      <c r="DP15" s="12"/>
      <c r="DQ15" s="12"/>
      <c r="DR15" s="12"/>
      <c r="DS15" s="12"/>
      <c r="DT15" s="12"/>
      <c r="DU15" s="12"/>
      <c r="DV15" s="12"/>
      <c r="DW15" s="12"/>
      <c r="DX15" s="12"/>
      <c r="DY15" s="12"/>
      <c r="DZ15" s="12"/>
      <c r="EA15" s="12"/>
      <c r="EB15" s="12"/>
      <c r="EC15" s="12"/>
      <c r="ED15" s="12"/>
      <c r="EE15" s="12"/>
      <c r="EF15" s="12"/>
      <c r="EG15" s="12"/>
      <c r="EH15" s="12"/>
      <c r="EI15" s="12"/>
      <c r="EJ15" s="12"/>
      <c r="EK15" s="12"/>
      <c r="EL15" s="12"/>
      <c r="EM15" s="12"/>
      <c r="EN15" s="12"/>
      <c r="EO15" s="12"/>
      <c r="EP15" s="12"/>
      <c r="EQ15" s="12"/>
      <c r="ER15" s="12"/>
      <c r="ES15" s="12"/>
      <c r="ET15" s="15"/>
    </row>
    <row r="16" spans="1:150" s="13" customFormat="1" ht="37.5" customHeight="1">
      <c r="A16" s="142"/>
      <c r="B16" s="142"/>
      <c r="C16" s="92"/>
      <c r="D16" s="102"/>
      <c r="E16" s="97"/>
      <c r="F16" s="97"/>
      <c r="G16" s="45" t="str">
        <f>VLOOKUP(H16,Hoja1!A$1:G$445,2,0)</f>
        <v>NATURALEZA DE LA TAREA</v>
      </c>
      <c r="H16" s="46" t="s">
        <v>76</v>
      </c>
      <c r="I16" s="45" t="str">
        <f>VLOOKUP(H16,Hoja1!A$2:G$445,3,0)</f>
        <v>ESTRÉS,  TRANSTORNOS DEL SUEÑO</v>
      </c>
      <c r="J16" s="54"/>
      <c r="K16" s="45" t="str">
        <f>VLOOKUP(H16,Hoja1!A$2:G$445,4,0)</f>
        <v>N/A</v>
      </c>
      <c r="L16" s="45" t="str">
        <f>VLOOKUP(H16,Hoja1!A$2:G$445,5,0)</f>
        <v>PVE PSICOSOCIAL</v>
      </c>
      <c r="M16" s="54">
        <v>3</v>
      </c>
      <c r="N16" s="55">
        <v>3</v>
      </c>
      <c r="O16" s="55">
        <v>10</v>
      </c>
      <c r="P16" s="48">
        <f t="shared" si="1"/>
        <v>9</v>
      </c>
      <c r="Q16" s="48">
        <f t="shared" si="2"/>
        <v>90</v>
      </c>
      <c r="R16" s="56">
        <f t="shared" si="3"/>
        <v>0</v>
      </c>
      <c r="S16" s="57" t="str">
        <f t="shared" si="4"/>
        <v>III</v>
      </c>
      <c r="T16" s="58" t="str">
        <f t="shared" si="5"/>
        <v>Mejorable</v>
      </c>
      <c r="U16" s="104"/>
      <c r="V16" s="45" t="str">
        <f>VLOOKUP(H16,Hoja1!A$2:G$445,6,0)</f>
        <v>ESTRÉS</v>
      </c>
      <c r="W16" s="59"/>
      <c r="X16" s="59"/>
      <c r="Y16" s="59"/>
      <c r="Z16" s="60"/>
      <c r="AA16" s="53" t="str">
        <f>VLOOKUP(H16,Hoja1!A$2:G$445,7,0)</f>
        <v>N/A</v>
      </c>
      <c r="AB16" s="95"/>
      <c r="AC16" s="92"/>
      <c r="AD16" s="14"/>
      <c r="AE16" s="12"/>
      <c r="AF16" s="12"/>
      <c r="AG16" s="12"/>
      <c r="AH16" s="12"/>
      <c r="AI16" s="12"/>
      <c r="AJ16" s="12"/>
      <c r="AK16" s="12"/>
      <c r="AL16" s="12"/>
      <c r="AM16" s="12"/>
      <c r="AN16" s="12"/>
      <c r="AO16" s="12"/>
      <c r="AP16" s="12"/>
      <c r="AQ16" s="12"/>
      <c r="AR16" s="12"/>
      <c r="AS16" s="12"/>
      <c r="AT16" s="12"/>
      <c r="AU16" s="12"/>
      <c r="AV16" s="12"/>
      <c r="AW16" s="12"/>
      <c r="AX16" s="12"/>
      <c r="AY16" s="12"/>
      <c r="AZ16" s="12"/>
      <c r="BA16" s="12"/>
      <c r="BB16" s="12"/>
      <c r="BC16" s="12"/>
      <c r="BD16" s="12"/>
      <c r="BE16" s="12"/>
      <c r="BF16" s="12"/>
      <c r="BG16" s="12"/>
      <c r="BH16" s="12"/>
      <c r="BI16" s="12"/>
      <c r="BJ16" s="12"/>
      <c r="BK16" s="12"/>
      <c r="BL16" s="12"/>
      <c r="BM16" s="12"/>
      <c r="BN16" s="12"/>
      <c r="BO16" s="12"/>
      <c r="BP16" s="12"/>
      <c r="BQ16" s="12"/>
      <c r="BR16" s="12"/>
      <c r="BS16" s="12"/>
      <c r="BT16" s="12"/>
      <c r="BU16" s="12"/>
      <c r="BV16" s="12"/>
      <c r="BW16" s="12"/>
      <c r="BX16" s="12"/>
      <c r="BY16" s="12"/>
      <c r="BZ16" s="12"/>
      <c r="CA16" s="12"/>
      <c r="CB16" s="12"/>
      <c r="CC16" s="12"/>
      <c r="CD16" s="12"/>
      <c r="CE16" s="12"/>
      <c r="CF16" s="12"/>
      <c r="CG16" s="12"/>
      <c r="CH16" s="12"/>
      <c r="CI16" s="12"/>
      <c r="CJ16" s="12"/>
      <c r="CK16" s="12"/>
      <c r="CL16" s="12"/>
      <c r="CM16" s="12"/>
      <c r="CN16" s="12"/>
      <c r="CO16" s="12"/>
      <c r="CP16" s="12"/>
      <c r="CQ16" s="12"/>
      <c r="CR16" s="12"/>
      <c r="CS16" s="12"/>
      <c r="CT16" s="12"/>
      <c r="CU16" s="12"/>
      <c r="CV16" s="12"/>
      <c r="CW16" s="12"/>
      <c r="CX16" s="12"/>
      <c r="CY16" s="12"/>
      <c r="CZ16" s="12"/>
      <c r="DA16" s="12"/>
      <c r="DB16" s="12"/>
      <c r="DC16" s="12"/>
      <c r="DD16" s="12"/>
      <c r="DE16" s="12"/>
      <c r="DF16" s="12"/>
      <c r="DG16" s="12"/>
      <c r="DH16" s="12"/>
      <c r="DI16" s="12"/>
      <c r="DJ16" s="12"/>
      <c r="DK16" s="12"/>
      <c r="DL16" s="12"/>
      <c r="DM16" s="12"/>
      <c r="DN16" s="12"/>
      <c r="DO16" s="12"/>
      <c r="DP16" s="12"/>
      <c r="DQ16" s="12"/>
      <c r="DR16" s="12"/>
      <c r="DS16" s="12"/>
      <c r="DT16" s="12"/>
      <c r="DU16" s="12"/>
      <c r="DV16" s="12"/>
      <c r="DW16" s="12"/>
      <c r="DX16" s="12"/>
      <c r="DY16" s="12"/>
      <c r="DZ16" s="12"/>
      <c r="EA16" s="12"/>
      <c r="EB16" s="12"/>
      <c r="EC16" s="12"/>
      <c r="ED16" s="12"/>
      <c r="EE16" s="12"/>
      <c r="EF16" s="12"/>
      <c r="EG16" s="12"/>
      <c r="EH16" s="12"/>
      <c r="EI16" s="12"/>
      <c r="EJ16" s="12"/>
      <c r="EK16" s="12"/>
      <c r="EL16" s="12"/>
      <c r="EM16" s="12"/>
      <c r="EN16" s="12"/>
      <c r="EO16" s="12"/>
      <c r="EP16" s="12"/>
      <c r="EQ16" s="12"/>
      <c r="ER16" s="12"/>
      <c r="ES16" s="12"/>
      <c r="ET16" s="15"/>
    </row>
    <row r="17" spans="1:150" s="13" customFormat="1" ht="55.5" customHeight="1">
      <c r="A17" s="142"/>
      <c r="B17" s="142"/>
      <c r="C17" s="92"/>
      <c r="D17" s="102"/>
      <c r="E17" s="97"/>
      <c r="F17" s="97"/>
      <c r="G17" s="45" t="str">
        <f>VLOOKUP(H17,Hoja1!A$1:G$445,2,0)</f>
        <v>Forzadas, Prolongadas</v>
      </c>
      <c r="H17" s="46" t="s">
        <v>40</v>
      </c>
      <c r="I17" s="45" t="str">
        <f>VLOOKUP(H17,Hoja1!A$2:G$445,3,0)</f>
        <v xml:space="preserve">Lesiones osteomusculares, lesiones osteoarticulares
</v>
      </c>
      <c r="J17" s="54"/>
      <c r="K17" s="45" t="str">
        <f>VLOOKUP(H17,Hoja1!A$2:G$445,4,0)</f>
        <v>Inspecciones planeadas e inspecciones no planeadas, procedimientos de programas de seguridad y salud en el trabajo</v>
      </c>
      <c r="L17" s="45" t="str">
        <f>VLOOKUP(H17,Hoja1!A$2:G$445,5,0)</f>
        <v>PVE Biomecánico, programa pausas activas, exámenes periódicos, recomendaciones, control de posturas</v>
      </c>
      <c r="M17" s="54">
        <v>2</v>
      </c>
      <c r="N17" s="55">
        <v>3</v>
      </c>
      <c r="O17" s="55">
        <v>25</v>
      </c>
      <c r="P17" s="48">
        <f t="shared" si="1"/>
        <v>6</v>
      </c>
      <c r="Q17" s="48">
        <f t="shared" si="2"/>
        <v>150</v>
      </c>
      <c r="R17" s="56" t="str">
        <f t="shared" si="3"/>
        <v>M-6</v>
      </c>
      <c r="S17" s="57" t="str">
        <f t="shared" si="4"/>
        <v>II</v>
      </c>
      <c r="T17" s="58" t="str">
        <f t="shared" si="5"/>
        <v>No Aceptable o Aceptable Con Control Especifico</v>
      </c>
      <c r="U17" s="104"/>
      <c r="V17" s="45" t="str">
        <f>VLOOKUP(H17,Hoja1!A$2:G$445,6,0)</f>
        <v>Enfermedades Osteomusculares</v>
      </c>
      <c r="W17" s="59"/>
      <c r="X17" s="59"/>
      <c r="Y17" s="59"/>
      <c r="Z17" s="60"/>
      <c r="AA17" s="53" t="str">
        <f>VLOOKUP(H17,Hoja1!A$2:G$445,7,0)</f>
        <v>Prevención en lesiones osteomusculares, líderes de pausas activas</v>
      </c>
      <c r="AB17" s="59" t="s">
        <v>1203</v>
      </c>
      <c r="AC17" s="92"/>
      <c r="AD17" s="14"/>
      <c r="AE17" s="12"/>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2"/>
      <c r="BH17" s="12"/>
      <c r="BI17" s="12"/>
      <c r="BJ17" s="12"/>
      <c r="BK17" s="12"/>
      <c r="BL17" s="12"/>
      <c r="BM17" s="12"/>
      <c r="BN17" s="12"/>
      <c r="BO17" s="12"/>
      <c r="BP17" s="12"/>
      <c r="BQ17" s="12"/>
      <c r="BR17" s="12"/>
      <c r="BS17" s="12"/>
      <c r="BT17" s="12"/>
      <c r="BU17" s="12"/>
      <c r="BV17" s="12"/>
      <c r="BW17" s="12"/>
      <c r="BX17" s="12"/>
      <c r="BY17" s="12"/>
      <c r="BZ17" s="12"/>
      <c r="CA17" s="12"/>
      <c r="CB17" s="12"/>
      <c r="CC17" s="12"/>
      <c r="CD17" s="12"/>
      <c r="CE17" s="12"/>
      <c r="CF17" s="12"/>
      <c r="CG17" s="12"/>
      <c r="CH17" s="12"/>
      <c r="CI17" s="12"/>
      <c r="CJ17" s="12"/>
      <c r="CK17" s="12"/>
      <c r="CL17" s="12"/>
      <c r="CM17" s="12"/>
      <c r="CN17" s="12"/>
      <c r="CO17" s="12"/>
      <c r="CP17" s="12"/>
      <c r="CQ17" s="12"/>
      <c r="CR17" s="12"/>
      <c r="CS17" s="12"/>
      <c r="CT17" s="12"/>
      <c r="CU17" s="12"/>
      <c r="CV17" s="12"/>
      <c r="CW17" s="12"/>
      <c r="CX17" s="12"/>
      <c r="CY17" s="12"/>
      <c r="CZ17" s="12"/>
      <c r="DA17" s="12"/>
      <c r="DB17" s="12"/>
      <c r="DC17" s="12"/>
      <c r="DD17" s="12"/>
      <c r="DE17" s="12"/>
      <c r="DF17" s="12"/>
      <c r="DG17" s="12"/>
      <c r="DH17" s="12"/>
      <c r="DI17" s="12"/>
      <c r="DJ17" s="12"/>
      <c r="DK17" s="12"/>
      <c r="DL17" s="12"/>
      <c r="DM17" s="12"/>
      <c r="DN17" s="12"/>
      <c r="DO17" s="12"/>
      <c r="DP17" s="12"/>
      <c r="DQ17" s="12"/>
      <c r="DR17" s="12"/>
      <c r="DS17" s="12"/>
      <c r="DT17" s="12"/>
      <c r="DU17" s="12"/>
      <c r="DV17" s="12"/>
      <c r="DW17" s="12"/>
      <c r="DX17" s="12"/>
      <c r="DY17" s="12"/>
      <c r="DZ17" s="12"/>
      <c r="EA17" s="12"/>
      <c r="EB17" s="12"/>
      <c r="EC17" s="12"/>
      <c r="ED17" s="12"/>
      <c r="EE17" s="12"/>
      <c r="EF17" s="12"/>
      <c r="EG17" s="12"/>
      <c r="EH17" s="12"/>
      <c r="EI17" s="12"/>
      <c r="EJ17" s="12"/>
      <c r="EK17" s="12"/>
      <c r="EL17" s="12"/>
      <c r="EM17" s="12"/>
      <c r="EN17" s="12"/>
      <c r="EO17" s="12"/>
      <c r="EP17" s="12"/>
      <c r="EQ17" s="12"/>
      <c r="ER17" s="12"/>
      <c r="ES17" s="12"/>
      <c r="ET17" s="15"/>
    </row>
    <row r="18" spans="1:150" s="13" customFormat="1" ht="54" customHeight="1">
      <c r="A18" s="142"/>
      <c r="B18" s="142"/>
      <c r="C18" s="92"/>
      <c r="D18" s="102"/>
      <c r="E18" s="97"/>
      <c r="F18" s="97"/>
      <c r="G18" s="45" t="str">
        <f>VLOOKUP(H18,Hoja1!A$1:G$445,2,0)</f>
        <v>Higiene Muscular</v>
      </c>
      <c r="H18" s="46" t="s">
        <v>483</v>
      </c>
      <c r="I18" s="45" t="str">
        <f>VLOOKUP(H18,Hoja1!A$2:G$445,3,0)</f>
        <v>Lesiones Musculoesqueléticas</v>
      </c>
      <c r="J18" s="54"/>
      <c r="K18" s="45" t="str">
        <f>VLOOKUP(H18,Hoja1!A$2:G$445,4,0)</f>
        <v>N/A</v>
      </c>
      <c r="L18" s="45" t="str">
        <f>VLOOKUP(H18,Hoja1!A$2:G$445,5,0)</f>
        <v>N/A</v>
      </c>
      <c r="M18" s="54">
        <v>2</v>
      </c>
      <c r="N18" s="55">
        <v>3</v>
      </c>
      <c r="O18" s="55">
        <v>25</v>
      </c>
      <c r="P18" s="48">
        <f t="shared" si="1"/>
        <v>6</v>
      </c>
      <c r="Q18" s="48">
        <f t="shared" si="2"/>
        <v>150</v>
      </c>
      <c r="R18" s="56" t="str">
        <f t="shared" si="3"/>
        <v>M-6</v>
      </c>
      <c r="S18" s="57" t="str">
        <f t="shared" si="4"/>
        <v>II</v>
      </c>
      <c r="T18" s="58" t="str">
        <f t="shared" si="5"/>
        <v>No Aceptable o Aceptable Con Control Especifico</v>
      </c>
      <c r="U18" s="104"/>
      <c r="V18" s="45" t="str">
        <f>VLOOKUP(H18,Hoja1!A$2:G$445,6,0)</f>
        <v xml:space="preserve">Enfermedades Osteomusculares
</v>
      </c>
      <c r="W18" s="59"/>
      <c r="X18" s="59"/>
      <c r="Y18" s="59"/>
      <c r="Z18" s="60"/>
      <c r="AA18" s="53" t="str">
        <f>VLOOKUP(H18,Hoja1!A$2:G$445,7,0)</f>
        <v>Prevención en lesiones osteomusculares, líderes de pausas activas</v>
      </c>
      <c r="AB18" s="59" t="s">
        <v>1203</v>
      </c>
      <c r="AC18" s="92"/>
      <c r="AD18" s="14"/>
      <c r="AE18" s="12"/>
      <c r="AF18" s="12"/>
      <c r="AG18" s="12"/>
      <c r="AH18" s="12"/>
      <c r="AI18" s="12"/>
      <c r="AJ18" s="12"/>
      <c r="AK18" s="12"/>
      <c r="AL18" s="12"/>
      <c r="AM18" s="12"/>
      <c r="AN18" s="12"/>
      <c r="AO18" s="12"/>
      <c r="AP18" s="12"/>
      <c r="AQ18" s="12"/>
      <c r="AR18" s="12"/>
      <c r="AS18" s="12"/>
      <c r="AT18" s="12"/>
      <c r="AU18" s="12"/>
      <c r="AV18" s="12"/>
      <c r="AW18" s="12"/>
      <c r="AX18" s="12"/>
      <c r="AY18" s="12"/>
      <c r="AZ18" s="12"/>
      <c r="BA18" s="12"/>
      <c r="BB18" s="12"/>
      <c r="BC18" s="12"/>
      <c r="BD18" s="12"/>
      <c r="BE18" s="12"/>
      <c r="BF18" s="12"/>
      <c r="BG18" s="12"/>
      <c r="BH18" s="12"/>
      <c r="BI18" s="12"/>
      <c r="BJ18" s="12"/>
      <c r="BK18" s="12"/>
      <c r="BL18" s="12"/>
      <c r="BM18" s="12"/>
      <c r="BN18" s="12"/>
      <c r="BO18" s="12"/>
      <c r="BP18" s="12"/>
      <c r="BQ18" s="12"/>
      <c r="BR18" s="12"/>
      <c r="BS18" s="12"/>
      <c r="BT18" s="12"/>
      <c r="BU18" s="12"/>
      <c r="BV18" s="12"/>
      <c r="BW18" s="12"/>
      <c r="BX18" s="12"/>
      <c r="BY18" s="12"/>
      <c r="BZ18" s="12"/>
      <c r="CA18" s="12"/>
      <c r="CB18" s="12"/>
      <c r="CC18" s="12"/>
      <c r="CD18" s="12"/>
      <c r="CE18" s="12"/>
      <c r="CF18" s="12"/>
      <c r="CG18" s="12"/>
      <c r="CH18" s="12"/>
      <c r="CI18" s="12"/>
      <c r="CJ18" s="12"/>
      <c r="CK18" s="12"/>
      <c r="CL18" s="12"/>
      <c r="CM18" s="12"/>
      <c r="CN18" s="12"/>
      <c r="CO18" s="12"/>
      <c r="CP18" s="12"/>
      <c r="CQ18" s="12"/>
      <c r="CR18" s="12"/>
      <c r="CS18" s="12"/>
      <c r="CT18" s="12"/>
      <c r="CU18" s="12"/>
      <c r="CV18" s="12"/>
      <c r="CW18" s="12"/>
      <c r="CX18" s="12"/>
      <c r="CY18" s="12"/>
      <c r="CZ18" s="12"/>
      <c r="DA18" s="12"/>
      <c r="DB18" s="12"/>
      <c r="DC18" s="12"/>
      <c r="DD18" s="12"/>
      <c r="DE18" s="12"/>
      <c r="DF18" s="12"/>
      <c r="DG18" s="12"/>
      <c r="DH18" s="12"/>
      <c r="DI18" s="12"/>
      <c r="DJ18" s="12"/>
      <c r="DK18" s="12"/>
      <c r="DL18" s="12"/>
      <c r="DM18" s="12"/>
      <c r="DN18" s="12"/>
      <c r="DO18" s="12"/>
      <c r="DP18" s="12"/>
      <c r="DQ18" s="12"/>
      <c r="DR18" s="12"/>
      <c r="DS18" s="12"/>
      <c r="DT18" s="12"/>
      <c r="DU18" s="12"/>
      <c r="DV18" s="12"/>
      <c r="DW18" s="12"/>
      <c r="DX18" s="12"/>
      <c r="DY18" s="12"/>
      <c r="DZ18" s="12"/>
      <c r="EA18" s="12"/>
      <c r="EB18" s="12"/>
      <c r="EC18" s="12"/>
      <c r="ED18" s="12"/>
      <c r="EE18" s="12"/>
      <c r="EF18" s="12"/>
      <c r="EG18" s="12"/>
      <c r="EH18" s="12"/>
      <c r="EI18" s="12"/>
      <c r="EJ18" s="12"/>
      <c r="EK18" s="12"/>
      <c r="EL18" s="12"/>
      <c r="EM18" s="12"/>
      <c r="EN18" s="12"/>
      <c r="EO18" s="12"/>
      <c r="EP18" s="12"/>
      <c r="EQ18" s="12"/>
      <c r="ER18" s="12"/>
      <c r="ES18" s="12"/>
      <c r="ET18" s="15"/>
    </row>
    <row r="19" spans="1:150" s="13" customFormat="1" ht="51">
      <c r="A19" s="142"/>
      <c r="B19" s="142"/>
      <c r="C19" s="92"/>
      <c r="D19" s="102"/>
      <c r="E19" s="97"/>
      <c r="F19" s="97"/>
      <c r="G19" s="45" t="str">
        <f>VLOOKUP(H19,Hoja1!A$1:G$445,2,0)</f>
        <v>Atropellamiento, Envestir</v>
      </c>
      <c r="H19" s="46" t="s">
        <v>1187</v>
      </c>
      <c r="I19" s="45" t="str">
        <f>VLOOKUP(H19,Hoja1!A$2:G$445,3,0)</f>
        <v>Lesiones, pérdidas materiales, muerte</v>
      </c>
      <c r="J19" s="54"/>
      <c r="K19" s="45" t="str">
        <f>VLOOKUP(H19,Hoja1!A$2:G$445,4,0)</f>
        <v>Inspecciones planeadas e inspecciones no planeadas, procedimientos de programas de seguridad y salud en el trabajo</v>
      </c>
      <c r="L19" s="45" t="str">
        <f>VLOOKUP(H19,Hoja1!A$2:G$445,5,0)</f>
        <v>Programa de seguridad vial, señalización</v>
      </c>
      <c r="M19" s="54">
        <v>2</v>
      </c>
      <c r="N19" s="55">
        <v>2</v>
      </c>
      <c r="O19" s="55">
        <v>60</v>
      </c>
      <c r="P19" s="48">
        <f t="shared" si="1"/>
        <v>4</v>
      </c>
      <c r="Q19" s="48">
        <f t="shared" si="2"/>
        <v>240</v>
      </c>
      <c r="R19" s="56" t="str">
        <f t="shared" si="3"/>
        <v>B-4</v>
      </c>
      <c r="S19" s="57" t="str">
        <f t="shared" si="4"/>
        <v>II</v>
      </c>
      <c r="T19" s="58" t="str">
        <f t="shared" si="5"/>
        <v>No Aceptable o Aceptable Con Control Especifico</v>
      </c>
      <c r="U19" s="104"/>
      <c r="V19" s="45" t="str">
        <f>VLOOKUP(H19,Hoja1!A$2:G$445,6,0)</f>
        <v>Muerte</v>
      </c>
      <c r="W19" s="59"/>
      <c r="X19" s="59"/>
      <c r="Y19" s="59"/>
      <c r="Z19" s="60"/>
      <c r="AA19" s="53" t="str">
        <f>VLOOKUP(H19,Hoja1!A$2:G$445,7,0)</f>
        <v>Seguridad vial y manejo defensivo, aseguramiento de áreas de trabajo</v>
      </c>
      <c r="AB19" s="59" t="s">
        <v>1204</v>
      </c>
      <c r="AC19" s="92"/>
      <c r="AD19" s="14"/>
      <c r="AE19" s="12"/>
      <c r="AF19" s="12"/>
      <c r="AG19" s="12"/>
      <c r="AH19" s="12"/>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12"/>
      <c r="BH19" s="12"/>
      <c r="BI19" s="12"/>
      <c r="BJ19" s="12"/>
      <c r="BK19" s="12"/>
      <c r="BL19" s="12"/>
      <c r="BM19" s="12"/>
      <c r="BN19" s="12"/>
      <c r="BO19" s="12"/>
      <c r="BP19" s="12"/>
      <c r="BQ19" s="12"/>
      <c r="BR19" s="12"/>
      <c r="BS19" s="12"/>
      <c r="BT19" s="12"/>
      <c r="BU19" s="12"/>
      <c r="BV19" s="12"/>
      <c r="BW19" s="12"/>
      <c r="BX19" s="12"/>
      <c r="BY19" s="12"/>
      <c r="BZ19" s="12"/>
      <c r="CA19" s="12"/>
      <c r="CB19" s="12"/>
      <c r="CC19" s="12"/>
      <c r="CD19" s="12"/>
      <c r="CE19" s="12"/>
      <c r="CF19" s="12"/>
      <c r="CG19" s="12"/>
      <c r="CH19" s="12"/>
      <c r="CI19" s="12"/>
      <c r="CJ19" s="12"/>
      <c r="CK19" s="12"/>
      <c r="CL19" s="12"/>
      <c r="CM19" s="12"/>
      <c r="CN19" s="12"/>
      <c r="CO19" s="12"/>
      <c r="CP19" s="12"/>
      <c r="CQ19" s="12"/>
      <c r="CR19" s="12"/>
      <c r="CS19" s="12"/>
      <c r="CT19" s="12"/>
      <c r="CU19" s="12"/>
      <c r="CV19" s="12"/>
      <c r="CW19" s="12"/>
      <c r="CX19" s="12"/>
      <c r="CY19" s="12"/>
      <c r="CZ19" s="12"/>
      <c r="DA19" s="12"/>
      <c r="DB19" s="12"/>
      <c r="DC19" s="12"/>
      <c r="DD19" s="12"/>
      <c r="DE19" s="12"/>
      <c r="DF19" s="12"/>
      <c r="DG19" s="12"/>
      <c r="DH19" s="12"/>
      <c r="DI19" s="12"/>
      <c r="DJ19" s="12"/>
      <c r="DK19" s="12"/>
      <c r="DL19" s="12"/>
      <c r="DM19" s="12"/>
      <c r="DN19" s="12"/>
      <c r="DO19" s="12"/>
      <c r="DP19" s="12"/>
      <c r="DQ19" s="12"/>
      <c r="DR19" s="12"/>
      <c r="DS19" s="12"/>
      <c r="DT19" s="12"/>
      <c r="DU19" s="12"/>
      <c r="DV19" s="12"/>
      <c r="DW19" s="12"/>
      <c r="DX19" s="12"/>
      <c r="DY19" s="12"/>
      <c r="DZ19" s="12"/>
      <c r="EA19" s="12"/>
      <c r="EB19" s="12"/>
      <c r="EC19" s="12"/>
      <c r="ED19" s="12"/>
      <c r="EE19" s="12"/>
      <c r="EF19" s="12"/>
      <c r="EG19" s="12"/>
      <c r="EH19" s="12"/>
      <c r="EI19" s="12"/>
      <c r="EJ19" s="12"/>
      <c r="EK19" s="12"/>
      <c r="EL19" s="12"/>
      <c r="EM19" s="12"/>
      <c r="EN19" s="12"/>
      <c r="EO19" s="12"/>
      <c r="EP19" s="12"/>
      <c r="EQ19" s="12"/>
      <c r="ER19" s="12"/>
      <c r="ES19" s="12"/>
      <c r="ET19" s="15"/>
    </row>
    <row r="20" spans="1:150" s="13" customFormat="1" ht="40.5">
      <c r="A20" s="142"/>
      <c r="B20" s="142"/>
      <c r="C20" s="92"/>
      <c r="D20" s="102"/>
      <c r="E20" s="97"/>
      <c r="F20" s="97"/>
      <c r="G20" s="45" t="str">
        <f>VLOOKUP(H20,Hoja1!A$1:G$445,2,0)</f>
        <v>Superficies de trabajo irregulares o deslizantes</v>
      </c>
      <c r="H20" s="46" t="s">
        <v>597</v>
      </c>
      <c r="I20" s="45" t="str">
        <f>VLOOKUP(H20,Hoja1!A$2:G$445,3,0)</f>
        <v>Caidas del mismo nivel, fracturas, golpe con objetos, caídas de objetos, obstrucción de rutas de evacuación</v>
      </c>
      <c r="J20" s="54"/>
      <c r="K20" s="45" t="str">
        <f>VLOOKUP(H20,Hoja1!A$2:G$445,4,0)</f>
        <v>N/A</v>
      </c>
      <c r="L20" s="45" t="str">
        <f>VLOOKUP(H20,Hoja1!A$2:G$445,5,0)</f>
        <v>N/A</v>
      </c>
      <c r="M20" s="54">
        <v>2</v>
      </c>
      <c r="N20" s="55">
        <v>3</v>
      </c>
      <c r="O20" s="55">
        <v>25</v>
      </c>
      <c r="P20" s="48">
        <f t="shared" si="1"/>
        <v>6</v>
      </c>
      <c r="Q20" s="48">
        <f t="shared" si="2"/>
        <v>150</v>
      </c>
      <c r="R20" s="56" t="str">
        <f t="shared" si="3"/>
        <v>M-6</v>
      </c>
      <c r="S20" s="57" t="str">
        <f t="shared" si="4"/>
        <v>II</v>
      </c>
      <c r="T20" s="58" t="str">
        <f t="shared" si="5"/>
        <v>No Aceptable o Aceptable Con Control Especifico</v>
      </c>
      <c r="U20" s="104"/>
      <c r="V20" s="45" t="str">
        <f>VLOOKUP(H20,Hoja1!A$2:G$445,6,0)</f>
        <v>Caídas de distinto nivel</v>
      </c>
      <c r="W20" s="59"/>
      <c r="X20" s="59"/>
      <c r="Y20" s="59"/>
      <c r="Z20" s="60"/>
      <c r="AA20" s="53" t="str">
        <f>VLOOKUP(H20,Hoja1!A$2:G$445,7,0)</f>
        <v>Pautas Básicas en orden y aseo en el lugar de trabajo, actos y condiciones inseguras</v>
      </c>
      <c r="AB20" s="59" t="s">
        <v>1205</v>
      </c>
      <c r="AC20" s="92"/>
      <c r="AD20" s="14"/>
      <c r="AE20" s="12"/>
      <c r="AF20" s="12"/>
      <c r="AG20" s="12"/>
      <c r="AH20" s="12"/>
      <c r="AI20" s="12"/>
      <c r="AJ20" s="12"/>
      <c r="AK20" s="12"/>
      <c r="AL20" s="12"/>
      <c r="AM20" s="12"/>
      <c r="AN20" s="12"/>
      <c r="AO20" s="12"/>
      <c r="AP20" s="12"/>
      <c r="AQ20" s="12"/>
      <c r="AR20" s="12"/>
      <c r="AS20" s="12"/>
      <c r="AT20" s="12"/>
      <c r="AU20" s="12"/>
      <c r="AV20" s="12"/>
      <c r="AW20" s="12"/>
      <c r="AX20" s="12"/>
      <c r="AY20" s="12"/>
      <c r="AZ20" s="12"/>
      <c r="BA20" s="12"/>
      <c r="BB20" s="12"/>
      <c r="BC20" s="12"/>
      <c r="BD20" s="12"/>
      <c r="BE20" s="12"/>
      <c r="BF20" s="12"/>
      <c r="BG20" s="12"/>
      <c r="BH20" s="12"/>
      <c r="BI20" s="12"/>
      <c r="BJ20" s="12"/>
      <c r="BK20" s="12"/>
      <c r="BL20" s="12"/>
      <c r="BM20" s="12"/>
      <c r="BN20" s="12"/>
      <c r="BO20" s="12"/>
      <c r="BP20" s="12"/>
      <c r="BQ20" s="12"/>
      <c r="BR20" s="12"/>
      <c r="BS20" s="12"/>
      <c r="BT20" s="12"/>
      <c r="BU20" s="12"/>
      <c r="BV20" s="12"/>
      <c r="BW20" s="12"/>
      <c r="BX20" s="12"/>
      <c r="BY20" s="12"/>
      <c r="BZ20" s="12"/>
      <c r="CA20" s="12"/>
      <c r="CB20" s="12"/>
      <c r="CC20" s="12"/>
      <c r="CD20" s="12"/>
      <c r="CE20" s="12"/>
      <c r="CF20" s="12"/>
      <c r="CG20" s="12"/>
      <c r="CH20" s="12"/>
      <c r="CI20" s="12"/>
      <c r="CJ20" s="12"/>
      <c r="CK20" s="12"/>
      <c r="CL20" s="12"/>
      <c r="CM20" s="12"/>
      <c r="CN20" s="12"/>
      <c r="CO20" s="12"/>
      <c r="CP20" s="12"/>
      <c r="CQ20" s="12"/>
      <c r="CR20" s="12"/>
      <c r="CS20" s="12"/>
      <c r="CT20" s="12"/>
      <c r="CU20" s="12"/>
      <c r="CV20" s="12"/>
      <c r="CW20" s="12"/>
      <c r="CX20" s="12"/>
      <c r="CY20" s="12"/>
      <c r="CZ20" s="12"/>
      <c r="DA20" s="12"/>
      <c r="DB20" s="12"/>
      <c r="DC20" s="12"/>
      <c r="DD20" s="12"/>
      <c r="DE20" s="12"/>
      <c r="DF20" s="12"/>
      <c r="DG20" s="12"/>
      <c r="DH20" s="12"/>
      <c r="DI20" s="12"/>
      <c r="DJ20" s="12"/>
      <c r="DK20" s="12"/>
      <c r="DL20" s="12"/>
      <c r="DM20" s="12"/>
      <c r="DN20" s="12"/>
      <c r="DO20" s="12"/>
      <c r="DP20" s="12"/>
      <c r="DQ20" s="12"/>
      <c r="DR20" s="12"/>
      <c r="DS20" s="12"/>
      <c r="DT20" s="12"/>
      <c r="DU20" s="12"/>
      <c r="DV20" s="12"/>
      <c r="DW20" s="12"/>
      <c r="DX20" s="12"/>
      <c r="DY20" s="12"/>
      <c r="DZ20" s="12"/>
      <c r="EA20" s="12"/>
      <c r="EB20" s="12"/>
      <c r="EC20" s="12"/>
      <c r="ED20" s="12"/>
      <c r="EE20" s="12"/>
      <c r="EF20" s="12"/>
      <c r="EG20" s="12"/>
      <c r="EH20" s="12"/>
      <c r="EI20" s="12"/>
      <c r="EJ20" s="12"/>
      <c r="EK20" s="12"/>
      <c r="EL20" s="12"/>
      <c r="EM20" s="12"/>
      <c r="EN20" s="12"/>
      <c r="EO20" s="12"/>
      <c r="EP20" s="12"/>
      <c r="EQ20" s="12"/>
      <c r="ER20" s="12"/>
      <c r="ES20" s="12"/>
      <c r="ET20" s="15"/>
    </row>
    <row r="21" spans="1:150" s="13" customFormat="1" ht="63.75">
      <c r="A21" s="142"/>
      <c r="B21" s="142"/>
      <c r="C21" s="92"/>
      <c r="D21" s="102"/>
      <c r="E21" s="97"/>
      <c r="F21" s="97"/>
      <c r="G21" s="45" t="str">
        <f>VLOOKUP(H21,Hoja1!A$1:G$445,2,0)</f>
        <v>Atraco, golpiza, atentados y secuestrados</v>
      </c>
      <c r="H21" s="46" t="s">
        <v>57</v>
      </c>
      <c r="I21" s="45" t="str">
        <f>VLOOKUP(H21,Hoja1!A$2:G$445,3,0)</f>
        <v>Estrés, golpes, Secuestros</v>
      </c>
      <c r="J21" s="54"/>
      <c r="K21" s="45" t="str">
        <f>VLOOKUP(H21,Hoja1!A$2:G$445,4,0)</f>
        <v>Inspecciones planeadas e inspecciones no planeadas, procedimientos de programas de seguridad y salud en el trabajo</v>
      </c>
      <c r="L21" s="45" t="str">
        <f>VLOOKUP(H21,Hoja1!A$2:G$445,5,0)</f>
        <v xml:space="preserve">Uniformes Corporativos, Caquetas corporativas, Carnetización
</v>
      </c>
      <c r="M21" s="54">
        <v>2</v>
      </c>
      <c r="N21" s="55">
        <v>2</v>
      </c>
      <c r="O21" s="55">
        <v>60</v>
      </c>
      <c r="P21" s="48">
        <f t="shared" si="1"/>
        <v>4</v>
      </c>
      <c r="Q21" s="48">
        <f t="shared" si="2"/>
        <v>240</v>
      </c>
      <c r="R21" s="56" t="str">
        <f t="shared" si="3"/>
        <v>B-4</v>
      </c>
      <c r="S21" s="57" t="str">
        <f t="shared" si="4"/>
        <v>II</v>
      </c>
      <c r="T21" s="58" t="str">
        <f t="shared" si="5"/>
        <v>No Aceptable o Aceptable Con Control Especifico</v>
      </c>
      <c r="U21" s="104"/>
      <c r="V21" s="45" t="str">
        <f>VLOOKUP(H21,Hoja1!A$2:G$445,6,0)</f>
        <v>Secuestros</v>
      </c>
      <c r="W21" s="59"/>
      <c r="X21" s="59"/>
      <c r="Y21" s="59"/>
      <c r="Z21" s="60"/>
      <c r="AA21" s="53" t="str">
        <f>VLOOKUP(H21,Hoja1!A$2:G$445,7,0)</f>
        <v>N/A</v>
      </c>
      <c r="AB21" s="59" t="s">
        <v>1206</v>
      </c>
      <c r="AC21" s="92"/>
      <c r="AD21" s="14"/>
      <c r="AE21" s="12"/>
      <c r="AF21" s="12"/>
      <c r="AG21" s="12"/>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BT21" s="12"/>
      <c r="BU21" s="12"/>
      <c r="BV21" s="12"/>
      <c r="BW21" s="12"/>
      <c r="BX21" s="12"/>
      <c r="BY21" s="12"/>
      <c r="BZ21" s="12"/>
      <c r="CA21" s="12"/>
      <c r="CB21" s="12"/>
      <c r="CC21" s="12"/>
      <c r="CD21" s="12"/>
      <c r="CE21" s="12"/>
      <c r="CF21" s="12"/>
      <c r="CG21" s="12"/>
      <c r="CH21" s="12"/>
      <c r="CI21" s="12"/>
      <c r="CJ21" s="12"/>
      <c r="CK21" s="12"/>
      <c r="CL21" s="12"/>
      <c r="CM21" s="12"/>
      <c r="CN21" s="12"/>
      <c r="CO21" s="12"/>
      <c r="CP21" s="12"/>
      <c r="CQ21" s="12"/>
      <c r="CR21" s="12"/>
      <c r="CS21" s="12"/>
      <c r="CT21" s="12"/>
      <c r="CU21" s="12"/>
      <c r="CV21" s="12"/>
      <c r="CW21" s="12"/>
      <c r="CX21" s="12"/>
      <c r="CY21" s="12"/>
      <c r="CZ21" s="12"/>
      <c r="DA21" s="12"/>
      <c r="DB21" s="12"/>
      <c r="DC21" s="12"/>
      <c r="DD21" s="12"/>
      <c r="DE21" s="12"/>
      <c r="DF21" s="12"/>
      <c r="DG21" s="12"/>
      <c r="DH21" s="12"/>
      <c r="DI21" s="12"/>
      <c r="DJ21" s="12"/>
      <c r="DK21" s="12"/>
      <c r="DL21" s="12"/>
      <c r="DM21" s="12"/>
      <c r="DN21" s="12"/>
      <c r="DO21" s="12"/>
      <c r="DP21" s="12"/>
      <c r="DQ21" s="12"/>
      <c r="DR21" s="12"/>
      <c r="DS21" s="12"/>
      <c r="DT21" s="12"/>
      <c r="DU21" s="12"/>
      <c r="DV21" s="12"/>
      <c r="DW21" s="12"/>
      <c r="DX21" s="12"/>
      <c r="DY21" s="12"/>
      <c r="DZ21" s="12"/>
      <c r="EA21" s="12"/>
      <c r="EB21" s="12"/>
      <c r="EC21" s="12"/>
      <c r="ED21" s="12"/>
      <c r="EE21" s="12"/>
      <c r="EF21" s="12"/>
      <c r="EG21" s="12"/>
      <c r="EH21" s="12"/>
      <c r="EI21" s="12"/>
      <c r="EJ21" s="12"/>
      <c r="EK21" s="12"/>
      <c r="EL21" s="12"/>
      <c r="EM21" s="12"/>
      <c r="EN21" s="12"/>
      <c r="EO21" s="12"/>
      <c r="EP21" s="12"/>
      <c r="EQ21" s="12"/>
      <c r="ER21" s="12"/>
      <c r="ES21" s="12"/>
      <c r="ET21" s="15"/>
    </row>
    <row r="22" spans="1:150" s="13" customFormat="1" ht="51.75" thickBot="1">
      <c r="A22" s="142"/>
      <c r="B22" s="142"/>
      <c r="C22" s="92"/>
      <c r="D22" s="102"/>
      <c r="E22" s="97"/>
      <c r="F22" s="97"/>
      <c r="G22" s="45" t="str">
        <f>VLOOKUP(H22,Hoja1!A$1:G$445,2,0)</f>
        <v>SISMOS, INCENDIOS, INUNDACIONES, TERREMOTOS, VENDAVALES, DERRUMBE</v>
      </c>
      <c r="H22" s="46" t="s">
        <v>62</v>
      </c>
      <c r="I22" s="45" t="str">
        <f>VLOOKUP(H22,Hoja1!A$2:G$445,3,0)</f>
        <v>SISMOS, INCENDIOS, INUNDACIONES, TERREMOTOS, VENDAVALES</v>
      </c>
      <c r="J22" s="54"/>
      <c r="K22" s="45" t="str">
        <f>VLOOKUP(H22,Hoja1!A$2:G$445,4,0)</f>
        <v>Inspecciones planeadas e inspecciones no planeadas, procedimientos de programas de seguridad y salud en el trabajo</v>
      </c>
      <c r="L22" s="45" t="str">
        <f>VLOOKUP(H22,Hoja1!A$2:G$445,5,0)</f>
        <v>BRIGADAS DE EMERGENCIAS</v>
      </c>
      <c r="M22" s="54">
        <v>2</v>
      </c>
      <c r="N22" s="55">
        <v>1</v>
      </c>
      <c r="O22" s="55">
        <v>100</v>
      </c>
      <c r="P22" s="48">
        <f t="shared" si="1"/>
        <v>2</v>
      </c>
      <c r="Q22" s="48">
        <f t="shared" si="2"/>
        <v>200</v>
      </c>
      <c r="R22" s="56" t="str">
        <f t="shared" si="3"/>
        <v>B-2</v>
      </c>
      <c r="S22" s="57" t="str">
        <f t="shared" si="4"/>
        <v>II</v>
      </c>
      <c r="T22" s="58" t="str">
        <f t="shared" si="5"/>
        <v>No Aceptable o Aceptable Con Control Especifico</v>
      </c>
      <c r="U22" s="95"/>
      <c r="V22" s="45" t="str">
        <f>VLOOKUP(H22,Hoja1!A$2:G$445,6,0)</f>
        <v>MUERTE</v>
      </c>
      <c r="W22" s="59"/>
      <c r="X22" s="59"/>
      <c r="Y22" s="59"/>
      <c r="Z22" s="60" t="s">
        <v>1208</v>
      </c>
      <c r="AA22" s="53" t="str">
        <f>VLOOKUP(H22,Hoja1!A$2:G$445,7,0)</f>
        <v>ENTRENAMIENTO DE LA BRIGADA; DIVULGACIÓN DE PLAN DE EMERGENCIA</v>
      </c>
      <c r="AB22" s="59" t="s">
        <v>1207</v>
      </c>
      <c r="AC22" s="93"/>
      <c r="AD22" s="14"/>
      <c r="AE22" s="12"/>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BT22" s="12"/>
      <c r="BU22" s="12"/>
      <c r="BV22" s="12"/>
      <c r="BW22" s="12"/>
      <c r="BX22" s="12"/>
      <c r="BY22" s="12"/>
      <c r="BZ22" s="12"/>
      <c r="CA22" s="12"/>
      <c r="CB22" s="12"/>
      <c r="CC22" s="12"/>
      <c r="CD22" s="12"/>
      <c r="CE22" s="12"/>
      <c r="CF22" s="12"/>
      <c r="CG22" s="12"/>
      <c r="CH22" s="12"/>
      <c r="CI22" s="12"/>
      <c r="CJ22" s="12"/>
      <c r="CK22" s="12"/>
      <c r="CL22" s="12"/>
      <c r="CM22" s="12"/>
      <c r="CN22" s="12"/>
      <c r="CO22" s="12"/>
      <c r="CP22" s="12"/>
      <c r="CQ22" s="12"/>
      <c r="CR22" s="12"/>
      <c r="CS22" s="12"/>
      <c r="CT22" s="12"/>
      <c r="CU22" s="12"/>
      <c r="CV22" s="12"/>
      <c r="CW22" s="12"/>
      <c r="CX22" s="12"/>
      <c r="CY22" s="12"/>
      <c r="CZ22" s="12"/>
      <c r="DA22" s="12"/>
      <c r="DB22" s="12"/>
      <c r="DC22" s="12"/>
      <c r="DD22" s="12"/>
      <c r="DE22" s="12"/>
      <c r="DF22" s="12"/>
      <c r="DG22" s="12"/>
      <c r="DH22" s="12"/>
      <c r="DI22" s="12"/>
      <c r="DJ22" s="12"/>
      <c r="DK22" s="12"/>
      <c r="DL22" s="12"/>
      <c r="DM22" s="12"/>
      <c r="DN22" s="12"/>
      <c r="DO22" s="12"/>
      <c r="DP22" s="12"/>
      <c r="DQ22" s="12"/>
      <c r="DR22" s="12"/>
      <c r="DS22" s="12"/>
      <c r="DT22" s="12"/>
      <c r="DU22" s="12"/>
      <c r="DV22" s="12"/>
      <c r="DW22" s="12"/>
      <c r="DX22" s="12"/>
      <c r="DY22" s="12"/>
      <c r="DZ22" s="12"/>
      <c r="EA22" s="12"/>
      <c r="EB22" s="12"/>
      <c r="EC22" s="12"/>
      <c r="ED22" s="12"/>
      <c r="EE22" s="12"/>
      <c r="EF22" s="12"/>
      <c r="EG22" s="12"/>
      <c r="EH22" s="12"/>
      <c r="EI22" s="12"/>
      <c r="EJ22" s="12"/>
      <c r="EK22" s="12"/>
      <c r="EL22" s="12"/>
      <c r="EM22" s="12"/>
      <c r="EN22" s="12"/>
      <c r="EO22" s="12"/>
      <c r="EP22" s="12"/>
      <c r="EQ22" s="12"/>
      <c r="ER22" s="12"/>
      <c r="ES22" s="12"/>
      <c r="ET22" s="15"/>
    </row>
    <row r="23" spans="1:150" s="13" customFormat="1" ht="25.5">
      <c r="A23" s="142"/>
      <c r="B23" s="142"/>
      <c r="C23" s="108" t="s">
        <v>1211</v>
      </c>
      <c r="D23" s="105" t="s">
        <v>1212</v>
      </c>
      <c r="E23" s="114" t="s">
        <v>1051</v>
      </c>
      <c r="F23" s="114" t="s">
        <v>1210</v>
      </c>
      <c r="G23" s="23" t="str">
        <f>VLOOKUP(H23,Hoja1!A$1:G$445,2,0)</f>
        <v>Bacterias</v>
      </c>
      <c r="H23" s="24" t="s">
        <v>113</v>
      </c>
      <c r="I23" s="23" t="str">
        <f>VLOOKUP(H23,Hoja1!A$2:G$445,3,0)</f>
        <v>Infecciones Bacterianas</v>
      </c>
      <c r="J23" s="18"/>
      <c r="K23" s="23" t="str">
        <f>VLOOKUP(H23,Hoja1!A$2:G$445,4,0)</f>
        <v>N/A</v>
      </c>
      <c r="L23" s="23" t="str">
        <f>VLOOKUP(H23,Hoja1!A$2:G$445,5,0)</f>
        <v>Vacunación</v>
      </c>
      <c r="M23" s="18">
        <v>2</v>
      </c>
      <c r="N23" s="19">
        <v>3</v>
      </c>
      <c r="O23" s="19">
        <v>10</v>
      </c>
      <c r="P23" s="25">
        <f t="shared" si="1"/>
        <v>6</v>
      </c>
      <c r="Q23" s="25">
        <f t="shared" si="2"/>
        <v>60</v>
      </c>
      <c r="R23" s="32" t="str">
        <f t="shared" si="3"/>
        <v>M-6</v>
      </c>
      <c r="S23" s="33" t="str">
        <f t="shared" si="4"/>
        <v>III</v>
      </c>
      <c r="T23" s="34" t="str">
        <f t="shared" si="5"/>
        <v>Mejorable</v>
      </c>
      <c r="U23" s="111">
        <v>4</v>
      </c>
      <c r="V23" s="23" t="str">
        <f>VLOOKUP(H23,Hoja1!A$2:G$445,6,0)</f>
        <v xml:space="preserve">Enfermedades Infectocontagiosas
</v>
      </c>
      <c r="W23" s="20"/>
      <c r="X23" s="20"/>
      <c r="Y23" s="20"/>
      <c r="Z23" s="17"/>
      <c r="AA23" s="22" t="str">
        <f>VLOOKUP(H23,Hoja1!A$2:G$445,7,0)</f>
        <v>Autocuidado</v>
      </c>
      <c r="AB23" s="111" t="s">
        <v>1200</v>
      </c>
      <c r="AC23" s="117" t="s">
        <v>1209</v>
      </c>
      <c r="AD23" s="14"/>
      <c r="AE23" s="12"/>
      <c r="AF23" s="12"/>
      <c r="AG23" s="12"/>
      <c r="AH23" s="12"/>
      <c r="AI23" s="12"/>
      <c r="AJ23" s="12"/>
      <c r="AK23" s="12"/>
      <c r="AL23" s="12"/>
      <c r="AM23" s="12"/>
      <c r="AN23" s="12"/>
      <c r="AO23" s="12"/>
      <c r="AP23" s="12"/>
      <c r="AQ23" s="12"/>
      <c r="AR23" s="12"/>
      <c r="AS23" s="12"/>
      <c r="AT23" s="12"/>
      <c r="AU23" s="12"/>
      <c r="AV23" s="12"/>
      <c r="AW23" s="12"/>
      <c r="AX23" s="12"/>
      <c r="AY23" s="12"/>
      <c r="AZ23" s="12"/>
      <c r="BA23" s="12"/>
      <c r="BB23" s="12"/>
      <c r="BC23" s="12"/>
      <c r="BD23" s="12"/>
      <c r="BE23" s="12"/>
      <c r="BF23" s="12"/>
      <c r="BG23" s="12"/>
      <c r="BH23" s="12"/>
      <c r="BI23" s="12"/>
      <c r="BJ23" s="12"/>
      <c r="BK23" s="12"/>
      <c r="BL23" s="12"/>
      <c r="BM23" s="12"/>
      <c r="BN23" s="12"/>
      <c r="BO23" s="12"/>
      <c r="BP23" s="12"/>
      <c r="BQ23" s="12"/>
      <c r="BR23" s="12"/>
      <c r="BS23" s="12"/>
      <c r="BT23" s="12"/>
      <c r="BU23" s="12"/>
      <c r="BV23" s="12"/>
      <c r="BW23" s="12"/>
      <c r="BX23" s="12"/>
      <c r="BY23" s="12"/>
      <c r="BZ23" s="12"/>
      <c r="CA23" s="12"/>
      <c r="CB23" s="12"/>
      <c r="CC23" s="12"/>
      <c r="CD23" s="12"/>
      <c r="CE23" s="12"/>
      <c r="CF23" s="12"/>
      <c r="CG23" s="12"/>
      <c r="CH23" s="12"/>
      <c r="CI23" s="12"/>
      <c r="CJ23" s="12"/>
      <c r="CK23" s="12"/>
      <c r="CL23" s="12"/>
      <c r="CM23" s="12"/>
      <c r="CN23" s="12"/>
      <c r="CO23" s="12"/>
      <c r="CP23" s="12"/>
      <c r="CQ23" s="12"/>
      <c r="CR23" s="12"/>
      <c r="CS23" s="12"/>
      <c r="CT23" s="12"/>
      <c r="CU23" s="12"/>
      <c r="CV23" s="12"/>
      <c r="CW23" s="12"/>
      <c r="CX23" s="12"/>
      <c r="CY23" s="12"/>
      <c r="CZ23" s="12"/>
      <c r="DA23" s="12"/>
      <c r="DB23" s="12"/>
      <c r="DC23" s="12"/>
      <c r="DD23" s="12"/>
      <c r="DE23" s="12"/>
      <c r="DF23" s="12"/>
      <c r="DG23" s="12"/>
      <c r="DH23" s="12"/>
      <c r="DI23" s="12"/>
      <c r="DJ23" s="12"/>
      <c r="DK23" s="12"/>
      <c r="DL23" s="12"/>
      <c r="DM23" s="12"/>
      <c r="DN23" s="12"/>
      <c r="DO23" s="12"/>
      <c r="DP23" s="12"/>
      <c r="DQ23" s="12"/>
      <c r="DR23" s="12"/>
      <c r="DS23" s="12"/>
      <c r="DT23" s="12"/>
      <c r="DU23" s="12"/>
      <c r="DV23" s="12"/>
      <c r="DW23" s="12"/>
      <c r="DX23" s="12"/>
      <c r="DY23" s="12"/>
      <c r="DZ23" s="12"/>
      <c r="EA23" s="12"/>
      <c r="EB23" s="12"/>
      <c r="EC23" s="12"/>
      <c r="ED23" s="12"/>
      <c r="EE23" s="12"/>
      <c r="EF23" s="12"/>
      <c r="EG23" s="12"/>
      <c r="EH23" s="12"/>
      <c r="EI23" s="12"/>
      <c r="EJ23" s="12"/>
      <c r="EK23" s="12"/>
      <c r="EL23" s="12"/>
      <c r="EM23" s="12"/>
      <c r="EN23" s="12"/>
      <c r="EO23" s="12"/>
      <c r="EP23" s="12"/>
      <c r="EQ23" s="12"/>
      <c r="ER23" s="12"/>
      <c r="ES23" s="12"/>
      <c r="ET23" s="15"/>
    </row>
    <row r="24" spans="1:150" s="13" customFormat="1" ht="51">
      <c r="A24" s="142"/>
      <c r="B24" s="142"/>
      <c r="C24" s="109"/>
      <c r="D24" s="106"/>
      <c r="E24" s="115"/>
      <c r="F24" s="115"/>
      <c r="G24" s="23" t="str">
        <f>VLOOKUP(H24,Hoja1!A$1:G$445,2,0)</f>
        <v>Virus</v>
      </c>
      <c r="H24" s="24" t="s">
        <v>120</v>
      </c>
      <c r="I24" s="23" t="str">
        <f>VLOOKUP(H24,Hoja1!A$2:G$445,3,0)</f>
        <v>Infecciones Virales</v>
      </c>
      <c r="J24" s="18"/>
      <c r="K24" s="23" t="str">
        <f>VLOOKUP(H24,Hoja1!A$2:G$445,4,0)</f>
        <v>Inspecciones planeadas e inspecciones no planeadas, procedimientos de programas de seguridad y salud en el trabajo</v>
      </c>
      <c r="L24" s="23" t="str">
        <f>VLOOKUP(H24,Hoja1!A$2:G$445,5,0)</f>
        <v>Programa de vacunación, bota pantalon, overol, guantes, tapabocas, mascarillas con filtos</v>
      </c>
      <c r="M24" s="18">
        <v>2</v>
      </c>
      <c r="N24" s="19">
        <v>3</v>
      </c>
      <c r="O24" s="19">
        <v>10</v>
      </c>
      <c r="P24" s="25">
        <f t="shared" si="1"/>
        <v>6</v>
      </c>
      <c r="Q24" s="25">
        <f t="shared" si="2"/>
        <v>60</v>
      </c>
      <c r="R24" s="32" t="str">
        <f t="shared" si="3"/>
        <v>M-6</v>
      </c>
      <c r="S24" s="33" t="str">
        <f t="shared" si="4"/>
        <v>III</v>
      </c>
      <c r="T24" s="34" t="str">
        <f t="shared" si="5"/>
        <v>Mejorable</v>
      </c>
      <c r="U24" s="112"/>
      <c r="V24" s="23" t="str">
        <f>VLOOKUP(H24,Hoja1!A$2:G$445,6,0)</f>
        <v xml:space="preserve">Enfermedades Infectocontagiosas
</v>
      </c>
      <c r="W24" s="20"/>
      <c r="X24" s="20"/>
      <c r="Y24" s="20"/>
      <c r="Z24" s="17"/>
      <c r="AA24" s="22" t="str">
        <f>VLOOKUP(H24,Hoja1!A$2:G$445,7,0)</f>
        <v xml:space="preserve">Riesgo Biológico, Autocuidado y/o Uso y manejo adecuado de E.P.P.
</v>
      </c>
      <c r="AB24" s="112"/>
      <c r="AC24" s="109"/>
      <c r="AD24" s="14"/>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5"/>
    </row>
    <row r="25" spans="1:150" s="13" customFormat="1" ht="25.5">
      <c r="A25" s="142"/>
      <c r="B25" s="142"/>
      <c r="C25" s="109"/>
      <c r="D25" s="106"/>
      <c r="E25" s="115"/>
      <c r="F25" s="115"/>
      <c r="G25" s="23" t="str">
        <f>VLOOKUP(H25,Hoja1!A$1:G$445,2,0)</f>
        <v>Virus</v>
      </c>
      <c r="H25" s="24" t="s">
        <v>122</v>
      </c>
      <c r="I25" s="23" t="str">
        <f>VLOOKUP(H25,Hoja1!A$2:G$445,3,0)</f>
        <v>Infecciones Virales</v>
      </c>
      <c r="J25" s="18"/>
      <c r="K25" s="23" t="str">
        <f>VLOOKUP(H25,Hoja1!A$2:G$445,4,0)</f>
        <v>N/A</v>
      </c>
      <c r="L25" s="23" t="str">
        <f>VLOOKUP(H25,Hoja1!A$2:G$445,5,0)</f>
        <v>Vacunación</v>
      </c>
      <c r="M25" s="18">
        <v>2</v>
      </c>
      <c r="N25" s="19">
        <v>3</v>
      </c>
      <c r="O25" s="19">
        <v>10</v>
      </c>
      <c r="P25" s="25">
        <f t="shared" si="1"/>
        <v>6</v>
      </c>
      <c r="Q25" s="25">
        <f t="shared" si="2"/>
        <v>60</v>
      </c>
      <c r="R25" s="32" t="str">
        <f t="shared" si="3"/>
        <v>M-6</v>
      </c>
      <c r="S25" s="33" t="str">
        <f t="shared" si="4"/>
        <v>III</v>
      </c>
      <c r="T25" s="34" t="str">
        <f t="shared" si="5"/>
        <v>Mejorable</v>
      </c>
      <c r="U25" s="112"/>
      <c r="V25" s="23" t="str">
        <f>VLOOKUP(H25,Hoja1!A$2:G$445,6,0)</f>
        <v xml:space="preserve">Enfermedades Infectocontagiosas
</v>
      </c>
      <c r="W25" s="20"/>
      <c r="X25" s="20"/>
      <c r="Y25" s="20"/>
      <c r="Z25" s="17"/>
      <c r="AA25" s="22" t="str">
        <f>VLOOKUP(H25,Hoja1!A$2:G$445,7,0)</f>
        <v>Autocuidado</v>
      </c>
      <c r="AB25" s="113"/>
      <c r="AC25" s="109"/>
      <c r="AD25" s="14"/>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c r="CJ25" s="12"/>
      <c r="CK25" s="12"/>
      <c r="CL25" s="12"/>
      <c r="CM25" s="12"/>
      <c r="CN25" s="12"/>
      <c r="CO25" s="12"/>
      <c r="CP25" s="12"/>
      <c r="CQ25" s="12"/>
      <c r="CR25" s="12"/>
      <c r="CS25" s="12"/>
      <c r="CT25" s="12"/>
      <c r="CU25" s="12"/>
      <c r="CV25" s="12"/>
      <c r="CW25" s="12"/>
      <c r="CX25" s="12"/>
      <c r="CY25" s="12"/>
      <c r="CZ25" s="12"/>
      <c r="DA25" s="12"/>
      <c r="DB25" s="12"/>
      <c r="DC25" s="12"/>
      <c r="DD25" s="12"/>
      <c r="DE25" s="12"/>
      <c r="DF25" s="12"/>
      <c r="DG25" s="12"/>
      <c r="DH25" s="12"/>
      <c r="DI25" s="12"/>
      <c r="DJ25" s="12"/>
      <c r="DK25" s="12"/>
      <c r="DL25" s="12"/>
      <c r="DM25" s="12"/>
      <c r="DN25" s="12"/>
      <c r="DO25" s="12"/>
      <c r="DP25" s="12"/>
      <c r="DQ25" s="12"/>
      <c r="DR25" s="12"/>
      <c r="DS25" s="12"/>
      <c r="DT25" s="12"/>
      <c r="DU25" s="12"/>
      <c r="DV25" s="12"/>
      <c r="DW25" s="12"/>
      <c r="DX25" s="12"/>
      <c r="DY25" s="12"/>
      <c r="DZ25" s="12"/>
      <c r="EA25" s="12"/>
      <c r="EB25" s="12"/>
      <c r="EC25" s="12"/>
      <c r="ED25" s="12"/>
      <c r="EE25" s="12"/>
      <c r="EF25" s="12"/>
      <c r="EG25" s="12"/>
      <c r="EH25" s="12"/>
      <c r="EI25" s="12"/>
      <c r="EJ25" s="12"/>
      <c r="EK25" s="12"/>
      <c r="EL25" s="12"/>
      <c r="EM25" s="12"/>
      <c r="EN25" s="12"/>
      <c r="EO25" s="12"/>
      <c r="EP25" s="12"/>
      <c r="EQ25" s="12"/>
      <c r="ER25" s="12"/>
      <c r="ES25" s="12"/>
      <c r="ET25" s="15"/>
    </row>
    <row r="26" spans="1:150" s="13" customFormat="1" ht="51">
      <c r="A26" s="142"/>
      <c r="B26" s="142"/>
      <c r="C26" s="109"/>
      <c r="D26" s="106"/>
      <c r="E26" s="115"/>
      <c r="F26" s="115"/>
      <c r="G26" s="23" t="str">
        <f>VLOOKUP(H26,Hoja1!A$1:G$445,2,0)</f>
        <v>INFRAROJA, ULTRAVIOLETA, VISIBLE, RADIOFRECUENCIA, MICROONDAS, LASER</v>
      </c>
      <c r="H26" s="24" t="s">
        <v>67</v>
      </c>
      <c r="I26" s="23" t="str">
        <f>VLOOKUP(H26,Hoja1!A$2:G$445,3,0)</f>
        <v>CÁNCER, LESIONES DÉRMICAS Y OCULARES</v>
      </c>
      <c r="J26" s="18"/>
      <c r="K26" s="23" t="str">
        <f>VLOOKUP(H26,Hoja1!A$2:G$445,4,0)</f>
        <v>Inspecciones planeadas e inspecciones no planeadas, procedimientos de programas de seguridad y salud en el trabajo</v>
      </c>
      <c r="L26" s="23" t="str">
        <f>VLOOKUP(H26,Hoja1!A$2:G$445,5,0)</f>
        <v>PROGRAMA BLOQUEADOR SOLAR</v>
      </c>
      <c r="M26" s="18">
        <v>2</v>
      </c>
      <c r="N26" s="19">
        <v>2</v>
      </c>
      <c r="O26" s="19">
        <v>10</v>
      </c>
      <c r="P26" s="25">
        <f t="shared" si="1"/>
        <v>4</v>
      </c>
      <c r="Q26" s="25">
        <f t="shared" si="2"/>
        <v>40</v>
      </c>
      <c r="R26" s="32" t="str">
        <f t="shared" si="3"/>
        <v>B-4</v>
      </c>
      <c r="S26" s="33" t="str">
        <f t="shared" si="4"/>
        <v>III</v>
      </c>
      <c r="T26" s="34" t="str">
        <f t="shared" si="5"/>
        <v>Mejorable</v>
      </c>
      <c r="U26" s="112"/>
      <c r="V26" s="23" t="str">
        <f>VLOOKUP(H26,Hoja1!A$2:G$445,6,0)</f>
        <v>CÁNCER</v>
      </c>
      <c r="W26" s="20"/>
      <c r="X26" s="20"/>
      <c r="Y26" s="20"/>
      <c r="Z26" s="17"/>
      <c r="AA26" s="22" t="str">
        <f>VLOOKUP(H26,Hoja1!A$2:G$445,7,0)</f>
        <v>N/A</v>
      </c>
      <c r="AB26" s="20" t="s">
        <v>1201</v>
      </c>
      <c r="AC26" s="109"/>
      <c r="AD26" s="14"/>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c r="CJ26" s="12"/>
      <c r="CK26" s="12"/>
      <c r="CL26" s="12"/>
      <c r="CM26" s="12"/>
      <c r="CN26" s="12"/>
      <c r="CO26" s="12"/>
      <c r="CP26" s="12"/>
      <c r="CQ26" s="12"/>
      <c r="CR26" s="12"/>
      <c r="CS26" s="12"/>
      <c r="CT26" s="12"/>
      <c r="CU26" s="12"/>
      <c r="CV26" s="12"/>
      <c r="CW26" s="12"/>
      <c r="CX26" s="12"/>
      <c r="CY26" s="12"/>
      <c r="CZ26" s="12"/>
      <c r="DA26" s="12"/>
      <c r="DB26" s="12"/>
      <c r="DC26" s="12"/>
      <c r="DD26" s="12"/>
      <c r="DE26" s="12"/>
      <c r="DF26" s="12"/>
      <c r="DG26" s="12"/>
      <c r="DH26" s="12"/>
      <c r="DI26" s="12"/>
      <c r="DJ26" s="12"/>
      <c r="DK26" s="12"/>
      <c r="DL26" s="12"/>
      <c r="DM26" s="12"/>
      <c r="DN26" s="12"/>
      <c r="DO26" s="12"/>
      <c r="DP26" s="12"/>
      <c r="DQ26" s="12"/>
      <c r="DR26" s="12"/>
      <c r="DS26" s="12"/>
      <c r="DT26" s="12"/>
      <c r="DU26" s="12"/>
      <c r="DV26" s="12"/>
      <c r="DW26" s="12"/>
      <c r="DX26" s="12"/>
      <c r="DY26" s="12"/>
      <c r="DZ26" s="12"/>
      <c r="EA26" s="12"/>
      <c r="EB26" s="12"/>
      <c r="EC26" s="12"/>
      <c r="ED26" s="12"/>
      <c r="EE26" s="12"/>
      <c r="EF26" s="12"/>
      <c r="EG26" s="12"/>
      <c r="EH26" s="12"/>
      <c r="EI26" s="12"/>
      <c r="EJ26" s="12"/>
      <c r="EK26" s="12"/>
      <c r="EL26" s="12"/>
      <c r="EM26" s="12"/>
      <c r="EN26" s="12"/>
      <c r="EO26" s="12"/>
      <c r="EP26" s="12"/>
      <c r="EQ26" s="12"/>
      <c r="ER26" s="12"/>
      <c r="ES26" s="12"/>
      <c r="ET26" s="15"/>
    </row>
    <row r="27" spans="1:150" s="13" customFormat="1" ht="38.25" customHeight="1">
      <c r="A27" s="142"/>
      <c r="B27" s="142"/>
      <c r="C27" s="109"/>
      <c r="D27" s="106"/>
      <c r="E27" s="115"/>
      <c r="F27" s="115"/>
      <c r="G27" s="23" t="str">
        <f>VLOOKUP(H27,Hoja1!A$1:G$445,2,0)</f>
        <v>CONCENTRACIÓN EN ACTIVIDADES DE ALTO DESEMPEÑO MENTAL</v>
      </c>
      <c r="H27" s="24" t="s">
        <v>72</v>
      </c>
      <c r="I27" s="23" t="str">
        <f>VLOOKUP(H27,Hoja1!A$2:G$445,3,0)</f>
        <v>ESTRÉS, CEFALEA, IRRITABILIDAD</v>
      </c>
      <c r="J27" s="18"/>
      <c r="K27" s="23" t="str">
        <f>VLOOKUP(H27,Hoja1!A$2:G$445,4,0)</f>
        <v>N/A</v>
      </c>
      <c r="L27" s="23" t="str">
        <f>VLOOKUP(H27,Hoja1!A$2:G$445,5,0)</f>
        <v>PVE PSICOSOCIAL</v>
      </c>
      <c r="M27" s="18">
        <v>2</v>
      </c>
      <c r="N27" s="19">
        <v>3</v>
      </c>
      <c r="O27" s="19">
        <v>10</v>
      </c>
      <c r="P27" s="25">
        <f t="shared" si="1"/>
        <v>6</v>
      </c>
      <c r="Q27" s="25">
        <f t="shared" si="2"/>
        <v>60</v>
      </c>
      <c r="R27" s="32" t="str">
        <f t="shared" si="3"/>
        <v>M-6</v>
      </c>
      <c r="S27" s="33" t="str">
        <f t="shared" si="4"/>
        <v>III</v>
      </c>
      <c r="T27" s="34" t="str">
        <f t="shared" si="5"/>
        <v>Mejorable</v>
      </c>
      <c r="U27" s="112"/>
      <c r="V27" s="23" t="str">
        <f>VLOOKUP(H27,Hoja1!A$2:G$445,6,0)</f>
        <v>ESTRÉS</v>
      </c>
      <c r="W27" s="20"/>
      <c r="X27" s="20"/>
      <c r="Y27" s="20"/>
      <c r="Z27" s="17"/>
      <c r="AA27" s="22" t="str">
        <f>VLOOKUP(H27,Hoja1!A$2:G$445,7,0)</f>
        <v>N/A</v>
      </c>
      <c r="AB27" s="111" t="s">
        <v>1202</v>
      </c>
      <c r="AC27" s="109"/>
      <c r="AD27" s="14"/>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12"/>
      <c r="BM27" s="12"/>
      <c r="BN27" s="12"/>
      <c r="BO27" s="12"/>
      <c r="BP27" s="12"/>
      <c r="BQ27" s="12"/>
      <c r="BR27" s="12"/>
      <c r="BS27" s="12"/>
      <c r="BT27" s="12"/>
      <c r="BU27" s="12"/>
      <c r="BV27" s="12"/>
      <c r="BW27" s="12"/>
      <c r="BX27" s="12"/>
      <c r="BY27" s="12"/>
      <c r="BZ27" s="12"/>
      <c r="CA27" s="12"/>
      <c r="CB27" s="12"/>
      <c r="CC27" s="12"/>
      <c r="CD27" s="12"/>
      <c r="CE27" s="12"/>
      <c r="CF27" s="12"/>
      <c r="CG27" s="12"/>
      <c r="CH27" s="12"/>
      <c r="CI27" s="12"/>
      <c r="CJ27" s="12"/>
      <c r="CK27" s="12"/>
      <c r="CL27" s="12"/>
      <c r="CM27" s="12"/>
      <c r="CN27" s="12"/>
      <c r="CO27" s="12"/>
      <c r="CP27" s="12"/>
      <c r="CQ27" s="12"/>
      <c r="CR27" s="12"/>
      <c r="CS27" s="12"/>
      <c r="CT27" s="12"/>
      <c r="CU27" s="12"/>
      <c r="CV27" s="12"/>
      <c r="CW27" s="12"/>
      <c r="CX27" s="12"/>
      <c r="CY27" s="12"/>
      <c r="CZ27" s="12"/>
      <c r="DA27" s="12"/>
      <c r="DB27" s="12"/>
      <c r="DC27" s="12"/>
      <c r="DD27" s="12"/>
      <c r="DE27" s="12"/>
      <c r="DF27" s="12"/>
      <c r="DG27" s="12"/>
      <c r="DH27" s="12"/>
      <c r="DI27" s="12"/>
      <c r="DJ27" s="12"/>
      <c r="DK27" s="12"/>
      <c r="DL27" s="12"/>
      <c r="DM27" s="12"/>
      <c r="DN27" s="12"/>
      <c r="DO27" s="12"/>
      <c r="DP27" s="12"/>
      <c r="DQ27" s="12"/>
      <c r="DR27" s="12"/>
      <c r="DS27" s="12"/>
      <c r="DT27" s="12"/>
      <c r="DU27" s="12"/>
      <c r="DV27" s="12"/>
      <c r="DW27" s="12"/>
      <c r="DX27" s="12"/>
      <c r="DY27" s="12"/>
      <c r="DZ27" s="12"/>
      <c r="EA27" s="12"/>
      <c r="EB27" s="12"/>
      <c r="EC27" s="12"/>
      <c r="ED27" s="12"/>
      <c r="EE27" s="12"/>
      <c r="EF27" s="12"/>
      <c r="EG27" s="12"/>
      <c r="EH27" s="12"/>
      <c r="EI27" s="12"/>
      <c r="EJ27" s="12"/>
      <c r="EK27" s="12"/>
      <c r="EL27" s="12"/>
      <c r="EM27" s="12"/>
      <c r="EN27" s="12"/>
      <c r="EO27" s="12"/>
      <c r="EP27" s="12"/>
      <c r="EQ27" s="12"/>
      <c r="ER27" s="12"/>
      <c r="ES27" s="12"/>
      <c r="ET27" s="15"/>
    </row>
    <row r="28" spans="1:150" s="13" customFormat="1" ht="38.25" customHeight="1">
      <c r="A28" s="142"/>
      <c r="B28" s="142"/>
      <c r="C28" s="109"/>
      <c r="D28" s="106"/>
      <c r="E28" s="115"/>
      <c r="F28" s="115"/>
      <c r="G28" s="23" t="str">
        <f>VLOOKUP(H28,Hoja1!A$1:G$445,2,0)</f>
        <v>NATURALEZA DE LA TAREA</v>
      </c>
      <c r="H28" s="24" t="s">
        <v>76</v>
      </c>
      <c r="I28" s="23" t="str">
        <f>VLOOKUP(H28,Hoja1!A$2:G$445,3,0)</f>
        <v>ESTRÉS,  TRANSTORNOS DEL SUEÑO</v>
      </c>
      <c r="J28" s="18"/>
      <c r="K28" s="23" t="str">
        <f>VLOOKUP(H28,Hoja1!A$2:G$445,4,0)</f>
        <v>N/A</v>
      </c>
      <c r="L28" s="23" t="str">
        <f>VLOOKUP(H28,Hoja1!A$2:G$445,5,0)</f>
        <v>PVE PSICOSOCIAL</v>
      </c>
      <c r="M28" s="18">
        <v>2</v>
      </c>
      <c r="N28" s="19">
        <v>3</v>
      </c>
      <c r="O28" s="19">
        <v>10</v>
      </c>
      <c r="P28" s="25">
        <f t="shared" si="1"/>
        <v>6</v>
      </c>
      <c r="Q28" s="25">
        <f t="shared" si="2"/>
        <v>60</v>
      </c>
      <c r="R28" s="32" t="str">
        <f t="shared" si="3"/>
        <v>M-6</v>
      </c>
      <c r="S28" s="33" t="str">
        <f t="shared" si="4"/>
        <v>III</v>
      </c>
      <c r="T28" s="34" t="str">
        <f t="shared" si="5"/>
        <v>Mejorable</v>
      </c>
      <c r="U28" s="112"/>
      <c r="V28" s="23" t="str">
        <f>VLOOKUP(H28,Hoja1!A$2:G$445,6,0)</f>
        <v>ESTRÉS</v>
      </c>
      <c r="W28" s="20"/>
      <c r="X28" s="20"/>
      <c r="Y28" s="20"/>
      <c r="Z28" s="17"/>
      <c r="AA28" s="22" t="str">
        <f>VLOOKUP(H28,Hoja1!A$2:G$445,7,0)</f>
        <v>N/A</v>
      </c>
      <c r="AB28" s="113"/>
      <c r="AC28" s="109"/>
      <c r="AD28" s="14"/>
      <c r="AE28" s="12"/>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c r="CJ28" s="12"/>
      <c r="CK28" s="12"/>
      <c r="CL28" s="12"/>
      <c r="CM28" s="12"/>
      <c r="CN28" s="12"/>
      <c r="CO28" s="12"/>
      <c r="CP28" s="12"/>
      <c r="CQ28" s="12"/>
      <c r="CR28" s="12"/>
      <c r="CS28" s="12"/>
      <c r="CT28" s="12"/>
      <c r="CU28" s="12"/>
      <c r="CV28" s="12"/>
      <c r="CW28" s="12"/>
      <c r="CX28" s="12"/>
      <c r="CY28" s="12"/>
      <c r="CZ28" s="12"/>
      <c r="DA28" s="12"/>
      <c r="DB28" s="12"/>
      <c r="DC28" s="12"/>
      <c r="DD28" s="12"/>
      <c r="DE28" s="12"/>
      <c r="DF28" s="12"/>
      <c r="DG28" s="12"/>
      <c r="DH28" s="12"/>
      <c r="DI28" s="12"/>
      <c r="DJ28" s="12"/>
      <c r="DK28" s="12"/>
      <c r="DL28" s="12"/>
      <c r="DM28" s="12"/>
      <c r="DN28" s="12"/>
      <c r="DO28" s="12"/>
      <c r="DP28" s="12"/>
      <c r="DQ28" s="12"/>
      <c r="DR28" s="12"/>
      <c r="DS28" s="12"/>
      <c r="DT28" s="12"/>
      <c r="DU28" s="12"/>
      <c r="DV28" s="12"/>
      <c r="DW28" s="12"/>
      <c r="DX28" s="12"/>
      <c r="DY28" s="12"/>
      <c r="DZ28" s="12"/>
      <c r="EA28" s="12"/>
      <c r="EB28" s="12"/>
      <c r="EC28" s="12"/>
      <c r="ED28" s="12"/>
      <c r="EE28" s="12"/>
      <c r="EF28" s="12"/>
      <c r="EG28" s="12"/>
      <c r="EH28" s="12"/>
      <c r="EI28" s="12"/>
      <c r="EJ28" s="12"/>
      <c r="EK28" s="12"/>
      <c r="EL28" s="12"/>
      <c r="EM28" s="12"/>
      <c r="EN28" s="12"/>
      <c r="EO28" s="12"/>
      <c r="EP28" s="12"/>
      <c r="EQ28" s="12"/>
      <c r="ER28" s="12"/>
      <c r="ES28" s="12"/>
      <c r="ET28" s="15"/>
    </row>
    <row r="29" spans="1:150" s="13" customFormat="1" ht="55.5" customHeight="1">
      <c r="A29" s="142"/>
      <c r="B29" s="142"/>
      <c r="C29" s="109"/>
      <c r="D29" s="106"/>
      <c r="E29" s="115"/>
      <c r="F29" s="115"/>
      <c r="G29" s="23" t="str">
        <f>VLOOKUP(H29,Hoja1!A$1:G$445,2,0)</f>
        <v>Forzadas, Prolongadas</v>
      </c>
      <c r="H29" s="24" t="s">
        <v>40</v>
      </c>
      <c r="I29" s="23" t="str">
        <f>VLOOKUP(H29,Hoja1!A$2:G$445,3,0)</f>
        <v xml:space="preserve">Lesiones osteomusculares, lesiones osteoarticulares
</v>
      </c>
      <c r="J29" s="18"/>
      <c r="K29" s="23" t="str">
        <f>VLOOKUP(H29,Hoja1!A$2:G$445,4,0)</f>
        <v>Inspecciones planeadas e inspecciones no planeadas, procedimientos de programas de seguridad y salud en el trabajo</v>
      </c>
      <c r="L29" s="23" t="str">
        <f>VLOOKUP(H29,Hoja1!A$2:G$445,5,0)</f>
        <v>PVE Biomecánico, programa pausas activas, exámenes periódicos, recomendaciones, control de posturas</v>
      </c>
      <c r="M29" s="18">
        <v>2</v>
      </c>
      <c r="N29" s="19">
        <v>3</v>
      </c>
      <c r="O29" s="19">
        <v>25</v>
      </c>
      <c r="P29" s="25">
        <f t="shared" si="1"/>
        <v>6</v>
      </c>
      <c r="Q29" s="25">
        <f t="shared" si="2"/>
        <v>150</v>
      </c>
      <c r="R29" s="32" t="str">
        <f t="shared" si="3"/>
        <v>M-6</v>
      </c>
      <c r="S29" s="33" t="str">
        <f t="shared" si="4"/>
        <v>II</v>
      </c>
      <c r="T29" s="34" t="str">
        <f t="shared" si="5"/>
        <v>No Aceptable o Aceptable Con Control Especifico</v>
      </c>
      <c r="U29" s="112"/>
      <c r="V29" s="23" t="str">
        <f>VLOOKUP(H29,Hoja1!A$2:G$445,6,0)</f>
        <v>Enfermedades Osteomusculares</v>
      </c>
      <c r="W29" s="20"/>
      <c r="X29" s="20"/>
      <c r="Y29" s="20"/>
      <c r="Z29" s="17"/>
      <c r="AA29" s="22" t="str">
        <f>VLOOKUP(H29,Hoja1!A$2:G$445,7,0)</f>
        <v>Prevención en lesiones osteomusculares, líderes de pausas activas</v>
      </c>
      <c r="AB29" s="20" t="s">
        <v>1203</v>
      </c>
      <c r="AC29" s="109"/>
      <c r="AD29" s="14"/>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2"/>
      <c r="CN29" s="12"/>
      <c r="CO29" s="12"/>
      <c r="CP29" s="12"/>
      <c r="CQ29" s="12"/>
      <c r="CR29" s="12"/>
      <c r="CS29" s="12"/>
      <c r="CT29" s="12"/>
      <c r="CU29" s="12"/>
      <c r="CV29" s="12"/>
      <c r="CW29" s="12"/>
      <c r="CX29" s="12"/>
      <c r="CY29" s="12"/>
      <c r="CZ29" s="12"/>
      <c r="DA29" s="12"/>
      <c r="DB29" s="12"/>
      <c r="DC29" s="12"/>
      <c r="DD29" s="12"/>
      <c r="DE29" s="12"/>
      <c r="DF29" s="12"/>
      <c r="DG29" s="12"/>
      <c r="DH29" s="12"/>
      <c r="DI29" s="12"/>
      <c r="DJ29" s="12"/>
      <c r="DK29" s="12"/>
      <c r="DL29" s="12"/>
      <c r="DM29" s="12"/>
      <c r="DN29" s="12"/>
      <c r="DO29" s="12"/>
      <c r="DP29" s="12"/>
      <c r="DQ29" s="12"/>
      <c r="DR29" s="12"/>
      <c r="DS29" s="12"/>
      <c r="DT29" s="12"/>
      <c r="DU29" s="12"/>
      <c r="DV29" s="12"/>
      <c r="DW29" s="12"/>
      <c r="DX29" s="12"/>
      <c r="DY29" s="12"/>
      <c r="DZ29" s="12"/>
      <c r="EA29" s="12"/>
      <c r="EB29" s="12"/>
      <c r="EC29" s="12"/>
      <c r="ED29" s="12"/>
      <c r="EE29" s="12"/>
      <c r="EF29" s="12"/>
      <c r="EG29" s="12"/>
      <c r="EH29" s="12"/>
      <c r="EI29" s="12"/>
      <c r="EJ29" s="12"/>
      <c r="EK29" s="12"/>
      <c r="EL29" s="12"/>
      <c r="EM29" s="12"/>
      <c r="EN29" s="12"/>
      <c r="EO29" s="12"/>
      <c r="EP29" s="12"/>
      <c r="EQ29" s="12"/>
      <c r="ER29" s="12"/>
      <c r="ES29" s="12"/>
      <c r="ET29" s="15"/>
    </row>
    <row r="30" spans="1:150" s="13" customFormat="1" ht="55.5" customHeight="1">
      <c r="A30" s="142"/>
      <c r="B30" s="142"/>
      <c r="C30" s="109"/>
      <c r="D30" s="106"/>
      <c r="E30" s="115"/>
      <c r="F30" s="115"/>
      <c r="G30" s="23" t="str">
        <f>VLOOKUP(H30,Hoja1!A$1:G$445,2,0)</f>
        <v>Higiene Muscular</v>
      </c>
      <c r="H30" s="24" t="s">
        <v>483</v>
      </c>
      <c r="I30" s="23" t="str">
        <f>VLOOKUP(H30,Hoja1!A$2:G$445,3,0)</f>
        <v>Lesiones Musculoesqueléticas</v>
      </c>
      <c r="J30" s="18"/>
      <c r="K30" s="23" t="str">
        <f>VLOOKUP(H30,Hoja1!A$2:G$445,4,0)</f>
        <v>N/A</v>
      </c>
      <c r="L30" s="23" t="str">
        <f>VLOOKUP(H30,Hoja1!A$2:G$445,5,0)</f>
        <v>N/A</v>
      </c>
      <c r="M30" s="18">
        <v>2</v>
      </c>
      <c r="N30" s="19">
        <v>3</v>
      </c>
      <c r="O30" s="19">
        <v>25</v>
      </c>
      <c r="P30" s="25">
        <f t="shared" si="1"/>
        <v>6</v>
      </c>
      <c r="Q30" s="25">
        <f t="shared" si="2"/>
        <v>150</v>
      </c>
      <c r="R30" s="32" t="str">
        <f t="shared" si="3"/>
        <v>M-6</v>
      </c>
      <c r="S30" s="33" t="str">
        <f t="shared" si="4"/>
        <v>II</v>
      </c>
      <c r="T30" s="34" t="str">
        <f t="shared" si="5"/>
        <v>No Aceptable o Aceptable Con Control Especifico</v>
      </c>
      <c r="U30" s="112"/>
      <c r="V30" s="23" t="str">
        <f>VLOOKUP(H30,Hoja1!A$2:G$445,6,0)</f>
        <v xml:space="preserve">Enfermedades Osteomusculares
</v>
      </c>
      <c r="W30" s="20"/>
      <c r="X30" s="20"/>
      <c r="Y30" s="20"/>
      <c r="Z30" s="17"/>
      <c r="AA30" s="22" t="str">
        <f>VLOOKUP(H30,Hoja1!A$2:G$445,7,0)</f>
        <v>Prevención en lesiones osteomusculares, líderes de pausas activas</v>
      </c>
      <c r="AB30" s="20" t="s">
        <v>1203</v>
      </c>
      <c r="AC30" s="109"/>
      <c r="AD30" s="14"/>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c r="BS30" s="12"/>
      <c r="BT30" s="12"/>
      <c r="BU30" s="12"/>
      <c r="BV30" s="12"/>
      <c r="BW30" s="12"/>
      <c r="BX30" s="12"/>
      <c r="BY30" s="12"/>
      <c r="BZ30" s="12"/>
      <c r="CA30" s="12"/>
      <c r="CB30" s="12"/>
      <c r="CC30" s="12"/>
      <c r="CD30" s="12"/>
      <c r="CE30" s="12"/>
      <c r="CF30" s="12"/>
      <c r="CG30" s="12"/>
      <c r="CH30" s="12"/>
      <c r="CI30" s="12"/>
      <c r="CJ30" s="12"/>
      <c r="CK30" s="12"/>
      <c r="CL30" s="12"/>
      <c r="CM30" s="12"/>
      <c r="CN30" s="12"/>
      <c r="CO30" s="12"/>
      <c r="CP30" s="12"/>
      <c r="CQ30" s="12"/>
      <c r="CR30" s="12"/>
      <c r="CS30" s="12"/>
      <c r="CT30" s="12"/>
      <c r="CU30" s="12"/>
      <c r="CV30" s="12"/>
      <c r="CW30" s="12"/>
      <c r="CX30" s="12"/>
      <c r="CY30" s="12"/>
      <c r="CZ30" s="12"/>
      <c r="DA30" s="12"/>
      <c r="DB30" s="12"/>
      <c r="DC30" s="12"/>
      <c r="DD30" s="12"/>
      <c r="DE30" s="12"/>
      <c r="DF30" s="12"/>
      <c r="DG30" s="12"/>
      <c r="DH30" s="12"/>
      <c r="DI30" s="12"/>
      <c r="DJ30" s="12"/>
      <c r="DK30" s="12"/>
      <c r="DL30" s="12"/>
      <c r="DM30" s="12"/>
      <c r="DN30" s="12"/>
      <c r="DO30" s="12"/>
      <c r="DP30" s="12"/>
      <c r="DQ30" s="12"/>
      <c r="DR30" s="12"/>
      <c r="DS30" s="12"/>
      <c r="DT30" s="12"/>
      <c r="DU30" s="12"/>
      <c r="DV30" s="12"/>
      <c r="DW30" s="12"/>
      <c r="DX30" s="12"/>
      <c r="DY30" s="12"/>
      <c r="DZ30" s="12"/>
      <c r="EA30" s="12"/>
      <c r="EB30" s="12"/>
      <c r="EC30" s="12"/>
      <c r="ED30" s="12"/>
      <c r="EE30" s="12"/>
      <c r="EF30" s="12"/>
      <c r="EG30" s="12"/>
      <c r="EH30" s="12"/>
      <c r="EI30" s="12"/>
      <c r="EJ30" s="12"/>
      <c r="EK30" s="12"/>
      <c r="EL30" s="12"/>
      <c r="EM30" s="12"/>
      <c r="EN30" s="12"/>
      <c r="EO30" s="12"/>
      <c r="EP30" s="12"/>
      <c r="EQ30" s="12"/>
      <c r="ER30" s="12"/>
      <c r="ES30" s="12"/>
      <c r="ET30" s="15"/>
    </row>
    <row r="31" spans="1:150" s="13" customFormat="1" ht="51">
      <c r="A31" s="142"/>
      <c r="B31" s="142"/>
      <c r="C31" s="109"/>
      <c r="D31" s="106"/>
      <c r="E31" s="115"/>
      <c r="F31" s="115"/>
      <c r="G31" s="23" t="str">
        <f>VLOOKUP(H31,Hoja1!A$1:G$445,2,0)</f>
        <v>Atropellamiento, Envestir</v>
      </c>
      <c r="H31" s="24" t="s">
        <v>1187</v>
      </c>
      <c r="I31" s="23" t="str">
        <f>VLOOKUP(H31,Hoja1!A$2:G$445,3,0)</f>
        <v>Lesiones, pérdidas materiales, muerte</v>
      </c>
      <c r="J31" s="18"/>
      <c r="K31" s="23" t="str">
        <f>VLOOKUP(H31,Hoja1!A$2:G$445,4,0)</f>
        <v>Inspecciones planeadas e inspecciones no planeadas, procedimientos de programas de seguridad y salud en el trabajo</v>
      </c>
      <c r="L31" s="23" t="str">
        <f>VLOOKUP(H31,Hoja1!A$2:G$445,5,0)</f>
        <v>Programa de seguridad vial, señalización</v>
      </c>
      <c r="M31" s="18">
        <v>2</v>
      </c>
      <c r="N31" s="19">
        <v>2</v>
      </c>
      <c r="O31" s="19">
        <v>60</v>
      </c>
      <c r="P31" s="25">
        <f t="shared" si="1"/>
        <v>4</v>
      </c>
      <c r="Q31" s="25">
        <f t="shared" si="2"/>
        <v>240</v>
      </c>
      <c r="R31" s="32" t="str">
        <f t="shared" si="3"/>
        <v>B-4</v>
      </c>
      <c r="S31" s="33" t="str">
        <f t="shared" si="4"/>
        <v>II</v>
      </c>
      <c r="T31" s="34" t="str">
        <f t="shared" si="5"/>
        <v>No Aceptable o Aceptable Con Control Especifico</v>
      </c>
      <c r="U31" s="112"/>
      <c r="V31" s="23" t="str">
        <f>VLOOKUP(H31,Hoja1!A$2:G$445,6,0)</f>
        <v>Muerte</v>
      </c>
      <c r="W31" s="20"/>
      <c r="X31" s="20"/>
      <c r="Y31" s="20"/>
      <c r="Z31" s="17"/>
      <c r="AA31" s="22" t="str">
        <f>VLOOKUP(H31,Hoja1!A$2:G$445,7,0)</f>
        <v>Seguridad vial y manejo defensivo, aseguramiento de áreas de trabajo</v>
      </c>
      <c r="AB31" s="20" t="s">
        <v>1204</v>
      </c>
      <c r="AC31" s="109"/>
      <c r="AD31" s="14"/>
      <c r="AE31" s="12"/>
      <c r="AF31" s="12"/>
      <c r="AG31" s="12"/>
      <c r="AH31" s="12"/>
      <c r="AI31" s="12"/>
      <c r="AJ31" s="12"/>
      <c r="AK31" s="12"/>
      <c r="AL31" s="12"/>
      <c r="AM31" s="12"/>
      <c r="AN31" s="12"/>
      <c r="AO31" s="12"/>
      <c r="AP31" s="12"/>
      <c r="AQ31" s="12"/>
      <c r="AR31" s="12"/>
      <c r="AS31" s="12"/>
      <c r="AT31" s="12"/>
      <c r="AU31" s="12"/>
      <c r="AV31" s="12"/>
      <c r="AW31" s="12"/>
      <c r="AX31" s="12"/>
      <c r="AY31" s="12"/>
      <c r="AZ31" s="12"/>
      <c r="BA31" s="12"/>
      <c r="BB31" s="12"/>
      <c r="BC31" s="12"/>
      <c r="BD31" s="12"/>
      <c r="BE31" s="12"/>
      <c r="BF31" s="12"/>
      <c r="BG31" s="12"/>
      <c r="BH31" s="12"/>
      <c r="BI31" s="12"/>
      <c r="BJ31" s="12"/>
      <c r="BK31" s="12"/>
      <c r="BL31" s="12"/>
      <c r="BM31" s="12"/>
      <c r="BN31" s="12"/>
      <c r="BO31" s="12"/>
      <c r="BP31" s="12"/>
      <c r="BQ31" s="12"/>
      <c r="BR31" s="12"/>
      <c r="BS31" s="12"/>
      <c r="BT31" s="12"/>
      <c r="BU31" s="12"/>
      <c r="BV31" s="12"/>
      <c r="BW31" s="12"/>
      <c r="BX31" s="12"/>
      <c r="BY31" s="12"/>
      <c r="BZ31" s="12"/>
      <c r="CA31" s="12"/>
      <c r="CB31" s="12"/>
      <c r="CC31" s="12"/>
      <c r="CD31" s="12"/>
      <c r="CE31" s="12"/>
      <c r="CF31" s="12"/>
      <c r="CG31" s="12"/>
      <c r="CH31" s="12"/>
      <c r="CI31" s="12"/>
      <c r="CJ31" s="12"/>
      <c r="CK31" s="12"/>
      <c r="CL31" s="12"/>
      <c r="CM31" s="12"/>
      <c r="CN31" s="12"/>
      <c r="CO31" s="12"/>
      <c r="CP31" s="12"/>
      <c r="CQ31" s="12"/>
      <c r="CR31" s="12"/>
      <c r="CS31" s="12"/>
      <c r="CT31" s="12"/>
      <c r="CU31" s="12"/>
      <c r="CV31" s="12"/>
      <c r="CW31" s="12"/>
      <c r="CX31" s="12"/>
      <c r="CY31" s="12"/>
      <c r="CZ31" s="12"/>
      <c r="DA31" s="12"/>
      <c r="DB31" s="12"/>
      <c r="DC31" s="12"/>
      <c r="DD31" s="12"/>
      <c r="DE31" s="12"/>
      <c r="DF31" s="12"/>
      <c r="DG31" s="12"/>
      <c r="DH31" s="12"/>
      <c r="DI31" s="12"/>
      <c r="DJ31" s="12"/>
      <c r="DK31" s="12"/>
      <c r="DL31" s="12"/>
      <c r="DM31" s="12"/>
      <c r="DN31" s="12"/>
      <c r="DO31" s="12"/>
      <c r="DP31" s="12"/>
      <c r="DQ31" s="12"/>
      <c r="DR31" s="12"/>
      <c r="DS31" s="12"/>
      <c r="DT31" s="12"/>
      <c r="DU31" s="12"/>
      <c r="DV31" s="12"/>
      <c r="DW31" s="12"/>
      <c r="DX31" s="12"/>
      <c r="DY31" s="12"/>
      <c r="DZ31" s="12"/>
      <c r="EA31" s="12"/>
      <c r="EB31" s="12"/>
      <c r="EC31" s="12"/>
      <c r="ED31" s="12"/>
      <c r="EE31" s="12"/>
      <c r="EF31" s="12"/>
      <c r="EG31" s="12"/>
      <c r="EH31" s="12"/>
      <c r="EI31" s="12"/>
      <c r="EJ31" s="12"/>
      <c r="EK31" s="12"/>
      <c r="EL31" s="12"/>
      <c r="EM31" s="12"/>
      <c r="EN31" s="12"/>
      <c r="EO31" s="12"/>
      <c r="EP31" s="12"/>
      <c r="EQ31" s="12"/>
      <c r="ER31" s="12"/>
      <c r="ES31" s="12"/>
      <c r="ET31" s="15"/>
    </row>
    <row r="32" spans="1:150" s="13" customFormat="1" ht="40.5">
      <c r="A32" s="142"/>
      <c r="B32" s="142"/>
      <c r="C32" s="109"/>
      <c r="D32" s="106"/>
      <c r="E32" s="115"/>
      <c r="F32" s="115"/>
      <c r="G32" s="23" t="str">
        <f>VLOOKUP(H32,Hoja1!A$1:G$445,2,0)</f>
        <v>Superficies de trabajo irregulares o deslizantes</v>
      </c>
      <c r="H32" s="24" t="s">
        <v>597</v>
      </c>
      <c r="I32" s="23" t="str">
        <f>VLOOKUP(H32,Hoja1!A$2:G$445,3,0)</f>
        <v>Caidas del mismo nivel, fracturas, golpe con objetos, caídas de objetos, obstrucción de rutas de evacuación</v>
      </c>
      <c r="J32" s="18"/>
      <c r="K32" s="23" t="str">
        <f>VLOOKUP(H32,Hoja1!A$2:G$445,4,0)</f>
        <v>N/A</v>
      </c>
      <c r="L32" s="23" t="str">
        <f>VLOOKUP(H32,Hoja1!A$2:G$445,5,0)</f>
        <v>N/A</v>
      </c>
      <c r="M32" s="18">
        <v>2</v>
      </c>
      <c r="N32" s="19">
        <v>3</v>
      </c>
      <c r="O32" s="19">
        <v>25</v>
      </c>
      <c r="P32" s="25">
        <f t="shared" si="1"/>
        <v>6</v>
      </c>
      <c r="Q32" s="25">
        <f t="shared" si="2"/>
        <v>150</v>
      </c>
      <c r="R32" s="32" t="str">
        <f t="shared" si="3"/>
        <v>M-6</v>
      </c>
      <c r="S32" s="33" t="str">
        <f t="shared" si="4"/>
        <v>II</v>
      </c>
      <c r="T32" s="34" t="str">
        <f t="shared" si="5"/>
        <v>No Aceptable o Aceptable Con Control Especifico</v>
      </c>
      <c r="U32" s="112"/>
      <c r="V32" s="23" t="str">
        <f>VLOOKUP(H32,Hoja1!A$2:G$445,6,0)</f>
        <v>Caídas de distinto nivel</v>
      </c>
      <c r="W32" s="20"/>
      <c r="X32" s="20"/>
      <c r="Y32" s="20"/>
      <c r="Z32" s="17"/>
      <c r="AA32" s="22" t="str">
        <f>VLOOKUP(H32,Hoja1!A$2:G$445,7,0)</f>
        <v>Pautas Básicas en orden y aseo en el lugar de trabajo, actos y condiciones inseguras</v>
      </c>
      <c r="AB32" s="20" t="s">
        <v>1205</v>
      </c>
      <c r="AC32" s="109"/>
      <c r="AD32" s="14"/>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2"/>
      <c r="CN32" s="12"/>
      <c r="CO32" s="12"/>
      <c r="CP32" s="12"/>
      <c r="CQ32" s="12"/>
      <c r="CR32" s="12"/>
      <c r="CS32" s="12"/>
      <c r="CT32" s="12"/>
      <c r="CU32" s="12"/>
      <c r="CV32" s="12"/>
      <c r="CW32" s="12"/>
      <c r="CX32" s="12"/>
      <c r="CY32" s="12"/>
      <c r="CZ32" s="12"/>
      <c r="DA32" s="12"/>
      <c r="DB32" s="12"/>
      <c r="DC32" s="12"/>
      <c r="DD32" s="12"/>
      <c r="DE32" s="12"/>
      <c r="DF32" s="12"/>
      <c r="DG32" s="12"/>
      <c r="DH32" s="12"/>
      <c r="DI32" s="12"/>
      <c r="DJ32" s="12"/>
      <c r="DK32" s="12"/>
      <c r="DL32" s="12"/>
      <c r="DM32" s="12"/>
      <c r="DN32" s="12"/>
      <c r="DO32" s="12"/>
      <c r="DP32" s="12"/>
      <c r="DQ32" s="12"/>
      <c r="DR32" s="12"/>
      <c r="DS32" s="12"/>
      <c r="DT32" s="12"/>
      <c r="DU32" s="12"/>
      <c r="DV32" s="12"/>
      <c r="DW32" s="12"/>
      <c r="DX32" s="12"/>
      <c r="DY32" s="12"/>
      <c r="DZ32" s="12"/>
      <c r="EA32" s="12"/>
      <c r="EB32" s="12"/>
      <c r="EC32" s="12"/>
      <c r="ED32" s="12"/>
      <c r="EE32" s="12"/>
      <c r="EF32" s="12"/>
      <c r="EG32" s="12"/>
      <c r="EH32" s="12"/>
      <c r="EI32" s="12"/>
      <c r="EJ32" s="12"/>
      <c r="EK32" s="12"/>
      <c r="EL32" s="12"/>
      <c r="EM32" s="12"/>
      <c r="EN32" s="12"/>
      <c r="EO32" s="12"/>
      <c r="EP32" s="12"/>
      <c r="EQ32" s="12"/>
      <c r="ER32" s="12"/>
      <c r="ES32" s="12"/>
      <c r="ET32" s="15"/>
    </row>
    <row r="33" spans="1:150" s="13" customFormat="1" ht="63.75">
      <c r="A33" s="142"/>
      <c r="B33" s="142"/>
      <c r="C33" s="109"/>
      <c r="D33" s="106"/>
      <c r="E33" s="115"/>
      <c r="F33" s="115"/>
      <c r="G33" s="23" t="str">
        <f>VLOOKUP(H33,Hoja1!A$1:G$445,2,0)</f>
        <v>Atraco, golpiza, atentados y secuestrados</v>
      </c>
      <c r="H33" s="24" t="s">
        <v>57</v>
      </c>
      <c r="I33" s="23" t="str">
        <f>VLOOKUP(H33,Hoja1!A$2:G$445,3,0)</f>
        <v>Estrés, golpes, Secuestros</v>
      </c>
      <c r="J33" s="18"/>
      <c r="K33" s="23" t="str">
        <f>VLOOKUP(H33,Hoja1!A$2:G$445,4,0)</f>
        <v>Inspecciones planeadas e inspecciones no planeadas, procedimientos de programas de seguridad y salud en el trabajo</v>
      </c>
      <c r="L33" s="23" t="str">
        <f>VLOOKUP(H33,Hoja1!A$2:G$445,5,0)</f>
        <v xml:space="preserve">Uniformes Corporativos, Caquetas corporativas, Carnetización
</v>
      </c>
      <c r="M33" s="18">
        <v>2</v>
      </c>
      <c r="N33" s="19">
        <v>2</v>
      </c>
      <c r="O33" s="19">
        <v>60</v>
      </c>
      <c r="P33" s="25">
        <f t="shared" si="1"/>
        <v>4</v>
      </c>
      <c r="Q33" s="25">
        <f t="shared" si="2"/>
        <v>240</v>
      </c>
      <c r="R33" s="32" t="str">
        <f t="shared" si="3"/>
        <v>B-4</v>
      </c>
      <c r="S33" s="33" t="str">
        <f t="shared" si="4"/>
        <v>II</v>
      </c>
      <c r="T33" s="34" t="str">
        <f t="shared" si="5"/>
        <v>No Aceptable o Aceptable Con Control Especifico</v>
      </c>
      <c r="U33" s="112"/>
      <c r="V33" s="23" t="str">
        <f>VLOOKUP(H33,Hoja1!A$2:G$445,6,0)</f>
        <v>Secuestros</v>
      </c>
      <c r="W33" s="20"/>
      <c r="X33" s="20"/>
      <c r="Y33" s="20"/>
      <c r="Z33" s="17"/>
      <c r="AA33" s="22" t="str">
        <f>VLOOKUP(H33,Hoja1!A$2:G$445,7,0)</f>
        <v>N/A</v>
      </c>
      <c r="AB33" s="20" t="s">
        <v>1206</v>
      </c>
      <c r="AC33" s="109"/>
      <c r="AD33" s="14"/>
      <c r="AE33" s="12"/>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c r="BM33" s="12"/>
      <c r="BN33" s="12"/>
      <c r="BO33" s="12"/>
      <c r="BP33" s="12"/>
      <c r="BQ33" s="12"/>
      <c r="BR33" s="12"/>
      <c r="BS33" s="12"/>
      <c r="BT33" s="12"/>
      <c r="BU33" s="12"/>
      <c r="BV33" s="12"/>
      <c r="BW33" s="12"/>
      <c r="BX33" s="12"/>
      <c r="BY33" s="12"/>
      <c r="BZ33" s="12"/>
      <c r="CA33" s="12"/>
      <c r="CB33" s="12"/>
      <c r="CC33" s="12"/>
      <c r="CD33" s="12"/>
      <c r="CE33" s="12"/>
      <c r="CF33" s="12"/>
      <c r="CG33" s="12"/>
      <c r="CH33" s="12"/>
      <c r="CI33" s="12"/>
      <c r="CJ33" s="12"/>
      <c r="CK33" s="12"/>
      <c r="CL33" s="12"/>
      <c r="CM33" s="12"/>
      <c r="CN33" s="12"/>
      <c r="CO33" s="12"/>
      <c r="CP33" s="12"/>
      <c r="CQ33" s="12"/>
      <c r="CR33" s="12"/>
      <c r="CS33" s="12"/>
      <c r="CT33" s="12"/>
      <c r="CU33" s="12"/>
      <c r="CV33" s="12"/>
      <c r="CW33" s="12"/>
      <c r="CX33" s="12"/>
      <c r="CY33" s="12"/>
      <c r="CZ33" s="12"/>
      <c r="DA33" s="12"/>
      <c r="DB33" s="12"/>
      <c r="DC33" s="12"/>
      <c r="DD33" s="12"/>
      <c r="DE33" s="12"/>
      <c r="DF33" s="12"/>
      <c r="DG33" s="12"/>
      <c r="DH33" s="12"/>
      <c r="DI33" s="12"/>
      <c r="DJ33" s="12"/>
      <c r="DK33" s="12"/>
      <c r="DL33" s="12"/>
      <c r="DM33" s="12"/>
      <c r="DN33" s="12"/>
      <c r="DO33" s="12"/>
      <c r="DP33" s="12"/>
      <c r="DQ33" s="12"/>
      <c r="DR33" s="12"/>
      <c r="DS33" s="12"/>
      <c r="DT33" s="12"/>
      <c r="DU33" s="12"/>
      <c r="DV33" s="12"/>
      <c r="DW33" s="12"/>
      <c r="DX33" s="12"/>
      <c r="DY33" s="12"/>
      <c r="DZ33" s="12"/>
      <c r="EA33" s="12"/>
      <c r="EB33" s="12"/>
      <c r="EC33" s="12"/>
      <c r="ED33" s="12"/>
      <c r="EE33" s="12"/>
      <c r="EF33" s="12"/>
      <c r="EG33" s="12"/>
      <c r="EH33" s="12"/>
      <c r="EI33" s="12"/>
      <c r="EJ33" s="12"/>
      <c r="EK33" s="12"/>
      <c r="EL33" s="12"/>
      <c r="EM33" s="12"/>
      <c r="EN33" s="12"/>
      <c r="EO33" s="12"/>
      <c r="EP33" s="12"/>
      <c r="EQ33" s="12"/>
      <c r="ER33" s="12"/>
      <c r="ES33" s="12"/>
      <c r="ET33" s="15"/>
    </row>
    <row r="34" spans="1:150" s="13" customFormat="1" ht="51.75" thickBot="1">
      <c r="A34" s="142"/>
      <c r="B34" s="142"/>
      <c r="C34" s="110"/>
      <c r="D34" s="107"/>
      <c r="E34" s="116"/>
      <c r="F34" s="116"/>
      <c r="G34" s="23" t="str">
        <f>VLOOKUP(H34,Hoja1!A$1:G$445,2,0)</f>
        <v>SISMOS, INCENDIOS, INUNDACIONES, TERREMOTOS, VENDAVALES, DERRUMBE</v>
      </c>
      <c r="H34" s="24" t="s">
        <v>62</v>
      </c>
      <c r="I34" s="23" t="str">
        <f>VLOOKUP(H34,Hoja1!A$2:G$445,3,0)</f>
        <v>SISMOS, INCENDIOS, INUNDACIONES, TERREMOTOS, VENDAVALES</v>
      </c>
      <c r="J34" s="18"/>
      <c r="K34" s="23" t="str">
        <f>VLOOKUP(H34,Hoja1!A$2:G$445,4,0)</f>
        <v>Inspecciones planeadas e inspecciones no planeadas, procedimientos de programas de seguridad y salud en el trabajo</v>
      </c>
      <c r="L34" s="23" t="str">
        <f>VLOOKUP(H34,Hoja1!A$2:G$445,5,0)</f>
        <v>BRIGADAS DE EMERGENCIAS</v>
      </c>
      <c r="M34" s="18">
        <v>2</v>
      </c>
      <c r="N34" s="19">
        <v>1</v>
      </c>
      <c r="O34" s="19">
        <v>100</v>
      </c>
      <c r="P34" s="25">
        <f t="shared" si="1"/>
        <v>2</v>
      </c>
      <c r="Q34" s="25">
        <f t="shared" si="2"/>
        <v>200</v>
      </c>
      <c r="R34" s="32" t="str">
        <f t="shared" si="3"/>
        <v>B-2</v>
      </c>
      <c r="S34" s="33" t="str">
        <f t="shared" si="4"/>
        <v>II</v>
      </c>
      <c r="T34" s="34" t="str">
        <f t="shared" si="5"/>
        <v>No Aceptable o Aceptable Con Control Especifico</v>
      </c>
      <c r="U34" s="113"/>
      <c r="V34" s="23" t="str">
        <f>VLOOKUP(H34,Hoja1!A$2:G$445,6,0)</f>
        <v>MUERTE</v>
      </c>
      <c r="W34" s="20"/>
      <c r="X34" s="20"/>
      <c r="Y34" s="20"/>
      <c r="Z34" s="17" t="s">
        <v>1208</v>
      </c>
      <c r="AA34" s="22" t="str">
        <f>VLOOKUP(H34,Hoja1!A$2:G$445,7,0)</f>
        <v>ENTRENAMIENTO DE LA BRIGADA; DIVULGACIÓN DE PLAN DE EMERGENCIA</v>
      </c>
      <c r="AB34" s="20" t="s">
        <v>1207</v>
      </c>
      <c r="AC34" s="118"/>
      <c r="AD34" s="14"/>
      <c r="AE34" s="12"/>
      <c r="AF34" s="12"/>
      <c r="AG34" s="12"/>
      <c r="AH34" s="12"/>
      <c r="AI34" s="12"/>
      <c r="AJ34" s="12"/>
      <c r="AK34" s="12"/>
      <c r="AL34" s="12"/>
      <c r="AM34" s="12"/>
      <c r="AN34" s="12"/>
      <c r="AO34" s="12"/>
      <c r="AP34" s="12"/>
      <c r="AQ34" s="12"/>
      <c r="AR34" s="12"/>
      <c r="AS34" s="12"/>
      <c r="AT34" s="12"/>
      <c r="AU34" s="12"/>
      <c r="AV34" s="12"/>
      <c r="AW34" s="12"/>
      <c r="AX34" s="12"/>
      <c r="AY34" s="12"/>
      <c r="AZ34" s="12"/>
      <c r="BA34" s="12"/>
      <c r="BB34" s="12"/>
      <c r="BC34" s="12"/>
      <c r="BD34" s="12"/>
      <c r="BE34" s="12"/>
      <c r="BF34" s="12"/>
      <c r="BG34" s="12"/>
      <c r="BH34" s="12"/>
      <c r="BI34" s="12"/>
      <c r="BJ34" s="12"/>
      <c r="BK34" s="12"/>
      <c r="BL34" s="12"/>
      <c r="BM34" s="12"/>
      <c r="BN34" s="12"/>
      <c r="BO34" s="12"/>
      <c r="BP34" s="12"/>
      <c r="BQ34" s="12"/>
      <c r="BR34" s="12"/>
      <c r="BS34" s="12"/>
      <c r="BT34" s="12"/>
      <c r="BU34" s="12"/>
      <c r="BV34" s="12"/>
      <c r="BW34" s="12"/>
      <c r="BX34" s="12"/>
      <c r="BY34" s="12"/>
      <c r="BZ34" s="12"/>
      <c r="CA34" s="12"/>
      <c r="CB34" s="12"/>
      <c r="CC34" s="12"/>
      <c r="CD34" s="12"/>
      <c r="CE34" s="12"/>
      <c r="CF34" s="12"/>
      <c r="CG34" s="12"/>
      <c r="CH34" s="12"/>
      <c r="CI34" s="12"/>
      <c r="CJ34" s="12"/>
      <c r="CK34" s="12"/>
      <c r="CL34" s="12"/>
      <c r="CM34" s="12"/>
      <c r="CN34" s="12"/>
      <c r="CO34" s="12"/>
      <c r="CP34" s="12"/>
      <c r="CQ34" s="12"/>
      <c r="CR34" s="12"/>
      <c r="CS34" s="12"/>
      <c r="CT34" s="12"/>
      <c r="CU34" s="12"/>
      <c r="CV34" s="12"/>
      <c r="CW34" s="12"/>
      <c r="CX34" s="12"/>
      <c r="CY34" s="12"/>
      <c r="CZ34" s="12"/>
      <c r="DA34" s="12"/>
      <c r="DB34" s="12"/>
      <c r="DC34" s="12"/>
      <c r="DD34" s="12"/>
      <c r="DE34" s="12"/>
      <c r="DF34" s="12"/>
      <c r="DG34" s="12"/>
      <c r="DH34" s="12"/>
      <c r="DI34" s="12"/>
      <c r="DJ34" s="12"/>
      <c r="DK34" s="12"/>
      <c r="DL34" s="12"/>
      <c r="DM34" s="12"/>
      <c r="DN34" s="12"/>
      <c r="DO34" s="12"/>
      <c r="DP34" s="12"/>
      <c r="DQ34" s="12"/>
      <c r="DR34" s="12"/>
      <c r="DS34" s="12"/>
      <c r="DT34" s="12"/>
      <c r="DU34" s="12"/>
      <c r="DV34" s="12"/>
      <c r="DW34" s="12"/>
      <c r="DX34" s="12"/>
      <c r="DY34" s="12"/>
      <c r="DZ34" s="12"/>
      <c r="EA34" s="12"/>
      <c r="EB34" s="12"/>
      <c r="EC34" s="12"/>
      <c r="ED34" s="12"/>
      <c r="EE34" s="12"/>
      <c r="EF34" s="12"/>
      <c r="EG34" s="12"/>
      <c r="EH34" s="12"/>
      <c r="EI34" s="12"/>
      <c r="EJ34" s="12"/>
      <c r="EK34" s="12"/>
      <c r="EL34" s="12"/>
      <c r="EM34" s="12"/>
      <c r="EN34" s="12"/>
      <c r="EO34" s="12"/>
      <c r="EP34" s="12"/>
      <c r="EQ34" s="12"/>
      <c r="ER34" s="12"/>
      <c r="ES34" s="12"/>
      <c r="ET34" s="15"/>
    </row>
    <row r="35" spans="1:150" s="13" customFormat="1" ht="25.5">
      <c r="A35" s="142"/>
      <c r="B35" s="142"/>
      <c r="C35" s="92" t="str">
        <f>VLOOKUP(E35,Hoja2!A$2:C$82,2,0)</f>
        <v>Verificar, controlar y realizar en terreno las actividades necesarias de acuerdo con los procedimientos, normas, especificaciones y condiciones contractuales para las obras y actividades de operación y mantenimiento preventivo y correctivo ejecutado por personal del área o contratistas, para garantizar la continuidad y calidad delas obras y de la prestación del servicio a los usuarios.</v>
      </c>
      <c r="D35" s="102" t="str">
        <f>VLOOKUP(E35,Hoja2!A$2:C$82,3,0)</f>
        <v>Informar al superior inmediato el estado de avance de las obras. Verificar los materiales y cantidades utilizadas para las obras de mantenimiento y operación en las actividades de rotura, excavación, instalación, relleno, recuperación y retiro de sobrantes. Efectuar en coordinación con el superior inmediato la inspección final. Verificar el estado inicial y final de las redes del sistema de acueducto y alcantarillado y sus accesorios, realizarlas acciones correctivas pertinentes. Efectuar verificación en terreno del grado de complejidad y magnitud de fallas o afectación  derivadas del sistema de acueducto ó alcantarillado. Elaborar los reportes de trabajo de las actividades de verificación y control desarrolladas en terreno. Efectuar las revisiones a las instalaciones transitorias, determinar las causas de los altos consumos, deficiencias en el servicio, daños en el medidor o en la acometida. Verificar la instalación de nuevas conexiones para garantizar la aplicación y cumplimiento de las normas técnicas de la Empresa. Realizar el control y apoyo técnico a la ejecución por parte del personal del área o contratistas de las actividades especializadas complementarias. Cumplir con los procedimientos establecidos por la empresa aplicando las medidas de prevención protección para minimizar la ocurrencia de los riesgos asociados a la labor en cumIimiento de las normas de servicio internas y legislación vigente. Conducir vehículo cuando sea requerido, tomando las medidas de seguridad necesarias para su correcto funcionamiento y conservación.</v>
      </c>
      <c r="E35" s="97" t="s">
        <v>1071</v>
      </c>
      <c r="F35" s="97" t="s">
        <v>1210</v>
      </c>
      <c r="G35" s="45" t="str">
        <f>VLOOKUP(H35,Hoja1!A$1:G$445,2,0)</f>
        <v>Bacterias</v>
      </c>
      <c r="H35" s="46" t="s">
        <v>113</v>
      </c>
      <c r="I35" s="45" t="str">
        <f>VLOOKUP(H35,Hoja1!A$2:G$445,3,0)</f>
        <v>Infecciones Bacterianas</v>
      </c>
      <c r="J35" s="54"/>
      <c r="K35" s="45" t="str">
        <f>VLOOKUP(H35,Hoja1!A$2:G$445,4,0)</f>
        <v>N/A</v>
      </c>
      <c r="L35" s="45" t="str">
        <f>VLOOKUP(H35,Hoja1!A$2:G$445,5,0)</f>
        <v>Vacunación</v>
      </c>
      <c r="M35" s="54">
        <v>2</v>
      </c>
      <c r="N35" s="55">
        <v>2</v>
      </c>
      <c r="O35" s="55">
        <v>10</v>
      </c>
      <c r="P35" s="48">
        <f t="shared" si="1"/>
        <v>4</v>
      </c>
      <c r="Q35" s="48">
        <f t="shared" si="2"/>
        <v>40</v>
      </c>
      <c r="R35" s="56" t="str">
        <f t="shared" si="3"/>
        <v>B-4</v>
      </c>
      <c r="S35" s="57" t="str">
        <f t="shared" si="4"/>
        <v>III</v>
      </c>
      <c r="T35" s="58" t="str">
        <f t="shared" si="5"/>
        <v>Mejorable</v>
      </c>
      <c r="U35" s="94">
        <v>2</v>
      </c>
      <c r="V35" s="45" t="str">
        <f>VLOOKUP(H35,Hoja1!A$2:G$445,6,0)</f>
        <v xml:space="preserve">Enfermedades Infectocontagiosas
</v>
      </c>
      <c r="W35" s="59"/>
      <c r="X35" s="59"/>
      <c r="Y35" s="59"/>
      <c r="Z35" s="60"/>
      <c r="AA35" s="53" t="str">
        <f>VLOOKUP(H35,Hoja1!A$2:G$445,7,0)</f>
        <v>Autocuidado</v>
      </c>
      <c r="AB35" s="94" t="s">
        <v>1200</v>
      </c>
      <c r="AC35" s="91" t="s">
        <v>1209</v>
      </c>
      <c r="AD35" s="14"/>
      <c r="AE35" s="12"/>
      <c r="AF35" s="12"/>
      <c r="AG35" s="12"/>
      <c r="AH35" s="12"/>
      <c r="AI35" s="12"/>
      <c r="AJ35" s="12"/>
      <c r="AK35" s="12"/>
      <c r="AL35" s="12"/>
      <c r="AM35" s="12"/>
      <c r="AN35" s="12"/>
      <c r="AO35" s="12"/>
      <c r="AP35" s="12"/>
      <c r="AQ35" s="12"/>
      <c r="AR35" s="12"/>
      <c r="AS35" s="12"/>
      <c r="AT35" s="12"/>
      <c r="AU35" s="12"/>
      <c r="AV35" s="12"/>
      <c r="AW35" s="12"/>
      <c r="AX35" s="12"/>
      <c r="AY35" s="12"/>
      <c r="AZ35" s="12"/>
      <c r="BA35" s="12"/>
      <c r="BB35" s="12"/>
      <c r="BC35" s="12"/>
      <c r="BD35" s="12"/>
      <c r="BE35" s="12"/>
      <c r="BF35" s="12"/>
      <c r="BG35" s="12"/>
      <c r="BH35" s="12"/>
      <c r="BI35" s="12"/>
      <c r="BJ35" s="12"/>
      <c r="BK35" s="12"/>
      <c r="BL35" s="12"/>
      <c r="BM35" s="12"/>
      <c r="BN35" s="12"/>
      <c r="BO35" s="12"/>
      <c r="BP35" s="12"/>
      <c r="BQ35" s="12"/>
      <c r="BR35" s="12"/>
      <c r="BS35" s="12"/>
      <c r="BT35" s="12"/>
      <c r="BU35" s="12"/>
      <c r="BV35" s="12"/>
      <c r="BW35" s="12"/>
      <c r="BX35" s="12"/>
      <c r="BY35" s="12"/>
      <c r="BZ35" s="12"/>
      <c r="CA35" s="12"/>
      <c r="CB35" s="12"/>
      <c r="CC35" s="12"/>
      <c r="CD35" s="12"/>
      <c r="CE35" s="12"/>
      <c r="CF35" s="12"/>
      <c r="CG35" s="12"/>
      <c r="CH35" s="12"/>
      <c r="CI35" s="12"/>
      <c r="CJ35" s="12"/>
      <c r="CK35" s="12"/>
      <c r="CL35" s="12"/>
      <c r="CM35" s="12"/>
      <c r="CN35" s="12"/>
      <c r="CO35" s="12"/>
      <c r="CP35" s="12"/>
      <c r="CQ35" s="12"/>
      <c r="CR35" s="12"/>
      <c r="CS35" s="12"/>
      <c r="CT35" s="12"/>
      <c r="CU35" s="12"/>
      <c r="CV35" s="12"/>
      <c r="CW35" s="12"/>
      <c r="CX35" s="12"/>
      <c r="CY35" s="12"/>
      <c r="CZ35" s="12"/>
      <c r="DA35" s="12"/>
      <c r="DB35" s="12"/>
      <c r="DC35" s="12"/>
      <c r="DD35" s="12"/>
      <c r="DE35" s="12"/>
      <c r="DF35" s="12"/>
      <c r="DG35" s="12"/>
      <c r="DH35" s="12"/>
      <c r="DI35" s="12"/>
      <c r="DJ35" s="12"/>
      <c r="DK35" s="12"/>
      <c r="DL35" s="12"/>
      <c r="DM35" s="12"/>
      <c r="DN35" s="12"/>
      <c r="DO35" s="12"/>
      <c r="DP35" s="12"/>
      <c r="DQ35" s="12"/>
      <c r="DR35" s="12"/>
      <c r="DS35" s="12"/>
      <c r="DT35" s="12"/>
      <c r="DU35" s="12"/>
      <c r="DV35" s="12"/>
      <c r="DW35" s="12"/>
      <c r="DX35" s="12"/>
      <c r="DY35" s="12"/>
      <c r="DZ35" s="12"/>
      <c r="EA35" s="12"/>
      <c r="EB35" s="12"/>
      <c r="EC35" s="12"/>
      <c r="ED35" s="12"/>
      <c r="EE35" s="12"/>
      <c r="EF35" s="12"/>
      <c r="EG35" s="12"/>
      <c r="EH35" s="12"/>
      <c r="EI35" s="12"/>
      <c r="EJ35" s="12"/>
      <c r="EK35" s="12"/>
      <c r="EL35" s="12"/>
      <c r="EM35" s="12"/>
      <c r="EN35" s="12"/>
      <c r="EO35" s="12"/>
      <c r="EP35" s="12"/>
      <c r="EQ35" s="12"/>
      <c r="ER35" s="12"/>
      <c r="ES35" s="12"/>
      <c r="ET35" s="15"/>
    </row>
    <row r="36" spans="1:150" s="13" customFormat="1" ht="51">
      <c r="A36" s="142"/>
      <c r="B36" s="142"/>
      <c r="C36" s="92"/>
      <c r="D36" s="102"/>
      <c r="E36" s="97"/>
      <c r="F36" s="97"/>
      <c r="G36" s="45" t="str">
        <f>VLOOKUP(H36,Hoja1!A$1:G$445,2,0)</f>
        <v>Virus</v>
      </c>
      <c r="H36" s="46" t="s">
        <v>120</v>
      </c>
      <c r="I36" s="45" t="str">
        <f>VLOOKUP(H36,Hoja1!A$2:G$445,3,0)</f>
        <v>Infecciones Virales</v>
      </c>
      <c r="J36" s="54"/>
      <c r="K36" s="45" t="str">
        <f>VLOOKUP(H36,Hoja1!A$2:G$445,4,0)</f>
        <v>Inspecciones planeadas e inspecciones no planeadas, procedimientos de programas de seguridad y salud en el trabajo</v>
      </c>
      <c r="L36" s="45" t="str">
        <f>VLOOKUP(H36,Hoja1!A$2:G$445,5,0)</f>
        <v>Programa de vacunación, bota pantalon, overol, guantes, tapabocas, mascarillas con filtos</v>
      </c>
      <c r="M36" s="54">
        <v>2</v>
      </c>
      <c r="N36" s="55">
        <v>2</v>
      </c>
      <c r="O36" s="55">
        <v>10</v>
      </c>
      <c r="P36" s="48">
        <f t="shared" si="1"/>
        <v>4</v>
      </c>
      <c r="Q36" s="48">
        <f t="shared" si="2"/>
        <v>40</v>
      </c>
      <c r="R36" s="56" t="str">
        <f t="shared" si="3"/>
        <v>B-4</v>
      </c>
      <c r="S36" s="57" t="str">
        <f t="shared" si="4"/>
        <v>III</v>
      </c>
      <c r="T36" s="58" t="str">
        <f t="shared" si="5"/>
        <v>Mejorable</v>
      </c>
      <c r="U36" s="104"/>
      <c r="V36" s="45" t="str">
        <f>VLOOKUP(H36,Hoja1!A$2:G$445,6,0)</f>
        <v xml:space="preserve">Enfermedades Infectocontagiosas
</v>
      </c>
      <c r="W36" s="59"/>
      <c r="X36" s="59"/>
      <c r="Y36" s="59"/>
      <c r="Z36" s="60"/>
      <c r="AA36" s="53" t="str">
        <f>VLOOKUP(H36,Hoja1!A$2:G$445,7,0)</f>
        <v xml:space="preserve">Riesgo Biológico, Autocuidado y/o Uso y manejo adecuado de E.P.P.
</v>
      </c>
      <c r="AB36" s="104"/>
      <c r="AC36" s="92"/>
      <c r="AD36" s="14"/>
      <c r="AE36" s="12"/>
      <c r="AF36" s="12"/>
      <c r="AG36" s="12"/>
      <c r="AH36" s="12"/>
      <c r="AI36" s="12"/>
      <c r="AJ36" s="12"/>
      <c r="AK36" s="12"/>
      <c r="AL36" s="12"/>
      <c r="AM36" s="12"/>
      <c r="AN36" s="12"/>
      <c r="AO36" s="12"/>
      <c r="AP36" s="12"/>
      <c r="AQ36" s="12"/>
      <c r="AR36" s="12"/>
      <c r="AS36" s="12"/>
      <c r="AT36" s="12"/>
      <c r="AU36" s="12"/>
      <c r="AV36" s="12"/>
      <c r="AW36" s="12"/>
      <c r="AX36" s="12"/>
      <c r="AY36" s="12"/>
      <c r="AZ36" s="12"/>
      <c r="BA36" s="12"/>
      <c r="BB36" s="12"/>
      <c r="BC36" s="12"/>
      <c r="BD36" s="12"/>
      <c r="BE36" s="12"/>
      <c r="BF36" s="12"/>
      <c r="BG36" s="12"/>
      <c r="BH36" s="12"/>
      <c r="BI36" s="12"/>
      <c r="BJ36" s="12"/>
      <c r="BK36" s="12"/>
      <c r="BL36" s="12"/>
      <c r="BM36" s="12"/>
      <c r="BN36" s="12"/>
      <c r="BO36" s="12"/>
      <c r="BP36" s="12"/>
      <c r="BQ36" s="12"/>
      <c r="BR36" s="12"/>
      <c r="BS36" s="12"/>
      <c r="BT36" s="12"/>
      <c r="BU36" s="12"/>
      <c r="BV36" s="12"/>
      <c r="BW36" s="12"/>
      <c r="BX36" s="12"/>
      <c r="BY36" s="12"/>
      <c r="BZ36" s="12"/>
      <c r="CA36" s="12"/>
      <c r="CB36" s="12"/>
      <c r="CC36" s="12"/>
      <c r="CD36" s="12"/>
      <c r="CE36" s="12"/>
      <c r="CF36" s="12"/>
      <c r="CG36" s="12"/>
      <c r="CH36" s="12"/>
      <c r="CI36" s="12"/>
      <c r="CJ36" s="12"/>
      <c r="CK36" s="12"/>
      <c r="CL36" s="12"/>
      <c r="CM36" s="12"/>
      <c r="CN36" s="12"/>
      <c r="CO36" s="12"/>
      <c r="CP36" s="12"/>
      <c r="CQ36" s="12"/>
      <c r="CR36" s="12"/>
      <c r="CS36" s="12"/>
      <c r="CT36" s="12"/>
      <c r="CU36" s="12"/>
      <c r="CV36" s="12"/>
      <c r="CW36" s="12"/>
      <c r="CX36" s="12"/>
      <c r="CY36" s="12"/>
      <c r="CZ36" s="12"/>
      <c r="DA36" s="12"/>
      <c r="DB36" s="12"/>
      <c r="DC36" s="12"/>
      <c r="DD36" s="12"/>
      <c r="DE36" s="12"/>
      <c r="DF36" s="12"/>
      <c r="DG36" s="12"/>
      <c r="DH36" s="12"/>
      <c r="DI36" s="12"/>
      <c r="DJ36" s="12"/>
      <c r="DK36" s="12"/>
      <c r="DL36" s="12"/>
      <c r="DM36" s="12"/>
      <c r="DN36" s="12"/>
      <c r="DO36" s="12"/>
      <c r="DP36" s="12"/>
      <c r="DQ36" s="12"/>
      <c r="DR36" s="12"/>
      <c r="DS36" s="12"/>
      <c r="DT36" s="12"/>
      <c r="DU36" s="12"/>
      <c r="DV36" s="12"/>
      <c r="DW36" s="12"/>
      <c r="DX36" s="12"/>
      <c r="DY36" s="12"/>
      <c r="DZ36" s="12"/>
      <c r="EA36" s="12"/>
      <c r="EB36" s="12"/>
      <c r="EC36" s="12"/>
      <c r="ED36" s="12"/>
      <c r="EE36" s="12"/>
      <c r="EF36" s="12"/>
      <c r="EG36" s="12"/>
      <c r="EH36" s="12"/>
      <c r="EI36" s="12"/>
      <c r="EJ36" s="12"/>
      <c r="EK36" s="12"/>
      <c r="EL36" s="12"/>
      <c r="EM36" s="12"/>
      <c r="EN36" s="12"/>
      <c r="EO36" s="12"/>
      <c r="EP36" s="12"/>
      <c r="EQ36" s="12"/>
      <c r="ER36" s="12"/>
      <c r="ES36" s="12"/>
      <c r="ET36" s="15"/>
    </row>
    <row r="37" spans="1:150" s="13" customFormat="1" ht="25.5">
      <c r="A37" s="142"/>
      <c r="B37" s="142"/>
      <c r="C37" s="92"/>
      <c r="D37" s="102"/>
      <c r="E37" s="97"/>
      <c r="F37" s="97"/>
      <c r="G37" s="45" t="str">
        <f>VLOOKUP(H37,Hoja1!A$1:G$445,2,0)</f>
        <v>Virus</v>
      </c>
      <c r="H37" s="46" t="s">
        <v>122</v>
      </c>
      <c r="I37" s="45" t="str">
        <f>VLOOKUP(H37,Hoja1!A$2:G$445,3,0)</f>
        <v>Infecciones Virales</v>
      </c>
      <c r="J37" s="54"/>
      <c r="K37" s="45" t="str">
        <f>VLOOKUP(H37,Hoja1!A$2:G$445,4,0)</f>
        <v>N/A</v>
      </c>
      <c r="L37" s="45" t="str">
        <f>VLOOKUP(H37,Hoja1!A$2:G$445,5,0)</f>
        <v>Vacunación</v>
      </c>
      <c r="M37" s="54">
        <v>2</v>
      </c>
      <c r="N37" s="55">
        <v>2</v>
      </c>
      <c r="O37" s="55">
        <v>10</v>
      </c>
      <c r="P37" s="48">
        <f t="shared" si="1"/>
        <v>4</v>
      </c>
      <c r="Q37" s="48">
        <f t="shared" si="2"/>
        <v>40</v>
      </c>
      <c r="R37" s="56" t="str">
        <f t="shared" si="3"/>
        <v>B-4</v>
      </c>
      <c r="S37" s="57" t="str">
        <f t="shared" si="4"/>
        <v>III</v>
      </c>
      <c r="T37" s="58" t="str">
        <f t="shared" si="5"/>
        <v>Mejorable</v>
      </c>
      <c r="U37" s="104"/>
      <c r="V37" s="45" t="str">
        <f>VLOOKUP(H37,Hoja1!A$2:G$445,6,0)</f>
        <v xml:space="preserve">Enfermedades Infectocontagiosas
</v>
      </c>
      <c r="W37" s="59"/>
      <c r="X37" s="59"/>
      <c r="Y37" s="59"/>
      <c r="Z37" s="60"/>
      <c r="AA37" s="53" t="str">
        <f>VLOOKUP(H37,Hoja1!A$2:G$445,7,0)</f>
        <v>Autocuidado</v>
      </c>
      <c r="AB37" s="95"/>
      <c r="AC37" s="92"/>
      <c r="AD37" s="14"/>
      <c r="AE37" s="12"/>
      <c r="AF37" s="12"/>
      <c r="AG37" s="12"/>
      <c r="AH37" s="12"/>
      <c r="AI37" s="12"/>
      <c r="AJ37" s="12"/>
      <c r="AK37" s="12"/>
      <c r="AL37" s="12"/>
      <c r="AM37" s="12"/>
      <c r="AN37" s="12"/>
      <c r="AO37" s="12"/>
      <c r="AP37" s="12"/>
      <c r="AQ37" s="12"/>
      <c r="AR37" s="12"/>
      <c r="AS37" s="12"/>
      <c r="AT37" s="12"/>
      <c r="AU37" s="12"/>
      <c r="AV37" s="12"/>
      <c r="AW37" s="12"/>
      <c r="AX37" s="12"/>
      <c r="AY37" s="12"/>
      <c r="AZ37" s="12"/>
      <c r="BA37" s="12"/>
      <c r="BB37" s="12"/>
      <c r="BC37" s="12"/>
      <c r="BD37" s="12"/>
      <c r="BE37" s="12"/>
      <c r="BF37" s="12"/>
      <c r="BG37" s="12"/>
      <c r="BH37" s="12"/>
      <c r="BI37" s="12"/>
      <c r="BJ37" s="12"/>
      <c r="BK37" s="12"/>
      <c r="BL37" s="12"/>
      <c r="BM37" s="12"/>
      <c r="BN37" s="12"/>
      <c r="BO37" s="12"/>
      <c r="BP37" s="12"/>
      <c r="BQ37" s="12"/>
      <c r="BR37" s="12"/>
      <c r="BS37" s="12"/>
      <c r="BT37" s="12"/>
      <c r="BU37" s="12"/>
      <c r="BV37" s="12"/>
      <c r="BW37" s="12"/>
      <c r="BX37" s="12"/>
      <c r="BY37" s="12"/>
      <c r="BZ37" s="12"/>
      <c r="CA37" s="12"/>
      <c r="CB37" s="12"/>
      <c r="CC37" s="12"/>
      <c r="CD37" s="12"/>
      <c r="CE37" s="12"/>
      <c r="CF37" s="12"/>
      <c r="CG37" s="12"/>
      <c r="CH37" s="12"/>
      <c r="CI37" s="12"/>
      <c r="CJ37" s="12"/>
      <c r="CK37" s="12"/>
      <c r="CL37" s="12"/>
      <c r="CM37" s="12"/>
      <c r="CN37" s="12"/>
      <c r="CO37" s="12"/>
      <c r="CP37" s="12"/>
      <c r="CQ37" s="12"/>
      <c r="CR37" s="12"/>
      <c r="CS37" s="12"/>
      <c r="CT37" s="12"/>
      <c r="CU37" s="12"/>
      <c r="CV37" s="12"/>
      <c r="CW37" s="12"/>
      <c r="CX37" s="12"/>
      <c r="CY37" s="12"/>
      <c r="CZ37" s="12"/>
      <c r="DA37" s="12"/>
      <c r="DB37" s="12"/>
      <c r="DC37" s="12"/>
      <c r="DD37" s="12"/>
      <c r="DE37" s="12"/>
      <c r="DF37" s="12"/>
      <c r="DG37" s="12"/>
      <c r="DH37" s="12"/>
      <c r="DI37" s="12"/>
      <c r="DJ37" s="12"/>
      <c r="DK37" s="12"/>
      <c r="DL37" s="12"/>
      <c r="DM37" s="12"/>
      <c r="DN37" s="12"/>
      <c r="DO37" s="12"/>
      <c r="DP37" s="12"/>
      <c r="DQ37" s="12"/>
      <c r="DR37" s="12"/>
      <c r="DS37" s="12"/>
      <c r="DT37" s="12"/>
      <c r="DU37" s="12"/>
      <c r="DV37" s="12"/>
      <c r="DW37" s="12"/>
      <c r="DX37" s="12"/>
      <c r="DY37" s="12"/>
      <c r="DZ37" s="12"/>
      <c r="EA37" s="12"/>
      <c r="EB37" s="12"/>
      <c r="EC37" s="12"/>
      <c r="ED37" s="12"/>
      <c r="EE37" s="12"/>
      <c r="EF37" s="12"/>
      <c r="EG37" s="12"/>
      <c r="EH37" s="12"/>
      <c r="EI37" s="12"/>
      <c r="EJ37" s="12"/>
      <c r="EK37" s="12"/>
      <c r="EL37" s="12"/>
      <c r="EM37" s="12"/>
      <c r="EN37" s="12"/>
      <c r="EO37" s="12"/>
      <c r="EP37" s="12"/>
      <c r="EQ37" s="12"/>
      <c r="ER37" s="12"/>
      <c r="ES37" s="12"/>
      <c r="ET37" s="15"/>
    </row>
    <row r="38" spans="1:150" s="13" customFormat="1" ht="51">
      <c r="A38" s="142"/>
      <c r="B38" s="142"/>
      <c r="C38" s="92"/>
      <c r="D38" s="102"/>
      <c r="E38" s="97"/>
      <c r="F38" s="97"/>
      <c r="G38" s="45" t="str">
        <f>VLOOKUP(H38,Hoja1!A$1:G$445,2,0)</f>
        <v>INFRAROJA, ULTRAVIOLETA, VISIBLE, RADIOFRECUENCIA, MICROONDAS, LASER</v>
      </c>
      <c r="H38" s="46" t="s">
        <v>67</v>
      </c>
      <c r="I38" s="45" t="str">
        <f>VLOOKUP(H38,Hoja1!A$2:G$445,3,0)</f>
        <v>CÁNCER, LESIONES DÉRMICAS Y OCULARES</v>
      </c>
      <c r="J38" s="54"/>
      <c r="K38" s="45" t="str">
        <f>VLOOKUP(H38,Hoja1!A$2:G$445,4,0)</f>
        <v>Inspecciones planeadas e inspecciones no planeadas, procedimientos de programas de seguridad y salud en el trabajo</v>
      </c>
      <c r="L38" s="45" t="str">
        <f>VLOOKUP(H38,Hoja1!A$2:G$445,5,0)</f>
        <v>PROGRAMA BLOQUEADOR SOLAR</v>
      </c>
      <c r="M38" s="54">
        <v>2</v>
      </c>
      <c r="N38" s="55">
        <v>3</v>
      </c>
      <c r="O38" s="55">
        <v>10</v>
      </c>
      <c r="P38" s="48">
        <f aca="true" t="shared" si="6" ref="P38">M38*N38</f>
        <v>6</v>
      </c>
      <c r="Q38" s="48">
        <f aca="true" t="shared" si="7" ref="Q38">O38*P38</f>
        <v>60</v>
      </c>
      <c r="R38" s="56" t="str">
        <f aca="true" t="shared" si="8" ref="R38">IF(P38=40,"MA-40",IF(P38=30,"MA-30",IF(P38=20,"A-20",IF(P38=10,"A-10",IF(P38=24,"MA-24",IF(P38=18,"A-18",IF(P38=12,"A-12",IF(P38=6,"M-6",IF(P38=8,"M-8",IF(P38=6,"M-6",IF(P38=4,"B-4",IF(P38=2,"B-2",))))))))))))</f>
        <v>M-6</v>
      </c>
      <c r="S38" s="57" t="str">
        <f aca="true" t="shared" si="9" ref="S38">IF(Q38&lt;=20,"IV",IF(Q38&lt;=120,"III",IF(Q38&lt;=500,"II",IF(Q38&lt;=4000,"I"))))</f>
        <v>III</v>
      </c>
      <c r="T38" s="58" t="str">
        <f aca="true" t="shared" si="10" ref="T38">IF(S38=0,"",IF(S38="IV","Aceptable",IF(S38="III","Mejorable",IF(S38="II","No Aceptable o Aceptable Con Control Especifico",IF(S38="I","No Aceptable","")))))</f>
        <v>Mejorable</v>
      </c>
      <c r="U38" s="104"/>
      <c r="V38" s="45" t="str">
        <f>VLOOKUP(H38,Hoja1!A$2:G$445,6,0)</f>
        <v>CÁNCER</v>
      </c>
      <c r="W38" s="59"/>
      <c r="X38" s="59"/>
      <c r="Y38" s="59"/>
      <c r="Z38" s="60"/>
      <c r="AA38" s="53" t="str">
        <f>VLOOKUP(H38,Hoja1!A$2:G$445,7,0)</f>
        <v>N/A</v>
      </c>
      <c r="AB38" s="59" t="s">
        <v>1201</v>
      </c>
      <c r="AC38" s="92"/>
      <c r="AD38" s="14"/>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2"/>
      <c r="CO38" s="12"/>
      <c r="CP38" s="12"/>
      <c r="CQ38" s="12"/>
      <c r="CR38" s="12"/>
      <c r="CS38" s="12"/>
      <c r="CT38" s="12"/>
      <c r="CU38" s="12"/>
      <c r="CV38" s="12"/>
      <c r="CW38" s="12"/>
      <c r="CX38" s="12"/>
      <c r="CY38" s="12"/>
      <c r="CZ38" s="12"/>
      <c r="DA38" s="12"/>
      <c r="DB38" s="12"/>
      <c r="DC38" s="12"/>
      <c r="DD38" s="1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5"/>
    </row>
    <row r="39" spans="1:150" s="13" customFormat="1" ht="51">
      <c r="A39" s="142"/>
      <c r="B39" s="142"/>
      <c r="C39" s="92"/>
      <c r="D39" s="102"/>
      <c r="E39" s="97"/>
      <c r="F39" s="97"/>
      <c r="G39" s="45" t="str">
        <f>VLOOKUP(H39,Hoja1!A$1:G$445,2,0)</f>
        <v>GASES Y VAPORES</v>
      </c>
      <c r="H39" s="46" t="s">
        <v>250</v>
      </c>
      <c r="I39" s="45" t="str">
        <f>VLOOKUP(H39,Hoja1!A$2:G$445,3,0)</f>
        <v xml:space="preserve"> LESIONES EN LA PIEL, IRRITACIÓN EN VÍAS  RESPIRATORIAS, MUERTE</v>
      </c>
      <c r="J39" s="54"/>
      <c r="K39" s="45" t="str">
        <f>VLOOKUP(H39,Hoja1!A$2:G$445,4,0)</f>
        <v>Inspecciones planeadas e inspecciones no planeadas, procedimientos de programas de seguridad y salud en el trabajo</v>
      </c>
      <c r="L39" s="45" t="str">
        <f>VLOOKUP(H39,Hoja1!A$2:G$445,5,0)</f>
        <v>EPP TAPABOCAS, CARETAS CON FILTROS</v>
      </c>
      <c r="M39" s="54">
        <v>2</v>
      </c>
      <c r="N39" s="55">
        <v>3</v>
      </c>
      <c r="O39" s="55">
        <v>25</v>
      </c>
      <c r="P39" s="48">
        <f t="shared" si="1"/>
        <v>6</v>
      </c>
      <c r="Q39" s="48">
        <f t="shared" si="2"/>
        <v>150</v>
      </c>
      <c r="R39" s="56" t="str">
        <f t="shared" si="3"/>
        <v>M-6</v>
      </c>
      <c r="S39" s="57" t="str">
        <f t="shared" si="4"/>
        <v>II</v>
      </c>
      <c r="T39" s="58" t="str">
        <f t="shared" si="5"/>
        <v>No Aceptable o Aceptable Con Control Especifico</v>
      </c>
      <c r="U39" s="104"/>
      <c r="V39" s="45" t="str">
        <f>VLOOKUP(H39,Hoja1!A$2:G$445,6,0)</f>
        <v xml:space="preserve"> MUERTE</v>
      </c>
      <c r="W39" s="59"/>
      <c r="X39" s="59"/>
      <c r="Y39" s="59"/>
      <c r="Z39" s="60"/>
      <c r="AA39" s="53" t="str">
        <f>VLOOKUP(H39,Hoja1!A$2:G$445,7,0)</f>
        <v>USO Y MANEJO ADECUADO DE E.P.P.</v>
      </c>
      <c r="AB39" s="59" t="s">
        <v>1213</v>
      </c>
      <c r="AC39" s="92"/>
      <c r="AD39" s="14"/>
      <c r="AE39" s="12"/>
      <c r="AF39" s="12"/>
      <c r="AG39" s="12"/>
      <c r="AH39" s="12"/>
      <c r="AI39" s="12"/>
      <c r="AJ39" s="12"/>
      <c r="AK39" s="12"/>
      <c r="AL39" s="12"/>
      <c r="AM39" s="12"/>
      <c r="AN39" s="12"/>
      <c r="AO39" s="12"/>
      <c r="AP39" s="12"/>
      <c r="AQ39" s="12"/>
      <c r="AR39" s="12"/>
      <c r="AS39" s="12"/>
      <c r="AT39" s="12"/>
      <c r="AU39" s="12"/>
      <c r="AV39" s="12"/>
      <c r="AW39" s="12"/>
      <c r="AX39" s="12"/>
      <c r="AY39" s="12"/>
      <c r="AZ39" s="12"/>
      <c r="BA39" s="12"/>
      <c r="BB39" s="12"/>
      <c r="BC39" s="12"/>
      <c r="BD39" s="12"/>
      <c r="BE39" s="12"/>
      <c r="BF39" s="12"/>
      <c r="BG39" s="12"/>
      <c r="BH39" s="12"/>
      <c r="BI39" s="12"/>
      <c r="BJ39" s="12"/>
      <c r="BK39" s="12"/>
      <c r="BL39" s="12"/>
      <c r="BM39" s="12"/>
      <c r="BN39" s="12"/>
      <c r="BO39" s="12"/>
      <c r="BP39" s="12"/>
      <c r="BQ39" s="12"/>
      <c r="BR39" s="12"/>
      <c r="BS39" s="12"/>
      <c r="BT39" s="12"/>
      <c r="BU39" s="12"/>
      <c r="BV39" s="12"/>
      <c r="BW39" s="12"/>
      <c r="BX39" s="12"/>
      <c r="BY39" s="12"/>
      <c r="BZ39" s="12"/>
      <c r="CA39" s="12"/>
      <c r="CB39" s="12"/>
      <c r="CC39" s="12"/>
      <c r="CD39" s="12"/>
      <c r="CE39" s="12"/>
      <c r="CF39" s="12"/>
      <c r="CG39" s="12"/>
      <c r="CH39" s="12"/>
      <c r="CI39" s="12"/>
      <c r="CJ39" s="12"/>
      <c r="CK39" s="12"/>
      <c r="CL39" s="12"/>
      <c r="CM39" s="12"/>
      <c r="CN39" s="12"/>
      <c r="CO39" s="12"/>
      <c r="CP39" s="12"/>
      <c r="CQ39" s="12"/>
      <c r="CR39" s="12"/>
      <c r="CS39" s="12"/>
      <c r="CT39" s="12"/>
      <c r="CU39" s="12"/>
      <c r="CV39" s="12"/>
      <c r="CW39" s="12"/>
      <c r="CX39" s="12"/>
      <c r="CY39" s="12"/>
      <c r="CZ39" s="12"/>
      <c r="DA39" s="12"/>
      <c r="DB39" s="12"/>
      <c r="DC39" s="12"/>
      <c r="DD39" s="1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5"/>
    </row>
    <row r="40" spans="1:150" s="13" customFormat="1" ht="44.25" customHeight="1">
      <c r="A40" s="142"/>
      <c r="B40" s="142"/>
      <c r="C40" s="92"/>
      <c r="D40" s="102"/>
      <c r="E40" s="97"/>
      <c r="F40" s="97"/>
      <c r="G40" s="45" t="str">
        <f>VLOOKUP(H40,Hoja1!A$1:G$445,2,0)</f>
        <v>CONCENTRACIÓN EN ACTIVIDADES DE ALTO DESEMPEÑO MENTAL</v>
      </c>
      <c r="H40" s="46" t="s">
        <v>72</v>
      </c>
      <c r="I40" s="45" t="str">
        <f>VLOOKUP(H40,Hoja1!A$2:G$445,3,0)</f>
        <v>ESTRÉS, CEFALEA, IRRITABILIDAD</v>
      </c>
      <c r="J40" s="54"/>
      <c r="K40" s="45" t="str">
        <f>VLOOKUP(H40,Hoja1!A$2:G$445,4,0)</f>
        <v>N/A</v>
      </c>
      <c r="L40" s="45" t="str">
        <f>VLOOKUP(H40,Hoja1!A$2:G$445,5,0)</f>
        <v>PVE PSICOSOCIAL</v>
      </c>
      <c r="M40" s="54">
        <v>2</v>
      </c>
      <c r="N40" s="55">
        <v>2</v>
      </c>
      <c r="O40" s="55">
        <v>10</v>
      </c>
      <c r="P40" s="48">
        <f t="shared" si="1"/>
        <v>4</v>
      </c>
      <c r="Q40" s="48">
        <f t="shared" si="2"/>
        <v>40</v>
      </c>
      <c r="R40" s="56" t="str">
        <f t="shared" si="3"/>
        <v>B-4</v>
      </c>
      <c r="S40" s="57" t="str">
        <f t="shared" si="4"/>
        <v>III</v>
      </c>
      <c r="T40" s="58" t="str">
        <f t="shared" si="5"/>
        <v>Mejorable</v>
      </c>
      <c r="U40" s="104"/>
      <c r="V40" s="45" t="str">
        <f>VLOOKUP(H40,Hoja1!A$2:G$445,6,0)</f>
        <v>ESTRÉS</v>
      </c>
      <c r="W40" s="59"/>
      <c r="X40" s="59"/>
      <c r="Y40" s="59"/>
      <c r="Z40" s="60"/>
      <c r="AA40" s="53" t="str">
        <f>VLOOKUP(H40,Hoja1!A$2:G$445,7,0)</f>
        <v>N/A</v>
      </c>
      <c r="AB40" s="94" t="s">
        <v>1202</v>
      </c>
      <c r="AC40" s="92"/>
      <c r="AD40" s="14"/>
      <c r="AE40" s="12"/>
      <c r="AF40" s="12"/>
      <c r="AG40" s="12"/>
      <c r="AH40" s="12"/>
      <c r="AI40" s="12"/>
      <c r="AJ40" s="12"/>
      <c r="AK40" s="12"/>
      <c r="AL40" s="12"/>
      <c r="AM40" s="12"/>
      <c r="AN40" s="12"/>
      <c r="AO40" s="12"/>
      <c r="AP40" s="12"/>
      <c r="AQ40" s="12"/>
      <c r="AR40" s="12"/>
      <c r="AS40" s="12"/>
      <c r="AT40" s="12"/>
      <c r="AU40" s="12"/>
      <c r="AV40" s="12"/>
      <c r="AW40" s="12"/>
      <c r="AX40" s="12"/>
      <c r="AY40" s="12"/>
      <c r="AZ40" s="12"/>
      <c r="BA40" s="12"/>
      <c r="BB40" s="12"/>
      <c r="BC40" s="12"/>
      <c r="BD40" s="12"/>
      <c r="BE40" s="12"/>
      <c r="BF40" s="12"/>
      <c r="BG40" s="12"/>
      <c r="BH40" s="12"/>
      <c r="BI40" s="12"/>
      <c r="BJ40" s="12"/>
      <c r="BK40" s="12"/>
      <c r="BL40" s="12"/>
      <c r="BM40" s="12"/>
      <c r="BN40" s="12"/>
      <c r="BO40" s="12"/>
      <c r="BP40" s="12"/>
      <c r="BQ40" s="12"/>
      <c r="BR40" s="12"/>
      <c r="BS40" s="12"/>
      <c r="BT40" s="12"/>
      <c r="BU40" s="12"/>
      <c r="BV40" s="12"/>
      <c r="BW40" s="12"/>
      <c r="BX40" s="12"/>
      <c r="BY40" s="12"/>
      <c r="BZ40" s="12"/>
      <c r="CA40" s="12"/>
      <c r="CB40" s="12"/>
      <c r="CC40" s="12"/>
      <c r="CD40" s="12"/>
      <c r="CE40" s="12"/>
      <c r="CF40" s="12"/>
      <c r="CG40" s="12"/>
      <c r="CH40" s="12"/>
      <c r="CI40" s="12"/>
      <c r="CJ40" s="12"/>
      <c r="CK40" s="12"/>
      <c r="CL40" s="12"/>
      <c r="CM40" s="12"/>
      <c r="CN40" s="12"/>
      <c r="CO40" s="12"/>
      <c r="CP40" s="12"/>
      <c r="CQ40" s="12"/>
      <c r="CR40" s="12"/>
      <c r="CS40" s="12"/>
      <c r="CT40" s="12"/>
      <c r="CU40" s="12"/>
      <c r="CV40" s="12"/>
      <c r="CW40" s="12"/>
      <c r="CX40" s="12"/>
      <c r="CY40" s="12"/>
      <c r="CZ40" s="12"/>
      <c r="DA40" s="12"/>
      <c r="DB40" s="12"/>
      <c r="DC40" s="12"/>
      <c r="DD40" s="12"/>
      <c r="DE40" s="12"/>
      <c r="DF40" s="12"/>
      <c r="DG40" s="12"/>
      <c r="DH40" s="12"/>
      <c r="DI40" s="12"/>
      <c r="DJ40" s="12"/>
      <c r="DK40" s="12"/>
      <c r="DL40" s="12"/>
      <c r="DM40" s="12"/>
      <c r="DN40" s="12"/>
      <c r="DO40" s="12"/>
      <c r="DP40" s="12"/>
      <c r="DQ40" s="12"/>
      <c r="DR40" s="12"/>
      <c r="DS40" s="12"/>
      <c r="DT40" s="12"/>
      <c r="DU40" s="12"/>
      <c r="DV40" s="12"/>
      <c r="DW40" s="12"/>
      <c r="DX40" s="12"/>
      <c r="DY40" s="12"/>
      <c r="DZ40" s="12"/>
      <c r="EA40" s="12"/>
      <c r="EB40" s="12"/>
      <c r="EC40" s="12"/>
      <c r="ED40" s="12"/>
      <c r="EE40" s="12"/>
      <c r="EF40" s="12"/>
      <c r="EG40" s="12"/>
      <c r="EH40" s="12"/>
      <c r="EI40" s="12"/>
      <c r="EJ40" s="12"/>
      <c r="EK40" s="12"/>
      <c r="EL40" s="12"/>
      <c r="EM40" s="12"/>
      <c r="EN40" s="12"/>
      <c r="EO40" s="12"/>
      <c r="EP40" s="12"/>
      <c r="EQ40" s="12"/>
      <c r="ER40" s="12"/>
      <c r="ES40" s="12"/>
      <c r="ET40" s="15"/>
    </row>
    <row r="41" spans="1:150" s="13" customFormat="1" ht="44.25" customHeight="1">
      <c r="A41" s="142"/>
      <c r="B41" s="142"/>
      <c r="C41" s="92"/>
      <c r="D41" s="102"/>
      <c r="E41" s="97"/>
      <c r="F41" s="97"/>
      <c r="G41" s="45" t="str">
        <f>VLOOKUP(H41,Hoja1!A$1:G$445,2,0)</f>
        <v>NATURALEZA DE LA TAREA</v>
      </c>
      <c r="H41" s="46" t="s">
        <v>76</v>
      </c>
      <c r="I41" s="45" t="str">
        <f>VLOOKUP(H41,Hoja1!A$2:G$445,3,0)</f>
        <v>ESTRÉS,  TRANSTORNOS DEL SUEÑO</v>
      </c>
      <c r="J41" s="54"/>
      <c r="K41" s="45" t="str">
        <f>VLOOKUP(H41,Hoja1!A$2:G$445,4,0)</f>
        <v>N/A</v>
      </c>
      <c r="L41" s="45" t="str">
        <f>VLOOKUP(H41,Hoja1!A$2:G$445,5,0)</f>
        <v>PVE PSICOSOCIAL</v>
      </c>
      <c r="M41" s="54">
        <v>2</v>
      </c>
      <c r="N41" s="55">
        <v>3</v>
      </c>
      <c r="O41" s="55">
        <v>10</v>
      </c>
      <c r="P41" s="48">
        <f t="shared" si="1"/>
        <v>6</v>
      </c>
      <c r="Q41" s="48">
        <f t="shared" si="2"/>
        <v>60</v>
      </c>
      <c r="R41" s="56" t="str">
        <f t="shared" si="3"/>
        <v>M-6</v>
      </c>
      <c r="S41" s="57" t="str">
        <f t="shared" si="4"/>
        <v>III</v>
      </c>
      <c r="T41" s="58" t="str">
        <f t="shared" si="5"/>
        <v>Mejorable</v>
      </c>
      <c r="U41" s="104"/>
      <c r="V41" s="45" t="str">
        <f>VLOOKUP(H41,Hoja1!A$2:G$445,6,0)</f>
        <v>ESTRÉS</v>
      </c>
      <c r="W41" s="59"/>
      <c r="X41" s="59"/>
      <c r="Y41" s="59"/>
      <c r="Z41" s="60"/>
      <c r="AA41" s="53" t="str">
        <f>VLOOKUP(H41,Hoja1!A$2:G$445,7,0)</f>
        <v>N/A</v>
      </c>
      <c r="AB41" s="95"/>
      <c r="AC41" s="92"/>
      <c r="AD41" s="14"/>
      <c r="AE41" s="12"/>
      <c r="AF41" s="12"/>
      <c r="AG41" s="12"/>
      <c r="AH41" s="12"/>
      <c r="AI41" s="12"/>
      <c r="AJ41" s="12"/>
      <c r="AK41" s="12"/>
      <c r="AL41" s="12"/>
      <c r="AM41" s="12"/>
      <c r="AN41" s="12"/>
      <c r="AO41" s="12"/>
      <c r="AP41" s="12"/>
      <c r="AQ41" s="12"/>
      <c r="AR41" s="12"/>
      <c r="AS41" s="12"/>
      <c r="AT41" s="12"/>
      <c r="AU41" s="12"/>
      <c r="AV41" s="12"/>
      <c r="AW41" s="12"/>
      <c r="AX41" s="12"/>
      <c r="AY41" s="12"/>
      <c r="AZ41" s="12"/>
      <c r="BA41" s="12"/>
      <c r="BB41" s="12"/>
      <c r="BC41" s="12"/>
      <c r="BD41" s="12"/>
      <c r="BE41" s="12"/>
      <c r="BF41" s="12"/>
      <c r="BG41" s="12"/>
      <c r="BH41" s="12"/>
      <c r="BI41" s="12"/>
      <c r="BJ41" s="12"/>
      <c r="BK41" s="12"/>
      <c r="BL41" s="12"/>
      <c r="BM41" s="12"/>
      <c r="BN41" s="12"/>
      <c r="BO41" s="12"/>
      <c r="BP41" s="12"/>
      <c r="BQ41" s="12"/>
      <c r="BR41" s="12"/>
      <c r="BS41" s="12"/>
      <c r="BT41" s="12"/>
      <c r="BU41" s="12"/>
      <c r="BV41" s="12"/>
      <c r="BW41" s="12"/>
      <c r="BX41" s="12"/>
      <c r="BY41" s="12"/>
      <c r="BZ41" s="12"/>
      <c r="CA41" s="12"/>
      <c r="CB41" s="12"/>
      <c r="CC41" s="12"/>
      <c r="CD41" s="12"/>
      <c r="CE41" s="12"/>
      <c r="CF41" s="12"/>
      <c r="CG41" s="12"/>
      <c r="CH41" s="12"/>
      <c r="CI41" s="12"/>
      <c r="CJ41" s="12"/>
      <c r="CK41" s="12"/>
      <c r="CL41" s="12"/>
      <c r="CM41" s="12"/>
      <c r="CN41" s="12"/>
      <c r="CO41" s="12"/>
      <c r="CP41" s="12"/>
      <c r="CQ41" s="12"/>
      <c r="CR41" s="12"/>
      <c r="CS41" s="12"/>
      <c r="CT41" s="12"/>
      <c r="CU41" s="12"/>
      <c r="CV41" s="12"/>
      <c r="CW41" s="12"/>
      <c r="CX41" s="12"/>
      <c r="CY41" s="12"/>
      <c r="CZ41" s="12"/>
      <c r="DA41" s="12"/>
      <c r="DB41" s="12"/>
      <c r="DC41" s="12"/>
      <c r="DD41" s="12"/>
      <c r="DE41" s="12"/>
      <c r="DF41" s="12"/>
      <c r="DG41" s="12"/>
      <c r="DH41" s="12"/>
      <c r="DI41" s="12"/>
      <c r="DJ41" s="12"/>
      <c r="DK41" s="12"/>
      <c r="DL41" s="12"/>
      <c r="DM41" s="12"/>
      <c r="DN41" s="12"/>
      <c r="DO41" s="12"/>
      <c r="DP41" s="12"/>
      <c r="DQ41" s="12"/>
      <c r="DR41" s="12"/>
      <c r="DS41" s="12"/>
      <c r="DT41" s="12"/>
      <c r="DU41" s="12"/>
      <c r="DV41" s="12"/>
      <c r="DW41" s="12"/>
      <c r="DX41" s="12"/>
      <c r="DY41" s="12"/>
      <c r="DZ41" s="12"/>
      <c r="EA41" s="12"/>
      <c r="EB41" s="12"/>
      <c r="EC41" s="12"/>
      <c r="ED41" s="12"/>
      <c r="EE41" s="12"/>
      <c r="EF41" s="12"/>
      <c r="EG41" s="12"/>
      <c r="EH41" s="12"/>
      <c r="EI41" s="12"/>
      <c r="EJ41" s="12"/>
      <c r="EK41" s="12"/>
      <c r="EL41" s="12"/>
      <c r="EM41" s="12"/>
      <c r="EN41" s="12"/>
      <c r="EO41" s="12"/>
      <c r="EP41" s="12"/>
      <c r="EQ41" s="12"/>
      <c r="ER41" s="12"/>
      <c r="ES41" s="12"/>
      <c r="ET41" s="15"/>
    </row>
    <row r="42" spans="1:150" s="13" customFormat="1" ht="51">
      <c r="A42" s="142"/>
      <c r="B42" s="142"/>
      <c r="C42" s="92"/>
      <c r="D42" s="102"/>
      <c r="E42" s="97"/>
      <c r="F42" s="97"/>
      <c r="G42" s="45" t="str">
        <f>VLOOKUP(H42,Hoja1!A$1:G$445,2,0)</f>
        <v>Forzadas, Prolongadas</v>
      </c>
      <c r="H42" s="46" t="s">
        <v>40</v>
      </c>
      <c r="I42" s="45" t="str">
        <f>VLOOKUP(H42,Hoja1!A$2:G$445,3,0)</f>
        <v xml:space="preserve">Lesiones osteomusculares, lesiones osteoarticulares
</v>
      </c>
      <c r="J42" s="54"/>
      <c r="K42" s="45" t="str">
        <f>VLOOKUP(H42,Hoja1!A$2:G$445,4,0)</f>
        <v>Inspecciones planeadas e inspecciones no planeadas, procedimientos de programas de seguridad y salud en el trabajo</v>
      </c>
      <c r="L42" s="45" t="str">
        <f>VLOOKUP(H42,Hoja1!A$2:G$445,5,0)</f>
        <v>PVE Biomecánico, programa pausas activas, exámenes periódicos, recomendaciones, control de posturas</v>
      </c>
      <c r="M42" s="54">
        <v>2</v>
      </c>
      <c r="N42" s="55">
        <v>3</v>
      </c>
      <c r="O42" s="55">
        <v>25</v>
      </c>
      <c r="P42" s="48">
        <f t="shared" si="1"/>
        <v>6</v>
      </c>
      <c r="Q42" s="48">
        <f t="shared" si="2"/>
        <v>150</v>
      </c>
      <c r="R42" s="56" t="str">
        <f t="shared" si="3"/>
        <v>M-6</v>
      </c>
      <c r="S42" s="57" t="str">
        <f t="shared" si="4"/>
        <v>II</v>
      </c>
      <c r="T42" s="58" t="str">
        <f t="shared" si="5"/>
        <v>No Aceptable o Aceptable Con Control Especifico</v>
      </c>
      <c r="U42" s="104"/>
      <c r="V42" s="45" t="str">
        <f>VLOOKUP(H42,Hoja1!A$2:G$445,6,0)</f>
        <v>Enfermedades Osteomusculares</v>
      </c>
      <c r="W42" s="59"/>
      <c r="X42" s="59"/>
      <c r="Y42" s="59"/>
      <c r="Z42" s="60"/>
      <c r="AA42" s="53" t="str">
        <f>VLOOKUP(H42,Hoja1!A$2:G$445,7,0)</f>
        <v>Prevención en lesiones osteomusculares, líderes de pausas activas</v>
      </c>
      <c r="AB42" s="59" t="s">
        <v>1203</v>
      </c>
      <c r="AC42" s="92"/>
      <c r="AD42" s="14"/>
      <c r="AE42" s="12"/>
      <c r="AF42" s="12"/>
      <c r="AG42" s="12"/>
      <c r="AH42" s="12"/>
      <c r="AI42" s="12"/>
      <c r="AJ42" s="12"/>
      <c r="AK42" s="12"/>
      <c r="AL42" s="12"/>
      <c r="AM42" s="12"/>
      <c r="AN42" s="12"/>
      <c r="AO42" s="12"/>
      <c r="AP42" s="12"/>
      <c r="AQ42" s="12"/>
      <c r="AR42" s="12"/>
      <c r="AS42" s="12"/>
      <c r="AT42" s="12"/>
      <c r="AU42" s="12"/>
      <c r="AV42" s="12"/>
      <c r="AW42" s="12"/>
      <c r="AX42" s="12"/>
      <c r="AY42" s="12"/>
      <c r="AZ42" s="12"/>
      <c r="BA42" s="12"/>
      <c r="BB42" s="12"/>
      <c r="BC42" s="12"/>
      <c r="BD42" s="12"/>
      <c r="BE42" s="12"/>
      <c r="BF42" s="12"/>
      <c r="BG42" s="12"/>
      <c r="BH42" s="12"/>
      <c r="BI42" s="12"/>
      <c r="BJ42" s="12"/>
      <c r="BK42" s="12"/>
      <c r="BL42" s="12"/>
      <c r="BM42" s="12"/>
      <c r="BN42" s="12"/>
      <c r="BO42" s="12"/>
      <c r="BP42" s="12"/>
      <c r="BQ42" s="12"/>
      <c r="BR42" s="12"/>
      <c r="BS42" s="12"/>
      <c r="BT42" s="12"/>
      <c r="BU42" s="12"/>
      <c r="BV42" s="12"/>
      <c r="BW42" s="12"/>
      <c r="BX42" s="12"/>
      <c r="BY42" s="12"/>
      <c r="BZ42" s="12"/>
      <c r="CA42" s="12"/>
      <c r="CB42" s="12"/>
      <c r="CC42" s="12"/>
      <c r="CD42" s="12"/>
      <c r="CE42" s="12"/>
      <c r="CF42" s="12"/>
      <c r="CG42" s="12"/>
      <c r="CH42" s="12"/>
      <c r="CI42" s="12"/>
      <c r="CJ42" s="12"/>
      <c r="CK42" s="12"/>
      <c r="CL42" s="12"/>
      <c r="CM42" s="12"/>
      <c r="CN42" s="12"/>
      <c r="CO42" s="12"/>
      <c r="CP42" s="12"/>
      <c r="CQ42" s="12"/>
      <c r="CR42" s="12"/>
      <c r="CS42" s="12"/>
      <c r="CT42" s="12"/>
      <c r="CU42" s="12"/>
      <c r="CV42" s="12"/>
      <c r="CW42" s="12"/>
      <c r="CX42" s="12"/>
      <c r="CY42" s="12"/>
      <c r="CZ42" s="12"/>
      <c r="DA42" s="12"/>
      <c r="DB42" s="12"/>
      <c r="DC42" s="12"/>
      <c r="DD42" s="12"/>
      <c r="DE42" s="12"/>
      <c r="DF42" s="12"/>
      <c r="DG42" s="12"/>
      <c r="DH42" s="12"/>
      <c r="DI42" s="12"/>
      <c r="DJ42" s="12"/>
      <c r="DK42" s="12"/>
      <c r="DL42" s="12"/>
      <c r="DM42" s="12"/>
      <c r="DN42" s="12"/>
      <c r="DO42" s="12"/>
      <c r="DP42" s="12"/>
      <c r="DQ42" s="12"/>
      <c r="DR42" s="12"/>
      <c r="DS42" s="12"/>
      <c r="DT42" s="12"/>
      <c r="DU42" s="12"/>
      <c r="DV42" s="12"/>
      <c r="DW42" s="12"/>
      <c r="DX42" s="12"/>
      <c r="DY42" s="12"/>
      <c r="DZ42" s="12"/>
      <c r="EA42" s="12"/>
      <c r="EB42" s="12"/>
      <c r="EC42" s="12"/>
      <c r="ED42" s="12"/>
      <c r="EE42" s="12"/>
      <c r="EF42" s="12"/>
      <c r="EG42" s="12"/>
      <c r="EH42" s="12"/>
      <c r="EI42" s="12"/>
      <c r="EJ42" s="12"/>
      <c r="EK42" s="12"/>
      <c r="EL42" s="12"/>
      <c r="EM42" s="12"/>
      <c r="EN42" s="12"/>
      <c r="EO42" s="12"/>
      <c r="EP42" s="12"/>
      <c r="EQ42" s="12"/>
      <c r="ER42" s="12"/>
      <c r="ES42" s="12"/>
      <c r="ET42" s="15"/>
    </row>
    <row r="43" spans="1:150" s="13" customFormat="1" ht="51">
      <c r="A43" s="142"/>
      <c r="B43" s="142"/>
      <c r="C43" s="92"/>
      <c r="D43" s="102"/>
      <c r="E43" s="97"/>
      <c r="F43" s="97"/>
      <c r="G43" s="45" t="str">
        <f>VLOOKUP(H43,Hoja1!A$1:G$445,2,0)</f>
        <v>Higiene Muscular</v>
      </c>
      <c r="H43" s="46" t="s">
        <v>483</v>
      </c>
      <c r="I43" s="45" t="str">
        <f>VLOOKUP(H43,Hoja1!A$2:G$445,3,0)</f>
        <v>Lesiones Musculoesqueléticas</v>
      </c>
      <c r="J43" s="54"/>
      <c r="K43" s="45" t="str">
        <f>VLOOKUP(H43,Hoja1!A$2:G$445,4,0)</f>
        <v>N/A</v>
      </c>
      <c r="L43" s="45" t="str">
        <f>VLOOKUP(H43,Hoja1!A$2:G$445,5,0)</f>
        <v>N/A</v>
      </c>
      <c r="M43" s="54">
        <v>2</v>
      </c>
      <c r="N43" s="55">
        <v>2</v>
      </c>
      <c r="O43" s="55">
        <v>10</v>
      </c>
      <c r="P43" s="48">
        <f t="shared" si="1"/>
        <v>4</v>
      </c>
      <c r="Q43" s="48">
        <f t="shared" si="2"/>
        <v>40</v>
      </c>
      <c r="R43" s="56" t="str">
        <f t="shared" si="3"/>
        <v>B-4</v>
      </c>
      <c r="S43" s="57" t="str">
        <f t="shared" si="4"/>
        <v>III</v>
      </c>
      <c r="T43" s="58" t="str">
        <f t="shared" si="5"/>
        <v>Mejorable</v>
      </c>
      <c r="U43" s="104"/>
      <c r="V43" s="45" t="str">
        <f>VLOOKUP(H43,Hoja1!A$2:G$445,6,0)</f>
        <v xml:space="preserve">Enfermedades Osteomusculares
</v>
      </c>
      <c r="W43" s="59"/>
      <c r="X43" s="59"/>
      <c r="Y43" s="59"/>
      <c r="Z43" s="60"/>
      <c r="AA43" s="53" t="str">
        <f>VLOOKUP(H43,Hoja1!A$2:G$445,7,0)</f>
        <v>Prevención en lesiones osteomusculares, líderes de pausas activas</v>
      </c>
      <c r="AB43" s="59" t="s">
        <v>1203</v>
      </c>
      <c r="AC43" s="92"/>
      <c r="AD43" s="14"/>
      <c r="AE43" s="12"/>
      <c r="AF43" s="12"/>
      <c r="AG43" s="12"/>
      <c r="AH43" s="12"/>
      <c r="AI43" s="12"/>
      <c r="AJ43" s="12"/>
      <c r="AK43" s="12"/>
      <c r="AL43" s="12"/>
      <c r="AM43" s="12"/>
      <c r="AN43" s="12"/>
      <c r="AO43" s="12"/>
      <c r="AP43" s="12"/>
      <c r="AQ43" s="12"/>
      <c r="AR43" s="12"/>
      <c r="AS43" s="12"/>
      <c r="AT43" s="12"/>
      <c r="AU43" s="12"/>
      <c r="AV43" s="12"/>
      <c r="AW43" s="12"/>
      <c r="AX43" s="12"/>
      <c r="AY43" s="12"/>
      <c r="AZ43" s="12"/>
      <c r="BA43" s="12"/>
      <c r="BB43" s="12"/>
      <c r="BC43" s="12"/>
      <c r="BD43" s="12"/>
      <c r="BE43" s="12"/>
      <c r="BF43" s="12"/>
      <c r="BG43" s="12"/>
      <c r="BH43" s="12"/>
      <c r="BI43" s="12"/>
      <c r="BJ43" s="12"/>
      <c r="BK43" s="12"/>
      <c r="BL43" s="12"/>
      <c r="BM43" s="12"/>
      <c r="BN43" s="12"/>
      <c r="BO43" s="12"/>
      <c r="BP43" s="12"/>
      <c r="BQ43" s="12"/>
      <c r="BR43" s="12"/>
      <c r="BS43" s="12"/>
      <c r="BT43" s="12"/>
      <c r="BU43" s="12"/>
      <c r="BV43" s="12"/>
      <c r="BW43" s="12"/>
      <c r="BX43" s="12"/>
      <c r="BY43" s="12"/>
      <c r="BZ43" s="12"/>
      <c r="CA43" s="12"/>
      <c r="CB43" s="12"/>
      <c r="CC43" s="12"/>
      <c r="CD43" s="12"/>
      <c r="CE43" s="12"/>
      <c r="CF43" s="12"/>
      <c r="CG43" s="12"/>
      <c r="CH43" s="12"/>
      <c r="CI43" s="12"/>
      <c r="CJ43" s="12"/>
      <c r="CK43" s="12"/>
      <c r="CL43" s="12"/>
      <c r="CM43" s="12"/>
      <c r="CN43" s="12"/>
      <c r="CO43" s="12"/>
      <c r="CP43" s="12"/>
      <c r="CQ43" s="12"/>
      <c r="CR43" s="12"/>
      <c r="CS43" s="12"/>
      <c r="CT43" s="12"/>
      <c r="CU43" s="12"/>
      <c r="CV43" s="12"/>
      <c r="CW43" s="12"/>
      <c r="CX43" s="12"/>
      <c r="CY43" s="12"/>
      <c r="CZ43" s="12"/>
      <c r="DA43" s="12"/>
      <c r="DB43" s="12"/>
      <c r="DC43" s="12"/>
      <c r="DD43" s="12"/>
      <c r="DE43" s="12"/>
      <c r="DF43" s="12"/>
      <c r="DG43" s="12"/>
      <c r="DH43" s="12"/>
      <c r="DI43" s="12"/>
      <c r="DJ43" s="12"/>
      <c r="DK43" s="12"/>
      <c r="DL43" s="12"/>
      <c r="DM43" s="12"/>
      <c r="DN43" s="12"/>
      <c r="DO43" s="12"/>
      <c r="DP43" s="12"/>
      <c r="DQ43" s="12"/>
      <c r="DR43" s="12"/>
      <c r="DS43" s="12"/>
      <c r="DT43" s="12"/>
      <c r="DU43" s="12"/>
      <c r="DV43" s="12"/>
      <c r="DW43" s="12"/>
      <c r="DX43" s="12"/>
      <c r="DY43" s="12"/>
      <c r="DZ43" s="12"/>
      <c r="EA43" s="12"/>
      <c r="EB43" s="12"/>
      <c r="EC43" s="12"/>
      <c r="ED43" s="12"/>
      <c r="EE43" s="12"/>
      <c r="EF43" s="12"/>
      <c r="EG43" s="12"/>
      <c r="EH43" s="12"/>
      <c r="EI43" s="12"/>
      <c r="EJ43" s="12"/>
      <c r="EK43" s="12"/>
      <c r="EL43" s="12"/>
      <c r="EM43" s="12"/>
      <c r="EN43" s="12"/>
      <c r="EO43" s="12"/>
      <c r="EP43" s="12"/>
      <c r="EQ43" s="12"/>
      <c r="ER43" s="12"/>
      <c r="ES43" s="12"/>
      <c r="ET43" s="15"/>
    </row>
    <row r="44" spans="1:150" s="13" customFormat="1" ht="51">
      <c r="A44" s="142"/>
      <c r="B44" s="142"/>
      <c r="C44" s="92"/>
      <c r="D44" s="102"/>
      <c r="E44" s="97"/>
      <c r="F44" s="97"/>
      <c r="G44" s="45" t="str">
        <f>VLOOKUP(H44,Hoja1!A$1:G$445,2,0)</f>
        <v>Atropellamiento, Envestir</v>
      </c>
      <c r="H44" s="46" t="s">
        <v>1187</v>
      </c>
      <c r="I44" s="45" t="str">
        <f>VLOOKUP(H44,Hoja1!A$2:G$445,3,0)</f>
        <v>Lesiones, pérdidas materiales, muerte</v>
      </c>
      <c r="J44" s="54"/>
      <c r="K44" s="45" t="str">
        <f>VLOOKUP(H44,Hoja1!A$2:G$445,4,0)</f>
        <v>Inspecciones planeadas e inspecciones no planeadas, procedimientos de programas de seguridad y salud en el trabajo</v>
      </c>
      <c r="L44" s="45" t="str">
        <f>VLOOKUP(H44,Hoja1!A$2:G$445,5,0)</f>
        <v>Programa de seguridad vial, señalización</v>
      </c>
      <c r="M44" s="54">
        <v>2</v>
      </c>
      <c r="N44" s="55">
        <v>3</v>
      </c>
      <c r="O44" s="55">
        <v>60</v>
      </c>
      <c r="P44" s="48">
        <f t="shared" si="1"/>
        <v>6</v>
      </c>
      <c r="Q44" s="48">
        <f t="shared" si="2"/>
        <v>360</v>
      </c>
      <c r="R44" s="56" t="str">
        <f t="shared" si="3"/>
        <v>M-6</v>
      </c>
      <c r="S44" s="57" t="str">
        <f t="shared" si="4"/>
        <v>II</v>
      </c>
      <c r="T44" s="58" t="str">
        <f t="shared" si="5"/>
        <v>No Aceptable o Aceptable Con Control Especifico</v>
      </c>
      <c r="U44" s="104"/>
      <c r="V44" s="45" t="str">
        <f>VLOOKUP(H44,Hoja1!A$2:G$445,6,0)</f>
        <v>Muerte</v>
      </c>
      <c r="W44" s="59"/>
      <c r="X44" s="59"/>
      <c r="Y44" s="59"/>
      <c r="Z44" s="60"/>
      <c r="AA44" s="53" t="str">
        <f>VLOOKUP(H44,Hoja1!A$2:G$445,7,0)</f>
        <v>Seguridad vial y manejo defensivo, aseguramiento de áreas de trabajo</v>
      </c>
      <c r="AB44" s="59" t="s">
        <v>1204</v>
      </c>
      <c r="AC44" s="92"/>
      <c r="AD44" s="14"/>
      <c r="AE44" s="12"/>
      <c r="AF44" s="12"/>
      <c r="AG44" s="12"/>
      <c r="AH44" s="12"/>
      <c r="AI44" s="12"/>
      <c r="AJ44" s="12"/>
      <c r="AK44" s="12"/>
      <c r="AL44" s="12"/>
      <c r="AM44" s="12"/>
      <c r="AN44" s="12"/>
      <c r="AO44" s="12"/>
      <c r="AP44" s="12"/>
      <c r="AQ44" s="12"/>
      <c r="AR44" s="12"/>
      <c r="AS44" s="12"/>
      <c r="AT44" s="12"/>
      <c r="AU44" s="12"/>
      <c r="AV44" s="12"/>
      <c r="AW44" s="12"/>
      <c r="AX44" s="12"/>
      <c r="AY44" s="12"/>
      <c r="AZ44" s="12"/>
      <c r="BA44" s="12"/>
      <c r="BB44" s="12"/>
      <c r="BC44" s="12"/>
      <c r="BD44" s="12"/>
      <c r="BE44" s="12"/>
      <c r="BF44" s="12"/>
      <c r="BG44" s="12"/>
      <c r="BH44" s="12"/>
      <c r="BI44" s="12"/>
      <c r="BJ44" s="12"/>
      <c r="BK44" s="12"/>
      <c r="BL44" s="12"/>
      <c r="BM44" s="12"/>
      <c r="BN44" s="12"/>
      <c r="BO44" s="12"/>
      <c r="BP44" s="12"/>
      <c r="BQ44" s="12"/>
      <c r="BR44" s="12"/>
      <c r="BS44" s="12"/>
      <c r="BT44" s="12"/>
      <c r="BU44" s="12"/>
      <c r="BV44" s="12"/>
      <c r="BW44" s="12"/>
      <c r="BX44" s="12"/>
      <c r="BY44" s="12"/>
      <c r="BZ44" s="12"/>
      <c r="CA44" s="12"/>
      <c r="CB44" s="12"/>
      <c r="CC44" s="12"/>
      <c r="CD44" s="12"/>
      <c r="CE44" s="12"/>
      <c r="CF44" s="12"/>
      <c r="CG44" s="12"/>
      <c r="CH44" s="12"/>
      <c r="CI44" s="12"/>
      <c r="CJ44" s="12"/>
      <c r="CK44" s="12"/>
      <c r="CL44" s="12"/>
      <c r="CM44" s="12"/>
      <c r="CN44" s="12"/>
      <c r="CO44" s="12"/>
      <c r="CP44" s="12"/>
      <c r="CQ44" s="12"/>
      <c r="CR44" s="12"/>
      <c r="CS44" s="12"/>
      <c r="CT44" s="12"/>
      <c r="CU44" s="12"/>
      <c r="CV44" s="12"/>
      <c r="CW44" s="12"/>
      <c r="CX44" s="12"/>
      <c r="CY44" s="12"/>
      <c r="CZ44" s="12"/>
      <c r="DA44" s="12"/>
      <c r="DB44" s="12"/>
      <c r="DC44" s="12"/>
      <c r="DD44" s="12"/>
      <c r="DE44" s="12"/>
      <c r="DF44" s="12"/>
      <c r="DG44" s="12"/>
      <c r="DH44" s="12"/>
      <c r="DI44" s="12"/>
      <c r="DJ44" s="12"/>
      <c r="DK44" s="12"/>
      <c r="DL44" s="12"/>
      <c r="DM44" s="12"/>
      <c r="DN44" s="12"/>
      <c r="DO44" s="12"/>
      <c r="DP44" s="12"/>
      <c r="DQ44" s="12"/>
      <c r="DR44" s="12"/>
      <c r="DS44" s="12"/>
      <c r="DT44" s="12"/>
      <c r="DU44" s="12"/>
      <c r="DV44" s="12"/>
      <c r="DW44" s="12"/>
      <c r="DX44" s="12"/>
      <c r="DY44" s="12"/>
      <c r="DZ44" s="12"/>
      <c r="EA44" s="12"/>
      <c r="EB44" s="12"/>
      <c r="EC44" s="12"/>
      <c r="ED44" s="12"/>
      <c r="EE44" s="12"/>
      <c r="EF44" s="12"/>
      <c r="EG44" s="12"/>
      <c r="EH44" s="12"/>
      <c r="EI44" s="12"/>
      <c r="EJ44" s="12"/>
      <c r="EK44" s="12"/>
      <c r="EL44" s="12"/>
      <c r="EM44" s="12"/>
      <c r="EN44" s="12"/>
      <c r="EO44" s="12"/>
      <c r="EP44" s="12"/>
      <c r="EQ44" s="12"/>
      <c r="ER44" s="12"/>
      <c r="ES44" s="12"/>
      <c r="ET44" s="15"/>
    </row>
    <row r="45" spans="1:150" s="13" customFormat="1" ht="38.25">
      <c r="A45" s="142"/>
      <c r="B45" s="142"/>
      <c r="C45" s="92"/>
      <c r="D45" s="102"/>
      <c r="E45" s="97"/>
      <c r="F45" s="97"/>
      <c r="G45" s="45" t="str">
        <f>VLOOKUP(H45,Hoja1!A$1:G$445,2,0)</f>
        <v>Superficies de trabajo irregulares o deslizantes</v>
      </c>
      <c r="H45" s="46" t="s">
        <v>597</v>
      </c>
      <c r="I45" s="45" t="str">
        <f>VLOOKUP(H45,Hoja1!A$2:G$445,3,0)</f>
        <v>Caidas del mismo nivel, fracturas, golpe con objetos, caídas de objetos, obstrucción de rutas de evacuación</v>
      </c>
      <c r="J45" s="54"/>
      <c r="K45" s="45" t="str">
        <f>VLOOKUP(H45,Hoja1!A$2:G$445,4,0)</f>
        <v>N/A</v>
      </c>
      <c r="L45" s="45" t="str">
        <f>VLOOKUP(H45,Hoja1!A$2:G$445,5,0)</f>
        <v>N/A</v>
      </c>
      <c r="M45" s="54">
        <v>2</v>
      </c>
      <c r="N45" s="55">
        <v>2</v>
      </c>
      <c r="O45" s="55">
        <v>25</v>
      </c>
      <c r="P45" s="48">
        <f t="shared" si="1"/>
        <v>4</v>
      </c>
      <c r="Q45" s="48">
        <f t="shared" si="2"/>
        <v>100</v>
      </c>
      <c r="R45" s="56" t="str">
        <f t="shared" si="3"/>
        <v>B-4</v>
      </c>
      <c r="S45" s="57" t="str">
        <f t="shared" si="4"/>
        <v>III</v>
      </c>
      <c r="T45" s="58" t="str">
        <f t="shared" si="5"/>
        <v>Mejorable</v>
      </c>
      <c r="U45" s="104"/>
      <c r="V45" s="45" t="str">
        <f>VLOOKUP(H45,Hoja1!A$2:G$445,6,0)</f>
        <v>Caídas de distinto nivel</v>
      </c>
      <c r="W45" s="59"/>
      <c r="X45" s="59"/>
      <c r="Y45" s="59"/>
      <c r="Z45" s="60"/>
      <c r="AA45" s="53" t="str">
        <f>VLOOKUP(H45,Hoja1!A$2:G$445,7,0)</f>
        <v>Pautas Básicas en orden y aseo en el lugar de trabajo, actos y condiciones inseguras</v>
      </c>
      <c r="AB45" s="59" t="s">
        <v>1205</v>
      </c>
      <c r="AC45" s="92"/>
      <c r="AD45" s="14"/>
      <c r="AE45" s="12"/>
      <c r="AF45" s="12"/>
      <c r="AG45" s="12"/>
      <c r="AH45" s="12"/>
      <c r="AI45" s="12"/>
      <c r="AJ45" s="12"/>
      <c r="AK45" s="12"/>
      <c r="AL45" s="12"/>
      <c r="AM45" s="12"/>
      <c r="AN45" s="12"/>
      <c r="AO45" s="12"/>
      <c r="AP45" s="12"/>
      <c r="AQ45" s="12"/>
      <c r="AR45" s="12"/>
      <c r="AS45" s="12"/>
      <c r="AT45" s="12"/>
      <c r="AU45" s="12"/>
      <c r="AV45" s="12"/>
      <c r="AW45" s="12"/>
      <c r="AX45" s="12"/>
      <c r="AY45" s="12"/>
      <c r="AZ45" s="12"/>
      <c r="BA45" s="12"/>
      <c r="BB45" s="12"/>
      <c r="BC45" s="12"/>
      <c r="BD45" s="12"/>
      <c r="BE45" s="12"/>
      <c r="BF45" s="12"/>
      <c r="BG45" s="12"/>
      <c r="BH45" s="12"/>
      <c r="BI45" s="12"/>
      <c r="BJ45" s="12"/>
      <c r="BK45" s="12"/>
      <c r="BL45" s="12"/>
      <c r="BM45" s="12"/>
      <c r="BN45" s="12"/>
      <c r="BO45" s="12"/>
      <c r="BP45" s="12"/>
      <c r="BQ45" s="12"/>
      <c r="BR45" s="12"/>
      <c r="BS45" s="12"/>
      <c r="BT45" s="12"/>
      <c r="BU45" s="12"/>
      <c r="BV45" s="12"/>
      <c r="BW45" s="12"/>
      <c r="BX45" s="12"/>
      <c r="BY45" s="12"/>
      <c r="BZ45" s="12"/>
      <c r="CA45" s="12"/>
      <c r="CB45" s="12"/>
      <c r="CC45" s="12"/>
      <c r="CD45" s="12"/>
      <c r="CE45" s="12"/>
      <c r="CF45" s="12"/>
      <c r="CG45" s="12"/>
      <c r="CH45" s="12"/>
      <c r="CI45" s="12"/>
      <c r="CJ45" s="12"/>
      <c r="CK45" s="12"/>
      <c r="CL45" s="12"/>
      <c r="CM45" s="12"/>
      <c r="CN45" s="12"/>
      <c r="CO45" s="12"/>
      <c r="CP45" s="12"/>
      <c r="CQ45" s="12"/>
      <c r="CR45" s="12"/>
      <c r="CS45" s="12"/>
      <c r="CT45" s="12"/>
      <c r="CU45" s="12"/>
      <c r="CV45" s="12"/>
      <c r="CW45" s="12"/>
      <c r="CX45" s="12"/>
      <c r="CY45" s="12"/>
      <c r="CZ45" s="12"/>
      <c r="DA45" s="12"/>
      <c r="DB45" s="12"/>
      <c r="DC45" s="12"/>
      <c r="DD45" s="12"/>
      <c r="DE45" s="12"/>
      <c r="DF45" s="12"/>
      <c r="DG45" s="12"/>
      <c r="DH45" s="12"/>
      <c r="DI45" s="12"/>
      <c r="DJ45" s="12"/>
      <c r="DK45" s="12"/>
      <c r="DL45" s="12"/>
      <c r="DM45" s="12"/>
      <c r="DN45" s="12"/>
      <c r="DO45" s="12"/>
      <c r="DP45" s="12"/>
      <c r="DQ45" s="12"/>
      <c r="DR45" s="12"/>
      <c r="DS45" s="12"/>
      <c r="DT45" s="12"/>
      <c r="DU45" s="12"/>
      <c r="DV45" s="12"/>
      <c r="DW45" s="12"/>
      <c r="DX45" s="12"/>
      <c r="DY45" s="12"/>
      <c r="DZ45" s="12"/>
      <c r="EA45" s="12"/>
      <c r="EB45" s="12"/>
      <c r="EC45" s="12"/>
      <c r="ED45" s="12"/>
      <c r="EE45" s="12"/>
      <c r="EF45" s="12"/>
      <c r="EG45" s="12"/>
      <c r="EH45" s="12"/>
      <c r="EI45" s="12"/>
      <c r="EJ45" s="12"/>
      <c r="EK45" s="12"/>
      <c r="EL45" s="12"/>
      <c r="EM45" s="12"/>
      <c r="EN45" s="12"/>
      <c r="EO45" s="12"/>
      <c r="EP45" s="12"/>
      <c r="EQ45" s="12"/>
      <c r="ER45" s="12"/>
      <c r="ES45" s="12"/>
      <c r="ET45" s="15"/>
    </row>
    <row r="46" spans="1:150" s="13" customFormat="1" ht="63.75">
      <c r="A46" s="142"/>
      <c r="B46" s="142"/>
      <c r="C46" s="92"/>
      <c r="D46" s="102"/>
      <c r="E46" s="97"/>
      <c r="F46" s="97"/>
      <c r="G46" s="45" t="str">
        <f>VLOOKUP(H46,Hoja1!A$1:G$445,2,0)</f>
        <v>Atraco, golpiza, atentados y secuestrados</v>
      </c>
      <c r="H46" s="46" t="s">
        <v>57</v>
      </c>
      <c r="I46" s="45" t="str">
        <f>VLOOKUP(H46,Hoja1!A$2:G$445,3,0)</f>
        <v>Estrés, golpes, Secuestros</v>
      </c>
      <c r="J46" s="54"/>
      <c r="K46" s="45" t="str">
        <f>VLOOKUP(H46,Hoja1!A$2:G$445,4,0)</f>
        <v>Inspecciones planeadas e inspecciones no planeadas, procedimientos de programas de seguridad y salud en el trabajo</v>
      </c>
      <c r="L46" s="45" t="str">
        <f>VLOOKUP(H46,Hoja1!A$2:G$445,5,0)</f>
        <v xml:space="preserve">Uniformes Corporativos, Caquetas corporativas, Carnetización
</v>
      </c>
      <c r="M46" s="54">
        <v>2</v>
      </c>
      <c r="N46" s="55">
        <v>3</v>
      </c>
      <c r="O46" s="55">
        <v>60</v>
      </c>
      <c r="P46" s="48">
        <f t="shared" si="1"/>
        <v>6</v>
      </c>
      <c r="Q46" s="48">
        <f t="shared" si="2"/>
        <v>360</v>
      </c>
      <c r="R46" s="56" t="str">
        <f t="shared" si="3"/>
        <v>M-6</v>
      </c>
      <c r="S46" s="57" t="str">
        <f t="shared" si="4"/>
        <v>II</v>
      </c>
      <c r="T46" s="58" t="str">
        <f t="shared" si="5"/>
        <v>No Aceptable o Aceptable Con Control Especifico</v>
      </c>
      <c r="U46" s="104"/>
      <c r="V46" s="45" t="str">
        <f>VLOOKUP(H46,Hoja1!A$2:G$445,6,0)</f>
        <v>Secuestros</v>
      </c>
      <c r="W46" s="59"/>
      <c r="X46" s="59"/>
      <c r="Y46" s="59"/>
      <c r="Z46" s="60"/>
      <c r="AA46" s="53" t="str">
        <f>VLOOKUP(H46,Hoja1!A$2:G$445,7,0)</f>
        <v>N/A</v>
      </c>
      <c r="AB46" s="59" t="s">
        <v>1206</v>
      </c>
      <c r="AC46" s="92"/>
      <c r="AD46" s="14"/>
      <c r="AE46" s="12"/>
      <c r="AF46" s="12"/>
      <c r="AG46" s="12"/>
      <c r="AH46" s="12"/>
      <c r="AI46" s="12"/>
      <c r="AJ46" s="12"/>
      <c r="AK46" s="12"/>
      <c r="AL46" s="12"/>
      <c r="AM46" s="12"/>
      <c r="AN46" s="12"/>
      <c r="AO46" s="12"/>
      <c r="AP46" s="12"/>
      <c r="AQ46" s="12"/>
      <c r="AR46" s="12"/>
      <c r="AS46" s="12"/>
      <c r="AT46" s="12"/>
      <c r="AU46" s="12"/>
      <c r="AV46" s="12"/>
      <c r="AW46" s="12"/>
      <c r="AX46" s="12"/>
      <c r="AY46" s="12"/>
      <c r="AZ46" s="12"/>
      <c r="BA46" s="12"/>
      <c r="BB46" s="12"/>
      <c r="BC46" s="12"/>
      <c r="BD46" s="12"/>
      <c r="BE46" s="12"/>
      <c r="BF46" s="12"/>
      <c r="BG46" s="12"/>
      <c r="BH46" s="12"/>
      <c r="BI46" s="12"/>
      <c r="BJ46" s="12"/>
      <c r="BK46" s="12"/>
      <c r="BL46" s="12"/>
      <c r="BM46" s="12"/>
      <c r="BN46" s="12"/>
      <c r="BO46" s="12"/>
      <c r="BP46" s="12"/>
      <c r="BQ46" s="12"/>
      <c r="BR46" s="12"/>
      <c r="BS46" s="12"/>
      <c r="BT46" s="12"/>
      <c r="BU46" s="12"/>
      <c r="BV46" s="12"/>
      <c r="BW46" s="12"/>
      <c r="BX46" s="12"/>
      <c r="BY46" s="12"/>
      <c r="BZ46" s="12"/>
      <c r="CA46" s="12"/>
      <c r="CB46" s="12"/>
      <c r="CC46" s="12"/>
      <c r="CD46" s="12"/>
      <c r="CE46" s="12"/>
      <c r="CF46" s="12"/>
      <c r="CG46" s="12"/>
      <c r="CH46" s="12"/>
      <c r="CI46" s="12"/>
      <c r="CJ46" s="12"/>
      <c r="CK46" s="12"/>
      <c r="CL46" s="12"/>
      <c r="CM46" s="12"/>
      <c r="CN46" s="12"/>
      <c r="CO46" s="12"/>
      <c r="CP46" s="12"/>
      <c r="CQ46" s="12"/>
      <c r="CR46" s="12"/>
      <c r="CS46" s="12"/>
      <c r="CT46" s="12"/>
      <c r="CU46" s="12"/>
      <c r="CV46" s="12"/>
      <c r="CW46" s="12"/>
      <c r="CX46" s="12"/>
      <c r="CY46" s="12"/>
      <c r="CZ46" s="12"/>
      <c r="DA46" s="12"/>
      <c r="DB46" s="12"/>
      <c r="DC46" s="12"/>
      <c r="DD46" s="12"/>
      <c r="DE46" s="12"/>
      <c r="DF46" s="12"/>
      <c r="DG46" s="12"/>
      <c r="DH46" s="12"/>
      <c r="DI46" s="12"/>
      <c r="DJ46" s="12"/>
      <c r="DK46" s="12"/>
      <c r="DL46" s="12"/>
      <c r="DM46" s="12"/>
      <c r="DN46" s="12"/>
      <c r="DO46" s="12"/>
      <c r="DP46" s="12"/>
      <c r="DQ46" s="12"/>
      <c r="DR46" s="12"/>
      <c r="DS46" s="12"/>
      <c r="DT46" s="12"/>
      <c r="DU46" s="12"/>
      <c r="DV46" s="12"/>
      <c r="DW46" s="12"/>
      <c r="DX46" s="12"/>
      <c r="DY46" s="12"/>
      <c r="DZ46" s="12"/>
      <c r="EA46" s="12"/>
      <c r="EB46" s="12"/>
      <c r="EC46" s="12"/>
      <c r="ED46" s="12"/>
      <c r="EE46" s="12"/>
      <c r="EF46" s="12"/>
      <c r="EG46" s="12"/>
      <c r="EH46" s="12"/>
      <c r="EI46" s="12"/>
      <c r="EJ46" s="12"/>
      <c r="EK46" s="12"/>
      <c r="EL46" s="12"/>
      <c r="EM46" s="12"/>
      <c r="EN46" s="12"/>
      <c r="EO46" s="12"/>
      <c r="EP46" s="12"/>
      <c r="EQ46" s="12"/>
      <c r="ER46" s="12"/>
      <c r="ES46" s="12"/>
      <c r="ET46" s="15"/>
    </row>
    <row r="47" spans="1:150" s="13" customFormat="1" ht="51.75" thickBot="1">
      <c r="A47" s="142"/>
      <c r="B47" s="142"/>
      <c r="C47" s="92"/>
      <c r="D47" s="102"/>
      <c r="E47" s="97"/>
      <c r="F47" s="97"/>
      <c r="G47" s="45" t="str">
        <f>VLOOKUP(H47,Hoja1!A$1:G$445,2,0)</f>
        <v>SISMOS, INCENDIOS, INUNDACIONES, TERREMOTOS, VENDAVALES, DERRUMBE</v>
      </c>
      <c r="H47" s="46" t="s">
        <v>62</v>
      </c>
      <c r="I47" s="45" t="str">
        <f>VLOOKUP(H47,Hoja1!A$2:G$445,3,0)</f>
        <v>SISMOS, INCENDIOS, INUNDACIONES, TERREMOTOS, VENDAVALES</v>
      </c>
      <c r="J47" s="54"/>
      <c r="K47" s="45" t="str">
        <f>VLOOKUP(H47,Hoja1!A$2:G$445,4,0)</f>
        <v>Inspecciones planeadas e inspecciones no planeadas, procedimientos de programas de seguridad y salud en el trabajo</v>
      </c>
      <c r="L47" s="45" t="str">
        <f>VLOOKUP(H47,Hoja1!A$2:G$445,5,0)</f>
        <v>BRIGADAS DE EMERGENCIAS</v>
      </c>
      <c r="M47" s="54">
        <v>2</v>
      </c>
      <c r="N47" s="55">
        <v>1</v>
      </c>
      <c r="O47" s="55">
        <v>100</v>
      </c>
      <c r="P47" s="48">
        <f t="shared" si="1"/>
        <v>2</v>
      </c>
      <c r="Q47" s="48">
        <f t="shared" si="2"/>
        <v>200</v>
      </c>
      <c r="R47" s="56" t="str">
        <f t="shared" si="3"/>
        <v>B-2</v>
      </c>
      <c r="S47" s="57" t="str">
        <f t="shared" si="4"/>
        <v>II</v>
      </c>
      <c r="T47" s="58" t="str">
        <f t="shared" si="5"/>
        <v>No Aceptable o Aceptable Con Control Especifico</v>
      </c>
      <c r="U47" s="95"/>
      <c r="V47" s="45" t="str">
        <f>VLOOKUP(H47,Hoja1!A$2:G$445,6,0)</f>
        <v>MUERTE</v>
      </c>
      <c r="W47" s="59"/>
      <c r="X47" s="59"/>
      <c r="Y47" s="59"/>
      <c r="Z47" s="60" t="s">
        <v>1208</v>
      </c>
      <c r="AA47" s="53" t="str">
        <f>VLOOKUP(H47,Hoja1!A$2:G$445,7,0)</f>
        <v>ENTRENAMIENTO DE LA BRIGADA; DIVULGACIÓN DE PLAN DE EMERGENCIA</v>
      </c>
      <c r="AB47" s="59" t="s">
        <v>1207</v>
      </c>
      <c r="AC47" s="93"/>
      <c r="AD47" s="14"/>
      <c r="AE47" s="12"/>
      <c r="AF47" s="12"/>
      <c r="AG47" s="12"/>
      <c r="AH47" s="12"/>
      <c r="AI47" s="12"/>
      <c r="AJ47" s="12"/>
      <c r="AK47" s="12"/>
      <c r="AL47" s="12"/>
      <c r="AM47" s="12"/>
      <c r="AN47" s="12"/>
      <c r="AO47" s="12"/>
      <c r="AP47" s="12"/>
      <c r="AQ47" s="12"/>
      <c r="AR47" s="12"/>
      <c r="AS47" s="12"/>
      <c r="AT47" s="12"/>
      <c r="AU47" s="12"/>
      <c r="AV47" s="12"/>
      <c r="AW47" s="12"/>
      <c r="AX47" s="12"/>
      <c r="AY47" s="12"/>
      <c r="AZ47" s="12"/>
      <c r="BA47" s="12"/>
      <c r="BB47" s="12"/>
      <c r="BC47" s="12"/>
      <c r="BD47" s="12"/>
      <c r="BE47" s="12"/>
      <c r="BF47" s="12"/>
      <c r="BG47" s="12"/>
      <c r="BH47" s="12"/>
      <c r="BI47" s="12"/>
      <c r="BJ47" s="12"/>
      <c r="BK47" s="12"/>
      <c r="BL47" s="12"/>
      <c r="BM47" s="12"/>
      <c r="BN47" s="12"/>
      <c r="BO47" s="12"/>
      <c r="BP47" s="12"/>
      <c r="BQ47" s="12"/>
      <c r="BR47" s="12"/>
      <c r="BS47" s="12"/>
      <c r="BT47" s="12"/>
      <c r="BU47" s="12"/>
      <c r="BV47" s="12"/>
      <c r="BW47" s="12"/>
      <c r="BX47" s="12"/>
      <c r="BY47" s="12"/>
      <c r="BZ47" s="12"/>
      <c r="CA47" s="12"/>
      <c r="CB47" s="12"/>
      <c r="CC47" s="12"/>
      <c r="CD47" s="12"/>
      <c r="CE47" s="12"/>
      <c r="CF47" s="12"/>
      <c r="CG47" s="12"/>
      <c r="CH47" s="12"/>
      <c r="CI47" s="12"/>
      <c r="CJ47" s="12"/>
      <c r="CK47" s="12"/>
      <c r="CL47" s="12"/>
      <c r="CM47" s="12"/>
      <c r="CN47" s="12"/>
      <c r="CO47" s="12"/>
      <c r="CP47" s="12"/>
      <c r="CQ47" s="12"/>
      <c r="CR47" s="12"/>
      <c r="CS47" s="12"/>
      <c r="CT47" s="12"/>
      <c r="CU47" s="12"/>
      <c r="CV47" s="12"/>
      <c r="CW47" s="12"/>
      <c r="CX47" s="12"/>
      <c r="CY47" s="12"/>
      <c r="CZ47" s="12"/>
      <c r="DA47" s="12"/>
      <c r="DB47" s="12"/>
      <c r="DC47" s="12"/>
      <c r="DD47" s="12"/>
      <c r="DE47" s="12"/>
      <c r="DF47" s="12"/>
      <c r="DG47" s="12"/>
      <c r="DH47" s="12"/>
      <c r="DI47" s="12"/>
      <c r="DJ47" s="12"/>
      <c r="DK47" s="12"/>
      <c r="DL47" s="12"/>
      <c r="DM47" s="12"/>
      <c r="DN47" s="12"/>
      <c r="DO47" s="12"/>
      <c r="DP47" s="12"/>
      <c r="DQ47" s="12"/>
      <c r="DR47" s="12"/>
      <c r="DS47" s="12"/>
      <c r="DT47" s="12"/>
      <c r="DU47" s="12"/>
      <c r="DV47" s="12"/>
      <c r="DW47" s="12"/>
      <c r="DX47" s="12"/>
      <c r="DY47" s="12"/>
      <c r="DZ47" s="12"/>
      <c r="EA47" s="12"/>
      <c r="EB47" s="12"/>
      <c r="EC47" s="12"/>
      <c r="ED47" s="12"/>
      <c r="EE47" s="12"/>
      <c r="EF47" s="12"/>
      <c r="EG47" s="12"/>
      <c r="EH47" s="12"/>
      <c r="EI47" s="12"/>
      <c r="EJ47" s="12"/>
      <c r="EK47" s="12"/>
      <c r="EL47" s="12"/>
      <c r="EM47" s="12"/>
      <c r="EN47" s="12"/>
      <c r="EO47" s="12"/>
      <c r="EP47" s="12"/>
      <c r="EQ47" s="12"/>
      <c r="ER47" s="12"/>
      <c r="ES47" s="12"/>
      <c r="ET47" s="15"/>
    </row>
    <row r="48" spans="1:150" s="13" customFormat="1" ht="25.5">
      <c r="A48" s="142"/>
      <c r="B48" s="142"/>
      <c r="C48" s="108" t="s">
        <v>1214</v>
      </c>
      <c r="D48" s="105" t="s">
        <v>1215</v>
      </c>
      <c r="E48" s="114" t="s">
        <v>1074</v>
      </c>
      <c r="F48" s="114" t="s">
        <v>1210</v>
      </c>
      <c r="G48" s="23" t="str">
        <f>VLOOKUP(H48,Hoja1!A$1:G$445,2,0)</f>
        <v>Bacterias</v>
      </c>
      <c r="H48" s="24" t="s">
        <v>113</v>
      </c>
      <c r="I48" s="23" t="str">
        <f>VLOOKUP(H48,Hoja1!A$2:G$445,3,0)</f>
        <v>Infecciones Bacterianas</v>
      </c>
      <c r="J48" s="18"/>
      <c r="K48" s="23" t="str">
        <f>VLOOKUP(H48,Hoja1!A$2:G$445,4,0)</f>
        <v>N/A</v>
      </c>
      <c r="L48" s="23" t="str">
        <f>VLOOKUP(H48,Hoja1!A$2:G$445,5,0)</f>
        <v>Vacunación</v>
      </c>
      <c r="M48" s="18">
        <v>2</v>
      </c>
      <c r="N48" s="19">
        <v>3</v>
      </c>
      <c r="O48" s="19">
        <v>10</v>
      </c>
      <c r="P48" s="25">
        <f t="shared" si="1"/>
        <v>6</v>
      </c>
      <c r="Q48" s="25">
        <f t="shared" si="2"/>
        <v>60</v>
      </c>
      <c r="R48" s="32" t="str">
        <f t="shared" si="3"/>
        <v>M-6</v>
      </c>
      <c r="S48" s="33" t="str">
        <f t="shared" si="4"/>
        <v>III</v>
      </c>
      <c r="T48" s="34" t="str">
        <f t="shared" si="5"/>
        <v>Mejorable</v>
      </c>
      <c r="U48" s="111">
        <v>2</v>
      </c>
      <c r="V48" s="23" t="str">
        <f>VLOOKUP(H48,Hoja1!A$2:G$445,6,0)</f>
        <v xml:space="preserve">Enfermedades Infectocontagiosas
</v>
      </c>
      <c r="W48" s="20"/>
      <c r="X48" s="20"/>
      <c r="Y48" s="20"/>
      <c r="Z48" s="17"/>
      <c r="AA48" s="22" t="str">
        <f>VLOOKUP(H48,Hoja1!A$2:G$445,7,0)</f>
        <v>Autocuidado</v>
      </c>
      <c r="AB48" s="111" t="s">
        <v>1200</v>
      </c>
      <c r="AC48" s="117" t="s">
        <v>1209</v>
      </c>
      <c r="AD48" s="14"/>
      <c r="AE48" s="12"/>
      <c r="AF48" s="12"/>
      <c r="AG48" s="12"/>
      <c r="AH48" s="12"/>
      <c r="AI48" s="12"/>
      <c r="AJ48" s="12"/>
      <c r="AK48" s="12"/>
      <c r="AL48" s="12"/>
      <c r="AM48" s="12"/>
      <c r="AN48" s="12"/>
      <c r="AO48" s="12"/>
      <c r="AP48" s="12"/>
      <c r="AQ48" s="12"/>
      <c r="AR48" s="12"/>
      <c r="AS48" s="12"/>
      <c r="AT48" s="12"/>
      <c r="AU48" s="12"/>
      <c r="AV48" s="12"/>
      <c r="AW48" s="12"/>
      <c r="AX48" s="12"/>
      <c r="AY48" s="12"/>
      <c r="AZ48" s="12"/>
      <c r="BA48" s="12"/>
      <c r="BB48" s="12"/>
      <c r="BC48" s="12"/>
      <c r="BD48" s="12"/>
      <c r="BE48" s="12"/>
      <c r="BF48" s="12"/>
      <c r="BG48" s="12"/>
      <c r="BH48" s="12"/>
      <c r="BI48" s="12"/>
      <c r="BJ48" s="12"/>
      <c r="BK48" s="12"/>
      <c r="BL48" s="12"/>
      <c r="BM48" s="12"/>
      <c r="BN48" s="12"/>
      <c r="BO48" s="12"/>
      <c r="BP48" s="12"/>
      <c r="BQ48" s="12"/>
      <c r="BR48" s="12"/>
      <c r="BS48" s="12"/>
      <c r="BT48" s="12"/>
      <c r="BU48" s="12"/>
      <c r="BV48" s="12"/>
      <c r="BW48" s="12"/>
      <c r="BX48" s="12"/>
      <c r="BY48" s="12"/>
      <c r="BZ48" s="12"/>
      <c r="CA48" s="12"/>
      <c r="CB48" s="12"/>
      <c r="CC48" s="12"/>
      <c r="CD48" s="12"/>
      <c r="CE48" s="12"/>
      <c r="CF48" s="12"/>
      <c r="CG48" s="12"/>
      <c r="CH48" s="12"/>
      <c r="CI48" s="12"/>
      <c r="CJ48" s="12"/>
      <c r="CK48" s="12"/>
      <c r="CL48" s="12"/>
      <c r="CM48" s="12"/>
      <c r="CN48" s="12"/>
      <c r="CO48" s="12"/>
      <c r="CP48" s="12"/>
      <c r="CQ48" s="12"/>
      <c r="CR48" s="12"/>
      <c r="CS48" s="12"/>
      <c r="CT48" s="12"/>
      <c r="CU48" s="12"/>
      <c r="CV48" s="12"/>
      <c r="CW48" s="12"/>
      <c r="CX48" s="12"/>
      <c r="CY48" s="12"/>
      <c r="CZ48" s="12"/>
      <c r="DA48" s="12"/>
      <c r="DB48" s="12"/>
      <c r="DC48" s="12"/>
      <c r="DD48" s="12"/>
      <c r="DE48" s="12"/>
      <c r="DF48" s="12"/>
      <c r="DG48" s="12"/>
      <c r="DH48" s="12"/>
      <c r="DI48" s="12"/>
      <c r="DJ48" s="12"/>
      <c r="DK48" s="12"/>
      <c r="DL48" s="12"/>
      <c r="DM48" s="12"/>
      <c r="DN48" s="12"/>
      <c r="DO48" s="12"/>
      <c r="DP48" s="12"/>
      <c r="DQ48" s="12"/>
      <c r="DR48" s="12"/>
      <c r="DS48" s="12"/>
      <c r="DT48" s="12"/>
      <c r="DU48" s="12"/>
      <c r="DV48" s="12"/>
      <c r="DW48" s="12"/>
      <c r="DX48" s="12"/>
      <c r="DY48" s="12"/>
      <c r="DZ48" s="12"/>
      <c r="EA48" s="12"/>
      <c r="EB48" s="12"/>
      <c r="EC48" s="12"/>
      <c r="ED48" s="12"/>
      <c r="EE48" s="12"/>
      <c r="EF48" s="12"/>
      <c r="EG48" s="12"/>
      <c r="EH48" s="12"/>
      <c r="EI48" s="12"/>
      <c r="EJ48" s="12"/>
      <c r="EK48" s="12"/>
      <c r="EL48" s="12"/>
      <c r="EM48" s="12"/>
      <c r="EN48" s="12"/>
      <c r="EO48" s="12"/>
      <c r="EP48" s="12"/>
      <c r="EQ48" s="12"/>
      <c r="ER48" s="12"/>
      <c r="ES48" s="12"/>
      <c r="ET48" s="15"/>
    </row>
    <row r="49" spans="1:150" s="13" customFormat="1" ht="25.5">
      <c r="A49" s="142"/>
      <c r="B49" s="142"/>
      <c r="C49" s="109"/>
      <c r="D49" s="106"/>
      <c r="E49" s="115"/>
      <c r="F49" s="115"/>
      <c r="G49" s="23" t="str">
        <f>VLOOKUP(H49,Hoja1!A$1:G$445,2,0)</f>
        <v>Virus</v>
      </c>
      <c r="H49" s="24" t="s">
        <v>122</v>
      </c>
      <c r="I49" s="23" t="str">
        <f>VLOOKUP(H49,Hoja1!A$2:G$445,3,0)</f>
        <v>Infecciones Virales</v>
      </c>
      <c r="J49" s="18"/>
      <c r="K49" s="23" t="str">
        <f>VLOOKUP(H49,Hoja1!A$2:G$445,4,0)</f>
        <v>N/A</v>
      </c>
      <c r="L49" s="23" t="str">
        <f>VLOOKUP(H49,Hoja1!A$2:G$445,5,0)</f>
        <v>Vacunación</v>
      </c>
      <c r="M49" s="18">
        <v>2</v>
      </c>
      <c r="N49" s="19">
        <v>3</v>
      </c>
      <c r="O49" s="19">
        <v>10</v>
      </c>
      <c r="P49" s="25">
        <f t="shared" si="1"/>
        <v>6</v>
      </c>
      <c r="Q49" s="25">
        <f t="shared" si="2"/>
        <v>60</v>
      </c>
      <c r="R49" s="32" t="str">
        <f t="shared" si="3"/>
        <v>M-6</v>
      </c>
      <c r="S49" s="33" t="str">
        <f t="shared" si="4"/>
        <v>III</v>
      </c>
      <c r="T49" s="34" t="str">
        <f t="shared" si="5"/>
        <v>Mejorable</v>
      </c>
      <c r="U49" s="112"/>
      <c r="V49" s="23" t="str">
        <f>VLOOKUP(H49,Hoja1!A$2:G$445,6,0)</f>
        <v xml:space="preserve">Enfermedades Infectocontagiosas
</v>
      </c>
      <c r="W49" s="20"/>
      <c r="X49" s="20"/>
      <c r="Y49" s="20"/>
      <c r="Z49" s="17"/>
      <c r="AA49" s="22" t="str">
        <f>VLOOKUP(H49,Hoja1!A$2:G$445,7,0)</f>
        <v>Autocuidado</v>
      </c>
      <c r="AB49" s="113"/>
      <c r="AC49" s="109"/>
      <c r="AD49" s="14"/>
      <c r="AE49" s="12"/>
      <c r="AF49" s="12"/>
      <c r="AG49" s="12"/>
      <c r="AH49" s="12"/>
      <c r="AI49" s="12"/>
      <c r="AJ49" s="12"/>
      <c r="AK49" s="12"/>
      <c r="AL49" s="12"/>
      <c r="AM49" s="12"/>
      <c r="AN49" s="12"/>
      <c r="AO49" s="12"/>
      <c r="AP49" s="12"/>
      <c r="AQ49" s="12"/>
      <c r="AR49" s="12"/>
      <c r="AS49" s="12"/>
      <c r="AT49" s="12"/>
      <c r="AU49" s="12"/>
      <c r="AV49" s="12"/>
      <c r="AW49" s="12"/>
      <c r="AX49" s="12"/>
      <c r="AY49" s="12"/>
      <c r="AZ49" s="12"/>
      <c r="BA49" s="12"/>
      <c r="BB49" s="12"/>
      <c r="BC49" s="12"/>
      <c r="BD49" s="12"/>
      <c r="BE49" s="12"/>
      <c r="BF49" s="12"/>
      <c r="BG49" s="12"/>
      <c r="BH49" s="12"/>
      <c r="BI49" s="12"/>
      <c r="BJ49" s="12"/>
      <c r="BK49" s="12"/>
      <c r="BL49" s="12"/>
      <c r="BM49" s="12"/>
      <c r="BN49" s="12"/>
      <c r="BO49" s="12"/>
      <c r="BP49" s="12"/>
      <c r="BQ49" s="12"/>
      <c r="BR49" s="12"/>
      <c r="BS49" s="12"/>
      <c r="BT49" s="12"/>
      <c r="BU49" s="12"/>
      <c r="BV49" s="12"/>
      <c r="BW49" s="12"/>
      <c r="BX49" s="12"/>
      <c r="BY49" s="12"/>
      <c r="BZ49" s="12"/>
      <c r="CA49" s="12"/>
      <c r="CB49" s="12"/>
      <c r="CC49" s="12"/>
      <c r="CD49" s="12"/>
      <c r="CE49" s="12"/>
      <c r="CF49" s="12"/>
      <c r="CG49" s="12"/>
      <c r="CH49" s="12"/>
      <c r="CI49" s="12"/>
      <c r="CJ49" s="12"/>
      <c r="CK49" s="12"/>
      <c r="CL49" s="12"/>
      <c r="CM49" s="12"/>
      <c r="CN49" s="12"/>
      <c r="CO49" s="12"/>
      <c r="CP49" s="12"/>
      <c r="CQ49" s="12"/>
      <c r="CR49" s="12"/>
      <c r="CS49" s="12"/>
      <c r="CT49" s="12"/>
      <c r="CU49" s="12"/>
      <c r="CV49" s="12"/>
      <c r="CW49" s="12"/>
      <c r="CX49" s="12"/>
      <c r="CY49" s="12"/>
      <c r="CZ49" s="12"/>
      <c r="DA49" s="12"/>
      <c r="DB49" s="12"/>
      <c r="DC49" s="12"/>
      <c r="DD49" s="12"/>
      <c r="DE49" s="12"/>
      <c r="DF49" s="12"/>
      <c r="DG49" s="12"/>
      <c r="DH49" s="12"/>
      <c r="DI49" s="12"/>
      <c r="DJ49" s="12"/>
      <c r="DK49" s="12"/>
      <c r="DL49" s="12"/>
      <c r="DM49" s="12"/>
      <c r="DN49" s="12"/>
      <c r="DO49" s="12"/>
      <c r="DP49" s="12"/>
      <c r="DQ49" s="12"/>
      <c r="DR49" s="12"/>
      <c r="DS49" s="12"/>
      <c r="DT49" s="12"/>
      <c r="DU49" s="12"/>
      <c r="DV49" s="12"/>
      <c r="DW49" s="12"/>
      <c r="DX49" s="12"/>
      <c r="DY49" s="12"/>
      <c r="DZ49" s="12"/>
      <c r="EA49" s="12"/>
      <c r="EB49" s="12"/>
      <c r="EC49" s="12"/>
      <c r="ED49" s="12"/>
      <c r="EE49" s="12"/>
      <c r="EF49" s="12"/>
      <c r="EG49" s="12"/>
      <c r="EH49" s="12"/>
      <c r="EI49" s="12"/>
      <c r="EJ49" s="12"/>
      <c r="EK49" s="12"/>
      <c r="EL49" s="12"/>
      <c r="EM49" s="12"/>
      <c r="EN49" s="12"/>
      <c r="EO49" s="12"/>
      <c r="EP49" s="12"/>
      <c r="EQ49" s="12"/>
      <c r="ER49" s="12"/>
      <c r="ES49" s="12"/>
      <c r="ET49" s="15"/>
    </row>
    <row r="50" spans="1:150" s="13" customFormat="1" ht="51">
      <c r="A50" s="142"/>
      <c r="B50" s="142"/>
      <c r="C50" s="109"/>
      <c r="D50" s="106"/>
      <c r="E50" s="115"/>
      <c r="F50" s="115"/>
      <c r="G50" s="23" t="str">
        <f>VLOOKUP(H50,Hoja1!A$1:G$445,2,0)</f>
        <v>MAQUINARIA O EQUIPO</v>
      </c>
      <c r="H50" s="24" t="s">
        <v>164</v>
      </c>
      <c r="I50" s="23" t="str">
        <f>VLOOKUP(H50,Hoja1!A$2:G$445,3,0)</f>
        <v>SORDERA, ESTRÉS, HIPOACUSIA, CEFALA,IRRITABILIDAD</v>
      </c>
      <c r="J50" s="18"/>
      <c r="K50" s="23" t="str">
        <f>VLOOKUP(H50,Hoja1!A$2:G$445,4,0)</f>
        <v>Inspecciones planeadas e inspecciones no planeadas, procedimientos de programas de seguridad y salud en el trabajo</v>
      </c>
      <c r="L50" s="23" t="str">
        <f>VLOOKUP(H50,Hoja1!A$2:G$445,5,0)</f>
        <v>PVE RUIDO</v>
      </c>
      <c r="M50" s="18">
        <v>2</v>
      </c>
      <c r="N50" s="19">
        <v>3</v>
      </c>
      <c r="O50" s="19">
        <v>25</v>
      </c>
      <c r="P50" s="25">
        <f t="shared" si="1"/>
        <v>6</v>
      </c>
      <c r="Q50" s="25">
        <f t="shared" si="2"/>
        <v>150</v>
      </c>
      <c r="R50" s="32" t="str">
        <f t="shared" si="3"/>
        <v>M-6</v>
      </c>
      <c r="S50" s="33" t="str">
        <f t="shared" si="4"/>
        <v>II</v>
      </c>
      <c r="T50" s="34" t="str">
        <f t="shared" si="5"/>
        <v>No Aceptable o Aceptable Con Control Especifico</v>
      </c>
      <c r="U50" s="112"/>
      <c r="V50" s="23" t="str">
        <f>VLOOKUP(H50,Hoja1!A$2:G$445,6,0)</f>
        <v>SORDERA</v>
      </c>
      <c r="W50" s="20"/>
      <c r="X50" s="20"/>
      <c r="Y50" s="20"/>
      <c r="Z50" s="17"/>
      <c r="AA50" s="22" t="str">
        <f>VLOOKUP(H50,Hoja1!A$2:G$445,7,0)</f>
        <v>USO DE EPP</v>
      </c>
      <c r="AB50" s="20" t="s">
        <v>1201</v>
      </c>
      <c r="AC50" s="109"/>
      <c r="AD50" s="14"/>
      <c r="AE50" s="12"/>
      <c r="AF50" s="12"/>
      <c r="AG50" s="12"/>
      <c r="AH50" s="12"/>
      <c r="AI50" s="12"/>
      <c r="AJ50" s="12"/>
      <c r="AK50" s="12"/>
      <c r="AL50" s="12"/>
      <c r="AM50" s="12"/>
      <c r="AN50" s="12"/>
      <c r="AO50" s="12"/>
      <c r="AP50" s="12"/>
      <c r="AQ50" s="12"/>
      <c r="AR50" s="12"/>
      <c r="AS50" s="12"/>
      <c r="AT50" s="12"/>
      <c r="AU50" s="12"/>
      <c r="AV50" s="12"/>
      <c r="AW50" s="12"/>
      <c r="AX50" s="12"/>
      <c r="AY50" s="12"/>
      <c r="AZ50" s="12"/>
      <c r="BA50" s="12"/>
      <c r="BB50" s="12"/>
      <c r="BC50" s="12"/>
      <c r="BD50" s="12"/>
      <c r="BE50" s="12"/>
      <c r="BF50" s="12"/>
      <c r="BG50" s="12"/>
      <c r="BH50" s="12"/>
      <c r="BI50" s="12"/>
      <c r="BJ50" s="12"/>
      <c r="BK50" s="12"/>
      <c r="BL50" s="12"/>
      <c r="BM50" s="12"/>
      <c r="BN50" s="12"/>
      <c r="BO50" s="12"/>
      <c r="BP50" s="12"/>
      <c r="BQ50" s="12"/>
      <c r="BR50" s="12"/>
      <c r="BS50" s="12"/>
      <c r="BT50" s="12"/>
      <c r="BU50" s="12"/>
      <c r="BV50" s="12"/>
      <c r="BW50" s="12"/>
      <c r="BX50" s="12"/>
      <c r="BY50" s="12"/>
      <c r="BZ50" s="12"/>
      <c r="CA50" s="12"/>
      <c r="CB50" s="12"/>
      <c r="CC50" s="12"/>
      <c r="CD50" s="12"/>
      <c r="CE50" s="12"/>
      <c r="CF50" s="12"/>
      <c r="CG50" s="12"/>
      <c r="CH50" s="12"/>
      <c r="CI50" s="12"/>
      <c r="CJ50" s="12"/>
      <c r="CK50" s="12"/>
      <c r="CL50" s="12"/>
      <c r="CM50" s="12"/>
      <c r="CN50" s="12"/>
      <c r="CO50" s="12"/>
      <c r="CP50" s="12"/>
      <c r="CQ50" s="12"/>
      <c r="CR50" s="12"/>
      <c r="CS50" s="12"/>
      <c r="CT50" s="12"/>
      <c r="CU50" s="12"/>
      <c r="CV50" s="12"/>
      <c r="CW50" s="12"/>
      <c r="CX50" s="12"/>
      <c r="CY50" s="12"/>
      <c r="CZ50" s="12"/>
      <c r="DA50" s="12"/>
      <c r="DB50" s="12"/>
      <c r="DC50" s="12"/>
      <c r="DD50" s="12"/>
      <c r="DE50" s="12"/>
      <c r="DF50" s="12"/>
      <c r="DG50" s="12"/>
      <c r="DH50" s="12"/>
      <c r="DI50" s="12"/>
      <c r="DJ50" s="12"/>
      <c r="DK50" s="12"/>
      <c r="DL50" s="12"/>
      <c r="DM50" s="12"/>
      <c r="DN50" s="12"/>
      <c r="DO50" s="12"/>
      <c r="DP50" s="12"/>
      <c r="DQ50" s="12"/>
      <c r="DR50" s="12"/>
      <c r="DS50" s="12"/>
      <c r="DT50" s="12"/>
      <c r="DU50" s="12"/>
      <c r="DV50" s="12"/>
      <c r="DW50" s="12"/>
      <c r="DX50" s="12"/>
      <c r="DY50" s="12"/>
      <c r="DZ50" s="12"/>
      <c r="EA50" s="12"/>
      <c r="EB50" s="12"/>
      <c r="EC50" s="12"/>
      <c r="ED50" s="12"/>
      <c r="EE50" s="12"/>
      <c r="EF50" s="12"/>
      <c r="EG50" s="12"/>
      <c r="EH50" s="12"/>
      <c r="EI50" s="12"/>
      <c r="EJ50" s="12"/>
      <c r="EK50" s="12"/>
      <c r="EL50" s="12"/>
      <c r="EM50" s="12"/>
      <c r="EN50" s="12"/>
      <c r="EO50" s="12"/>
      <c r="EP50" s="12"/>
      <c r="EQ50" s="12"/>
      <c r="ER50" s="12"/>
      <c r="ES50" s="12"/>
      <c r="ET50" s="15"/>
    </row>
    <row r="51" spans="1:150" s="13" customFormat="1" ht="37.5" customHeight="1">
      <c r="A51" s="142"/>
      <c r="B51" s="142"/>
      <c r="C51" s="109"/>
      <c r="D51" s="106"/>
      <c r="E51" s="115"/>
      <c r="F51" s="115"/>
      <c r="G51" s="23" t="str">
        <f>VLOOKUP(H51,Hoja1!A$1:G$445,2,0)</f>
        <v>CONCENTRACIÓN EN ACTIVIDADES DE ALTO DESEMPEÑO MENTAL</v>
      </c>
      <c r="H51" s="24" t="s">
        <v>72</v>
      </c>
      <c r="I51" s="23" t="str">
        <f>VLOOKUP(H51,Hoja1!A$2:G$445,3,0)</f>
        <v>ESTRÉS, CEFALEA, IRRITABILIDAD</v>
      </c>
      <c r="J51" s="18"/>
      <c r="K51" s="23" t="str">
        <f>VLOOKUP(H51,Hoja1!A$2:G$445,4,0)</f>
        <v>N/A</v>
      </c>
      <c r="L51" s="23" t="str">
        <f>VLOOKUP(H51,Hoja1!A$2:G$445,5,0)</f>
        <v>PVE PSICOSOCIAL</v>
      </c>
      <c r="M51" s="18">
        <v>2</v>
      </c>
      <c r="N51" s="19">
        <v>3</v>
      </c>
      <c r="O51" s="19">
        <v>10</v>
      </c>
      <c r="P51" s="25">
        <f t="shared" si="1"/>
        <v>6</v>
      </c>
      <c r="Q51" s="25">
        <f t="shared" si="2"/>
        <v>60</v>
      </c>
      <c r="R51" s="32" t="str">
        <f t="shared" si="3"/>
        <v>M-6</v>
      </c>
      <c r="S51" s="33" t="str">
        <f t="shared" si="4"/>
        <v>III</v>
      </c>
      <c r="T51" s="34" t="str">
        <f t="shared" si="5"/>
        <v>Mejorable</v>
      </c>
      <c r="U51" s="112"/>
      <c r="V51" s="23" t="str">
        <f>VLOOKUP(H51,Hoja1!A$2:G$445,6,0)</f>
        <v>ESTRÉS</v>
      </c>
      <c r="W51" s="20"/>
      <c r="X51" s="20"/>
      <c r="Y51" s="20"/>
      <c r="Z51" s="17"/>
      <c r="AA51" s="22" t="str">
        <f>VLOOKUP(H51,Hoja1!A$2:G$445,7,0)</f>
        <v>N/A</v>
      </c>
      <c r="AB51" s="111" t="s">
        <v>1202</v>
      </c>
      <c r="AC51" s="109"/>
      <c r="AD51" s="14"/>
      <c r="AE51" s="12"/>
      <c r="AF51" s="12"/>
      <c r="AG51" s="12"/>
      <c r="AH51" s="12"/>
      <c r="AI51" s="12"/>
      <c r="AJ51" s="12"/>
      <c r="AK51" s="12"/>
      <c r="AL51" s="12"/>
      <c r="AM51" s="12"/>
      <c r="AN51" s="12"/>
      <c r="AO51" s="12"/>
      <c r="AP51" s="12"/>
      <c r="AQ51" s="12"/>
      <c r="AR51" s="12"/>
      <c r="AS51" s="12"/>
      <c r="AT51" s="12"/>
      <c r="AU51" s="12"/>
      <c r="AV51" s="12"/>
      <c r="AW51" s="12"/>
      <c r="AX51" s="12"/>
      <c r="AY51" s="12"/>
      <c r="AZ51" s="12"/>
      <c r="BA51" s="12"/>
      <c r="BB51" s="12"/>
      <c r="BC51" s="12"/>
      <c r="BD51" s="12"/>
      <c r="BE51" s="12"/>
      <c r="BF51" s="12"/>
      <c r="BG51" s="12"/>
      <c r="BH51" s="12"/>
      <c r="BI51" s="12"/>
      <c r="BJ51" s="12"/>
      <c r="BK51" s="12"/>
      <c r="BL51" s="12"/>
      <c r="BM51" s="12"/>
      <c r="BN51" s="12"/>
      <c r="BO51" s="12"/>
      <c r="BP51" s="12"/>
      <c r="BQ51" s="12"/>
      <c r="BR51" s="12"/>
      <c r="BS51" s="12"/>
      <c r="BT51" s="12"/>
      <c r="BU51" s="12"/>
      <c r="BV51" s="12"/>
      <c r="BW51" s="12"/>
      <c r="BX51" s="12"/>
      <c r="BY51" s="12"/>
      <c r="BZ51" s="12"/>
      <c r="CA51" s="12"/>
      <c r="CB51" s="12"/>
      <c r="CC51" s="12"/>
      <c r="CD51" s="12"/>
      <c r="CE51" s="12"/>
      <c r="CF51" s="12"/>
      <c r="CG51" s="12"/>
      <c r="CH51" s="12"/>
      <c r="CI51" s="12"/>
      <c r="CJ51" s="12"/>
      <c r="CK51" s="12"/>
      <c r="CL51" s="12"/>
      <c r="CM51" s="12"/>
      <c r="CN51" s="12"/>
      <c r="CO51" s="12"/>
      <c r="CP51" s="12"/>
      <c r="CQ51" s="12"/>
      <c r="CR51" s="12"/>
      <c r="CS51" s="12"/>
      <c r="CT51" s="12"/>
      <c r="CU51" s="12"/>
      <c r="CV51" s="12"/>
      <c r="CW51" s="12"/>
      <c r="CX51" s="12"/>
      <c r="CY51" s="12"/>
      <c r="CZ51" s="12"/>
      <c r="DA51" s="12"/>
      <c r="DB51" s="12"/>
      <c r="DC51" s="12"/>
      <c r="DD51" s="12"/>
      <c r="DE51" s="12"/>
      <c r="DF51" s="12"/>
      <c r="DG51" s="12"/>
      <c r="DH51" s="12"/>
      <c r="DI51" s="12"/>
      <c r="DJ51" s="12"/>
      <c r="DK51" s="12"/>
      <c r="DL51" s="12"/>
      <c r="DM51" s="12"/>
      <c r="DN51" s="12"/>
      <c r="DO51" s="12"/>
      <c r="DP51" s="12"/>
      <c r="DQ51" s="12"/>
      <c r="DR51" s="12"/>
      <c r="DS51" s="12"/>
      <c r="DT51" s="12"/>
      <c r="DU51" s="12"/>
      <c r="DV51" s="12"/>
      <c r="DW51" s="12"/>
      <c r="DX51" s="12"/>
      <c r="DY51" s="12"/>
      <c r="DZ51" s="12"/>
      <c r="EA51" s="12"/>
      <c r="EB51" s="12"/>
      <c r="EC51" s="12"/>
      <c r="ED51" s="12"/>
      <c r="EE51" s="12"/>
      <c r="EF51" s="12"/>
      <c r="EG51" s="12"/>
      <c r="EH51" s="12"/>
      <c r="EI51" s="12"/>
      <c r="EJ51" s="12"/>
      <c r="EK51" s="12"/>
      <c r="EL51" s="12"/>
      <c r="EM51" s="12"/>
      <c r="EN51" s="12"/>
      <c r="EO51" s="12"/>
      <c r="EP51" s="12"/>
      <c r="EQ51" s="12"/>
      <c r="ER51" s="12"/>
      <c r="ES51" s="12"/>
      <c r="ET51" s="15"/>
    </row>
    <row r="52" spans="1:150" s="13" customFormat="1" ht="37.5" customHeight="1">
      <c r="A52" s="142"/>
      <c r="B52" s="142"/>
      <c r="C52" s="109"/>
      <c r="D52" s="106"/>
      <c r="E52" s="115"/>
      <c r="F52" s="115"/>
      <c r="G52" s="23" t="str">
        <f>VLOOKUP(H52,Hoja1!A$1:G$445,2,0)</f>
        <v>NATURALEZA DE LA TAREA</v>
      </c>
      <c r="H52" s="24" t="s">
        <v>76</v>
      </c>
      <c r="I52" s="23" t="str">
        <f>VLOOKUP(H52,Hoja1!A$2:G$445,3,0)</f>
        <v>ESTRÉS,  TRANSTORNOS DEL SUEÑO</v>
      </c>
      <c r="J52" s="18"/>
      <c r="K52" s="23" t="str">
        <f>VLOOKUP(H52,Hoja1!A$2:G$445,4,0)</f>
        <v>N/A</v>
      </c>
      <c r="L52" s="23" t="str">
        <f>VLOOKUP(H52,Hoja1!A$2:G$445,5,0)</f>
        <v>PVE PSICOSOCIAL</v>
      </c>
      <c r="M52" s="18">
        <v>2</v>
      </c>
      <c r="N52" s="19">
        <v>3</v>
      </c>
      <c r="O52" s="19">
        <v>10</v>
      </c>
      <c r="P52" s="25">
        <f t="shared" si="1"/>
        <v>6</v>
      </c>
      <c r="Q52" s="25">
        <f t="shared" si="2"/>
        <v>60</v>
      </c>
      <c r="R52" s="32" t="str">
        <f t="shared" si="3"/>
        <v>M-6</v>
      </c>
      <c r="S52" s="33" t="str">
        <f t="shared" si="4"/>
        <v>III</v>
      </c>
      <c r="T52" s="34" t="str">
        <f t="shared" si="5"/>
        <v>Mejorable</v>
      </c>
      <c r="U52" s="112"/>
      <c r="V52" s="23" t="str">
        <f>VLOOKUP(H52,Hoja1!A$2:G$445,6,0)</f>
        <v>ESTRÉS</v>
      </c>
      <c r="W52" s="20"/>
      <c r="X52" s="20"/>
      <c r="Y52" s="20"/>
      <c r="Z52" s="17"/>
      <c r="AA52" s="22" t="str">
        <f>VLOOKUP(H52,Hoja1!A$2:G$445,7,0)</f>
        <v>N/A</v>
      </c>
      <c r="AB52" s="113"/>
      <c r="AC52" s="109"/>
      <c r="AD52" s="14"/>
      <c r="AE52" s="12"/>
      <c r="AF52" s="12"/>
      <c r="AG52" s="12"/>
      <c r="AH52" s="12"/>
      <c r="AI52" s="12"/>
      <c r="AJ52" s="12"/>
      <c r="AK52" s="12"/>
      <c r="AL52" s="12"/>
      <c r="AM52" s="12"/>
      <c r="AN52" s="12"/>
      <c r="AO52" s="12"/>
      <c r="AP52" s="12"/>
      <c r="AQ52" s="12"/>
      <c r="AR52" s="12"/>
      <c r="AS52" s="12"/>
      <c r="AT52" s="12"/>
      <c r="AU52" s="12"/>
      <c r="AV52" s="12"/>
      <c r="AW52" s="12"/>
      <c r="AX52" s="12"/>
      <c r="AY52" s="12"/>
      <c r="AZ52" s="12"/>
      <c r="BA52" s="12"/>
      <c r="BB52" s="12"/>
      <c r="BC52" s="12"/>
      <c r="BD52" s="12"/>
      <c r="BE52" s="12"/>
      <c r="BF52" s="12"/>
      <c r="BG52" s="12"/>
      <c r="BH52" s="12"/>
      <c r="BI52" s="12"/>
      <c r="BJ52" s="12"/>
      <c r="BK52" s="12"/>
      <c r="BL52" s="12"/>
      <c r="BM52" s="12"/>
      <c r="BN52" s="12"/>
      <c r="BO52" s="12"/>
      <c r="BP52" s="12"/>
      <c r="BQ52" s="12"/>
      <c r="BR52" s="12"/>
      <c r="BS52" s="12"/>
      <c r="BT52" s="12"/>
      <c r="BU52" s="12"/>
      <c r="BV52" s="12"/>
      <c r="BW52" s="12"/>
      <c r="BX52" s="12"/>
      <c r="BY52" s="12"/>
      <c r="BZ52" s="12"/>
      <c r="CA52" s="12"/>
      <c r="CB52" s="12"/>
      <c r="CC52" s="12"/>
      <c r="CD52" s="12"/>
      <c r="CE52" s="12"/>
      <c r="CF52" s="12"/>
      <c r="CG52" s="12"/>
      <c r="CH52" s="12"/>
      <c r="CI52" s="12"/>
      <c r="CJ52" s="12"/>
      <c r="CK52" s="12"/>
      <c r="CL52" s="12"/>
      <c r="CM52" s="12"/>
      <c r="CN52" s="12"/>
      <c r="CO52" s="12"/>
      <c r="CP52" s="12"/>
      <c r="CQ52" s="12"/>
      <c r="CR52" s="12"/>
      <c r="CS52" s="12"/>
      <c r="CT52" s="12"/>
      <c r="CU52" s="12"/>
      <c r="CV52" s="12"/>
      <c r="CW52" s="12"/>
      <c r="CX52" s="12"/>
      <c r="CY52" s="12"/>
      <c r="CZ52" s="12"/>
      <c r="DA52" s="12"/>
      <c r="DB52" s="12"/>
      <c r="DC52" s="12"/>
      <c r="DD52" s="12"/>
      <c r="DE52" s="12"/>
      <c r="DF52" s="12"/>
      <c r="DG52" s="12"/>
      <c r="DH52" s="12"/>
      <c r="DI52" s="12"/>
      <c r="DJ52" s="12"/>
      <c r="DK52" s="12"/>
      <c r="DL52" s="12"/>
      <c r="DM52" s="12"/>
      <c r="DN52" s="12"/>
      <c r="DO52" s="12"/>
      <c r="DP52" s="12"/>
      <c r="DQ52" s="12"/>
      <c r="DR52" s="12"/>
      <c r="DS52" s="12"/>
      <c r="DT52" s="12"/>
      <c r="DU52" s="12"/>
      <c r="DV52" s="12"/>
      <c r="DW52" s="12"/>
      <c r="DX52" s="12"/>
      <c r="DY52" s="12"/>
      <c r="DZ52" s="12"/>
      <c r="EA52" s="12"/>
      <c r="EB52" s="12"/>
      <c r="EC52" s="12"/>
      <c r="ED52" s="12"/>
      <c r="EE52" s="12"/>
      <c r="EF52" s="12"/>
      <c r="EG52" s="12"/>
      <c r="EH52" s="12"/>
      <c r="EI52" s="12"/>
      <c r="EJ52" s="12"/>
      <c r="EK52" s="12"/>
      <c r="EL52" s="12"/>
      <c r="EM52" s="12"/>
      <c r="EN52" s="12"/>
      <c r="EO52" s="12"/>
      <c r="EP52" s="12"/>
      <c r="EQ52" s="12"/>
      <c r="ER52" s="12"/>
      <c r="ES52" s="12"/>
      <c r="ET52" s="15"/>
    </row>
    <row r="53" spans="1:150" s="13" customFormat="1" ht="55.5" customHeight="1">
      <c r="A53" s="142"/>
      <c r="B53" s="142"/>
      <c r="C53" s="109"/>
      <c r="D53" s="106"/>
      <c r="E53" s="115"/>
      <c r="F53" s="115"/>
      <c r="G53" s="23" t="str">
        <f>VLOOKUP(H53,Hoja1!A$1:G$445,2,0)</f>
        <v>Forzadas, Prolongadas</v>
      </c>
      <c r="H53" s="24" t="s">
        <v>40</v>
      </c>
      <c r="I53" s="23" t="str">
        <f>VLOOKUP(H53,Hoja1!A$2:G$445,3,0)</f>
        <v xml:space="preserve">Lesiones osteomusculares, lesiones osteoarticulares
</v>
      </c>
      <c r="J53" s="18"/>
      <c r="K53" s="23" t="str">
        <f>VLOOKUP(H53,Hoja1!A$2:G$445,4,0)</f>
        <v>Inspecciones planeadas e inspecciones no planeadas, procedimientos de programas de seguridad y salud en el trabajo</v>
      </c>
      <c r="L53" s="23" t="str">
        <f>VLOOKUP(H53,Hoja1!A$2:G$445,5,0)</f>
        <v>PVE Biomecánico, programa pausas activas, exámenes periódicos, recomendaciones, control de posturas</v>
      </c>
      <c r="M53" s="18">
        <v>2</v>
      </c>
      <c r="N53" s="19">
        <v>3</v>
      </c>
      <c r="O53" s="19">
        <v>25</v>
      </c>
      <c r="P53" s="25">
        <f t="shared" si="1"/>
        <v>6</v>
      </c>
      <c r="Q53" s="25">
        <f t="shared" si="2"/>
        <v>150</v>
      </c>
      <c r="R53" s="32" t="str">
        <f t="shared" si="3"/>
        <v>M-6</v>
      </c>
      <c r="S53" s="33" t="str">
        <f t="shared" si="4"/>
        <v>II</v>
      </c>
      <c r="T53" s="34" t="str">
        <f t="shared" si="5"/>
        <v>No Aceptable o Aceptable Con Control Especifico</v>
      </c>
      <c r="U53" s="112"/>
      <c r="V53" s="23" t="str">
        <f>VLOOKUP(H53,Hoja1!A$2:G$445,6,0)</f>
        <v>Enfermedades Osteomusculares</v>
      </c>
      <c r="W53" s="20"/>
      <c r="X53" s="20"/>
      <c r="Y53" s="20"/>
      <c r="Z53" s="17"/>
      <c r="AA53" s="22" t="str">
        <f>VLOOKUP(H53,Hoja1!A$2:G$445,7,0)</f>
        <v>Prevención en lesiones osteomusculares, líderes de pausas activas</v>
      </c>
      <c r="AB53" s="20" t="s">
        <v>1203</v>
      </c>
      <c r="AC53" s="109"/>
      <c r="AD53" s="14"/>
      <c r="AE53" s="12"/>
      <c r="AF53" s="12"/>
      <c r="AG53" s="12"/>
      <c r="AH53" s="12"/>
      <c r="AI53" s="12"/>
      <c r="AJ53" s="12"/>
      <c r="AK53" s="12"/>
      <c r="AL53" s="12"/>
      <c r="AM53" s="12"/>
      <c r="AN53" s="12"/>
      <c r="AO53" s="12"/>
      <c r="AP53" s="12"/>
      <c r="AQ53" s="12"/>
      <c r="AR53" s="12"/>
      <c r="AS53" s="12"/>
      <c r="AT53" s="12"/>
      <c r="AU53" s="12"/>
      <c r="AV53" s="12"/>
      <c r="AW53" s="12"/>
      <c r="AX53" s="12"/>
      <c r="AY53" s="12"/>
      <c r="AZ53" s="12"/>
      <c r="BA53" s="12"/>
      <c r="BB53" s="12"/>
      <c r="BC53" s="12"/>
      <c r="BD53" s="12"/>
      <c r="BE53" s="12"/>
      <c r="BF53" s="12"/>
      <c r="BG53" s="12"/>
      <c r="BH53" s="12"/>
      <c r="BI53" s="12"/>
      <c r="BJ53" s="12"/>
      <c r="BK53" s="12"/>
      <c r="BL53" s="12"/>
      <c r="BM53" s="12"/>
      <c r="BN53" s="12"/>
      <c r="BO53" s="12"/>
      <c r="BP53" s="12"/>
      <c r="BQ53" s="12"/>
      <c r="BR53" s="12"/>
      <c r="BS53" s="12"/>
      <c r="BT53" s="12"/>
      <c r="BU53" s="12"/>
      <c r="BV53" s="12"/>
      <c r="BW53" s="12"/>
      <c r="BX53" s="12"/>
      <c r="BY53" s="12"/>
      <c r="BZ53" s="12"/>
      <c r="CA53" s="12"/>
      <c r="CB53" s="12"/>
      <c r="CC53" s="12"/>
      <c r="CD53" s="12"/>
      <c r="CE53" s="12"/>
      <c r="CF53" s="12"/>
      <c r="CG53" s="12"/>
      <c r="CH53" s="12"/>
      <c r="CI53" s="12"/>
      <c r="CJ53" s="12"/>
      <c r="CK53" s="12"/>
      <c r="CL53" s="12"/>
      <c r="CM53" s="12"/>
      <c r="CN53" s="12"/>
      <c r="CO53" s="12"/>
      <c r="CP53" s="12"/>
      <c r="CQ53" s="12"/>
      <c r="CR53" s="12"/>
      <c r="CS53" s="12"/>
      <c r="CT53" s="12"/>
      <c r="CU53" s="12"/>
      <c r="CV53" s="12"/>
      <c r="CW53" s="12"/>
      <c r="CX53" s="12"/>
      <c r="CY53" s="12"/>
      <c r="CZ53" s="12"/>
      <c r="DA53" s="12"/>
      <c r="DB53" s="12"/>
      <c r="DC53" s="12"/>
      <c r="DD53" s="12"/>
      <c r="DE53" s="12"/>
      <c r="DF53" s="12"/>
      <c r="DG53" s="12"/>
      <c r="DH53" s="12"/>
      <c r="DI53" s="12"/>
      <c r="DJ53" s="12"/>
      <c r="DK53" s="12"/>
      <c r="DL53" s="12"/>
      <c r="DM53" s="12"/>
      <c r="DN53" s="12"/>
      <c r="DO53" s="12"/>
      <c r="DP53" s="12"/>
      <c r="DQ53" s="12"/>
      <c r="DR53" s="12"/>
      <c r="DS53" s="12"/>
      <c r="DT53" s="12"/>
      <c r="DU53" s="12"/>
      <c r="DV53" s="12"/>
      <c r="DW53" s="12"/>
      <c r="DX53" s="12"/>
      <c r="DY53" s="12"/>
      <c r="DZ53" s="12"/>
      <c r="EA53" s="12"/>
      <c r="EB53" s="12"/>
      <c r="EC53" s="12"/>
      <c r="ED53" s="12"/>
      <c r="EE53" s="12"/>
      <c r="EF53" s="12"/>
      <c r="EG53" s="12"/>
      <c r="EH53" s="12"/>
      <c r="EI53" s="12"/>
      <c r="EJ53" s="12"/>
      <c r="EK53" s="12"/>
      <c r="EL53" s="12"/>
      <c r="EM53" s="12"/>
      <c r="EN53" s="12"/>
      <c r="EO53" s="12"/>
      <c r="EP53" s="12"/>
      <c r="EQ53" s="12"/>
      <c r="ER53" s="12"/>
      <c r="ES53" s="12"/>
      <c r="ET53" s="15"/>
    </row>
    <row r="54" spans="1:150" s="13" customFormat="1" ht="55.5" customHeight="1">
      <c r="A54" s="142"/>
      <c r="B54" s="142"/>
      <c r="C54" s="109"/>
      <c r="D54" s="106"/>
      <c r="E54" s="115"/>
      <c r="F54" s="115"/>
      <c r="G54" s="23" t="str">
        <f>VLOOKUP(H54,Hoja1!A$1:G$445,2,0)</f>
        <v>Higiene Muscular</v>
      </c>
      <c r="H54" s="24" t="s">
        <v>483</v>
      </c>
      <c r="I54" s="23" t="str">
        <f>VLOOKUP(H54,Hoja1!A$2:G$445,3,0)</f>
        <v>Lesiones Musculoesqueléticas</v>
      </c>
      <c r="J54" s="18"/>
      <c r="K54" s="23" t="str">
        <f>VLOOKUP(H54,Hoja1!A$2:G$445,4,0)</f>
        <v>N/A</v>
      </c>
      <c r="L54" s="23" t="str">
        <f>VLOOKUP(H54,Hoja1!A$2:G$445,5,0)</f>
        <v>N/A</v>
      </c>
      <c r="M54" s="18">
        <v>2</v>
      </c>
      <c r="N54" s="19">
        <v>3</v>
      </c>
      <c r="O54" s="19">
        <v>25</v>
      </c>
      <c r="P54" s="25">
        <f t="shared" si="1"/>
        <v>6</v>
      </c>
      <c r="Q54" s="25">
        <f t="shared" si="2"/>
        <v>150</v>
      </c>
      <c r="R54" s="32" t="str">
        <f t="shared" si="3"/>
        <v>M-6</v>
      </c>
      <c r="S54" s="33" t="str">
        <f t="shared" si="4"/>
        <v>II</v>
      </c>
      <c r="T54" s="34" t="str">
        <f t="shared" si="5"/>
        <v>No Aceptable o Aceptable Con Control Especifico</v>
      </c>
      <c r="U54" s="112"/>
      <c r="V54" s="23" t="str">
        <f>VLOOKUP(H54,Hoja1!A$2:G$445,6,0)</f>
        <v xml:space="preserve">Enfermedades Osteomusculares
</v>
      </c>
      <c r="W54" s="20"/>
      <c r="X54" s="20"/>
      <c r="Y54" s="20"/>
      <c r="Z54" s="17"/>
      <c r="AA54" s="22" t="str">
        <f>VLOOKUP(H54,Hoja1!A$2:G$445,7,0)</f>
        <v>Prevención en lesiones osteomusculares, líderes de pausas activas</v>
      </c>
      <c r="AB54" s="20" t="s">
        <v>1203</v>
      </c>
      <c r="AC54" s="109"/>
      <c r="AD54" s="14"/>
      <c r="AE54" s="12"/>
      <c r="AF54" s="12"/>
      <c r="AG54" s="12"/>
      <c r="AH54" s="12"/>
      <c r="AI54" s="12"/>
      <c r="AJ54" s="12"/>
      <c r="AK54" s="12"/>
      <c r="AL54" s="12"/>
      <c r="AM54" s="12"/>
      <c r="AN54" s="12"/>
      <c r="AO54" s="12"/>
      <c r="AP54" s="12"/>
      <c r="AQ54" s="12"/>
      <c r="AR54" s="12"/>
      <c r="AS54" s="12"/>
      <c r="AT54" s="12"/>
      <c r="AU54" s="12"/>
      <c r="AV54" s="12"/>
      <c r="AW54" s="12"/>
      <c r="AX54" s="12"/>
      <c r="AY54" s="12"/>
      <c r="AZ54" s="12"/>
      <c r="BA54" s="12"/>
      <c r="BB54" s="12"/>
      <c r="BC54" s="12"/>
      <c r="BD54" s="12"/>
      <c r="BE54" s="12"/>
      <c r="BF54" s="12"/>
      <c r="BG54" s="12"/>
      <c r="BH54" s="12"/>
      <c r="BI54" s="12"/>
      <c r="BJ54" s="12"/>
      <c r="BK54" s="12"/>
      <c r="BL54" s="12"/>
      <c r="BM54" s="12"/>
      <c r="BN54" s="12"/>
      <c r="BO54" s="12"/>
      <c r="BP54" s="12"/>
      <c r="BQ54" s="12"/>
      <c r="BR54" s="12"/>
      <c r="BS54" s="12"/>
      <c r="BT54" s="12"/>
      <c r="BU54" s="12"/>
      <c r="BV54" s="12"/>
      <c r="BW54" s="12"/>
      <c r="BX54" s="12"/>
      <c r="BY54" s="12"/>
      <c r="BZ54" s="12"/>
      <c r="CA54" s="12"/>
      <c r="CB54" s="12"/>
      <c r="CC54" s="12"/>
      <c r="CD54" s="12"/>
      <c r="CE54" s="12"/>
      <c r="CF54" s="12"/>
      <c r="CG54" s="12"/>
      <c r="CH54" s="12"/>
      <c r="CI54" s="12"/>
      <c r="CJ54" s="12"/>
      <c r="CK54" s="12"/>
      <c r="CL54" s="12"/>
      <c r="CM54" s="12"/>
      <c r="CN54" s="12"/>
      <c r="CO54" s="12"/>
      <c r="CP54" s="12"/>
      <c r="CQ54" s="12"/>
      <c r="CR54" s="12"/>
      <c r="CS54" s="12"/>
      <c r="CT54" s="12"/>
      <c r="CU54" s="12"/>
      <c r="CV54" s="12"/>
      <c r="CW54" s="12"/>
      <c r="CX54" s="12"/>
      <c r="CY54" s="12"/>
      <c r="CZ54" s="12"/>
      <c r="DA54" s="12"/>
      <c r="DB54" s="12"/>
      <c r="DC54" s="12"/>
      <c r="DD54" s="12"/>
      <c r="DE54" s="12"/>
      <c r="DF54" s="12"/>
      <c r="DG54" s="12"/>
      <c r="DH54" s="12"/>
      <c r="DI54" s="12"/>
      <c r="DJ54" s="12"/>
      <c r="DK54" s="12"/>
      <c r="DL54" s="12"/>
      <c r="DM54" s="12"/>
      <c r="DN54" s="12"/>
      <c r="DO54" s="12"/>
      <c r="DP54" s="12"/>
      <c r="DQ54" s="12"/>
      <c r="DR54" s="12"/>
      <c r="DS54" s="12"/>
      <c r="DT54" s="12"/>
      <c r="DU54" s="12"/>
      <c r="DV54" s="12"/>
      <c r="DW54" s="12"/>
      <c r="DX54" s="12"/>
      <c r="DY54" s="12"/>
      <c r="DZ54" s="12"/>
      <c r="EA54" s="12"/>
      <c r="EB54" s="12"/>
      <c r="EC54" s="12"/>
      <c r="ED54" s="12"/>
      <c r="EE54" s="12"/>
      <c r="EF54" s="12"/>
      <c r="EG54" s="12"/>
      <c r="EH54" s="12"/>
      <c r="EI54" s="12"/>
      <c r="EJ54" s="12"/>
      <c r="EK54" s="12"/>
      <c r="EL54" s="12"/>
      <c r="EM54" s="12"/>
      <c r="EN54" s="12"/>
      <c r="EO54" s="12"/>
      <c r="EP54" s="12"/>
      <c r="EQ54" s="12"/>
      <c r="ER54" s="12"/>
      <c r="ES54" s="12"/>
      <c r="ET54" s="15"/>
    </row>
    <row r="55" spans="1:150" s="13" customFormat="1" ht="40.5">
      <c r="A55" s="142"/>
      <c r="B55" s="142"/>
      <c r="C55" s="109"/>
      <c r="D55" s="106"/>
      <c r="E55" s="115"/>
      <c r="F55" s="115"/>
      <c r="G55" s="23" t="str">
        <f>VLOOKUP(H55,Hoja1!A$1:G$445,2,0)</f>
        <v>Superficies de trabajo irregulares o deslizantes</v>
      </c>
      <c r="H55" s="24" t="s">
        <v>597</v>
      </c>
      <c r="I55" s="23" t="str">
        <f>VLOOKUP(H55,Hoja1!A$2:G$445,3,0)</f>
        <v>Caidas del mismo nivel, fracturas, golpe con objetos, caídas de objetos, obstrucción de rutas de evacuación</v>
      </c>
      <c r="J55" s="18"/>
      <c r="K55" s="23" t="str">
        <f>VLOOKUP(H55,Hoja1!A$2:G$445,4,0)</f>
        <v>N/A</v>
      </c>
      <c r="L55" s="23" t="str">
        <f>VLOOKUP(H55,Hoja1!A$2:G$445,5,0)</f>
        <v>N/A</v>
      </c>
      <c r="M55" s="18">
        <v>2</v>
      </c>
      <c r="N55" s="19">
        <v>3</v>
      </c>
      <c r="O55" s="19">
        <v>25</v>
      </c>
      <c r="P55" s="25">
        <f t="shared" si="1"/>
        <v>6</v>
      </c>
      <c r="Q55" s="25">
        <f t="shared" si="2"/>
        <v>150</v>
      </c>
      <c r="R55" s="32" t="str">
        <f t="shared" si="3"/>
        <v>M-6</v>
      </c>
      <c r="S55" s="33" t="str">
        <f t="shared" si="4"/>
        <v>II</v>
      </c>
      <c r="T55" s="34" t="str">
        <f t="shared" si="5"/>
        <v>No Aceptable o Aceptable Con Control Especifico</v>
      </c>
      <c r="U55" s="112"/>
      <c r="V55" s="23" t="str">
        <f>VLOOKUP(H55,Hoja1!A$2:G$445,6,0)</f>
        <v>Caídas de distinto nivel</v>
      </c>
      <c r="W55" s="20"/>
      <c r="X55" s="20"/>
      <c r="Y55" s="20"/>
      <c r="Z55" s="17"/>
      <c r="AA55" s="22" t="str">
        <f>VLOOKUP(H55,Hoja1!A$2:G$445,7,0)</f>
        <v>Pautas Básicas en orden y aseo en el lugar de trabajo, actos y condiciones inseguras</v>
      </c>
      <c r="AB55" s="20" t="s">
        <v>1205</v>
      </c>
      <c r="AC55" s="109"/>
      <c r="AD55" s="14"/>
      <c r="AE55" s="12"/>
      <c r="AF55" s="12"/>
      <c r="AG55" s="12"/>
      <c r="AH55" s="12"/>
      <c r="AI55" s="12"/>
      <c r="AJ55" s="12"/>
      <c r="AK55" s="12"/>
      <c r="AL55" s="12"/>
      <c r="AM55" s="12"/>
      <c r="AN55" s="12"/>
      <c r="AO55" s="12"/>
      <c r="AP55" s="12"/>
      <c r="AQ55" s="12"/>
      <c r="AR55" s="12"/>
      <c r="AS55" s="12"/>
      <c r="AT55" s="12"/>
      <c r="AU55" s="12"/>
      <c r="AV55" s="12"/>
      <c r="AW55" s="12"/>
      <c r="AX55" s="12"/>
      <c r="AY55" s="12"/>
      <c r="AZ55" s="12"/>
      <c r="BA55" s="12"/>
      <c r="BB55" s="12"/>
      <c r="BC55" s="12"/>
      <c r="BD55" s="12"/>
      <c r="BE55" s="12"/>
      <c r="BF55" s="12"/>
      <c r="BG55" s="12"/>
      <c r="BH55" s="12"/>
      <c r="BI55" s="12"/>
      <c r="BJ55" s="12"/>
      <c r="BK55" s="12"/>
      <c r="BL55" s="12"/>
      <c r="BM55" s="12"/>
      <c r="BN55" s="12"/>
      <c r="BO55" s="12"/>
      <c r="BP55" s="12"/>
      <c r="BQ55" s="12"/>
      <c r="BR55" s="12"/>
      <c r="BS55" s="12"/>
      <c r="BT55" s="12"/>
      <c r="BU55" s="12"/>
      <c r="BV55" s="12"/>
      <c r="BW55" s="12"/>
      <c r="BX55" s="12"/>
      <c r="BY55" s="12"/>
      <c r="BZ55" s="12"/>
      <c r="CA55" s="12"/>
      <c r="CB55" s="12"/>
      <c r="CC55" s="12"/>
      <c r="CD55" s="12"/>
      <c r="CE55" s="12"/>
      <c r="CF55" s="12"/>
      <c r="CG55" s="12"/>
      <c r="CH55" s="12"/>
      <c r="CI55" s="12"/>
      <c r="CJ55" s="12"/>
      <c r="CK55" s="12"/>
      <c r="CL55" s="12"/>
      <c r="CM55" s="12"/>
      <c r="CN55" s="12"/>
      <c r="CO55" s="12"/>
      <c r="CP55" s="12"/>
      <c r="CQ55" s="12"/>
      <c r="CR55" s="12"/>
      <c r="CS55" s="12"/>
      <c r="CT55" s="12"/>
      <c r="CU55" s="12"/>
      <c r="CV55" s="12"/>
      <c r="CW55" s="12"/>
      <c r="CX55" s="12"/>
      <c r="CY55" s="12"/>
      <c r="CZ55" s="12"/>
      <c r="DA55" s="12"/>
      <c r="DB55" s="12"/>
      <c r="DC55" s="12"/>
      <c r="DD55" s="12"/>
      <c r="DE55" s="12"/>
      <c r="DF55" s="12"/>
      <c r="DG55" s="12"/>
      <c r="DH55" s="12"/>
      <c r="DI55" s="12"/>
      <c r="DJ55" s="12"/>
      <c r="DK55" s="12"/>
      <c r="DL55" s="12"/>
      <c r="DM55" s="12"/>
      <c r="DN55" s="12"/>
      <c r="DO55" s="12"/>
      <c r="DP55" s="12"/>
      <c r="DQ55" s="12"/>
      <c r="DR55" s="12"/>
      <c r="DS55" s="12"/>
      <c r="DT55" s="12"/>
      <c r="DU55" s="12"/>
      <c r="DV55" s="12"/>
      <c r="DW55" s="12"/>
      <c r="DX55" s="12"/>
      <c r="DY55" s="12"/>
      <c r="DZ55" s="12"/>
      <c r="EA55" s="12"/>
      <c r="EB55" s="12"/>
      <c r="EC55" s="12"/>
      <c r="ED55" s="12"/>
      <c r="EE55" s="12"/>
      <c r="EF55" s="12"/>
      <c r="EG55" s="12"/>
      <c r="EH55" s="12"/>
      <c r="EI55" s="12"/>
      <c r="EJ55" s="12"/>
      <c r="EK55" s="12"/>
      <c r="EL55" s="12"/>
      <c r="EM55" s="12"/>
      <c r="EN55" s="12"/>
      <c r="EO55" s="12"/>
      <c r="EP55" s="12"/>
      <c r="EQ55" s="12"/>
      <c r="ER55" s="12"/>
      <c r="ES55" s="12"/>
      <c r="ET55" s="15"/>
    </row>
    <row r="56" spans="1:150" s="13" customFormat="1" ht="51.75" thickBot="1">
      <c r="A56" s="142"/>
      <c r="B56" s="142"/>
      <c r="C56" s="110"/>
      <c r="D56" s="107"/>
      <c r="E56" s="116"/>
      <c r="F56" s="116"/>
      <c r="G56" s="23" t="str">
        <f>VLOOKUP(H56,Hoja1!A$1:G$445,2,0)</f>
        <v>SISMOS, INCENDIOS, INUNDACIONES, TERREMOTOS, VENDAVALES, DERRUMBE</v>
      </c>
      <c r="H56" s="24" t="s">
        <v>62</v>
      </c>
      <c r="I56" s="23" t="str">
        <f>VLOOKUP(H56,Hoja1!A$2:G$445,3,0)</f>
        <v>SISMOS, INCENDIOS, INUNDACIONES, TERREMOTOS, VENDAVALES</v>
      </c>
      <c r="J56" s="18"/>
      <c r="K56" s="23" t="str">
        <f>VLOOKUP(H56,Hoja1!A$2:G$445,4,0)</f>
        <v>Inspecciones planeadas e inspecciones no planeadas, procedimientos de programas de seguridad y salud en el trabajo</v>
      </c>
      <c r="L56" s="23" t="str">
        <f>VLOOKUP(H56,Hoja1!A$2:G$445,5,0)</f>
        <v>BRIGADAS DE EMERGENCIAS</v>
      </c>
      <c r="M56" s="18">
        <v>2</v>
      </c>
      <c r="N56" s="19">
        <v>1</v>
      </c>
      <c r="O56" s="19">
        <v>100</v>
      </c>
      <c r="P56" s="25">
        <f t="shared" si="1"/>
        <v>2</v>
      </c>
      <c r="Q56" s="25">
        <f t="shared" si="2"/>
        <v>200</v>
      </c>
      <c r="R56" s="32" t="str">
        <f t="shared" si="3"/>
        <v>B-2</v>
      </c>
      <c r="S56" s="33" t="str">
        <f t="shared" si="4"/>
        <v>II</v>
      </c>
      <c r="T56" s="34" t="str">
        <f t="shared" si="5"/>
        <v>No Aceptable o Aceptable Con Control Especifico</v>
      </c>
      <c r="U56" s="113"/>
      <c r="V56" s="23" t="str">
        <f>VLOOKUP(H56,Hoja1!A$2:G$445,6,0)</f>
        <v>MUERTE</v>
      </c>
      <c r="W56" s="20"/>
      <c r="X56" s="20"/>
      <c r="Y56" s="20"/>
      <c r="Z56" s="17" t="s">
        <v>1208</v>
      </c>
      <c r="AA56" s="22" t="str">
        <f>VLOOKUP(H56,Hoja1!A$2:G$445,7,0)</f>
        <v>ENTRENAMIENTO DE LA BRIGADA; DIVULGACIÓN DE PLAN DE EMERGENCIA</v>
      </c>
      <c r="AB56" s="20" t="s">
        <v>1207</v>
      </c>
      <c r="AC56" s="118"/>
      <c r="AD56" s="14"/>
      <c r="AE56" s="12"/>
      <c r="AF56" s="12"/>
      <c r="AG56" s="12"/>
      <c r="AH56" s="12"/>
      <c r="AI56" s="12"/>
      <c r="AJ56" s="12"/>
      <c r="AK56" s="12"/>
      <c r="AL56" s="12"/>
      <c r="AM56" s="12"/>
      <c r="AN56" s="12"/>
      <c r="AO56" s="12"/>
      <c r="AP56" s="12"/>
      <c r="AQ56" s="12"/>
      <c r="AR56" s="12"/>
      <c r="AS56" s="12"/>
      <c r="AT56" s="12"/>
      <c r="AU56" s="12"/>
      <c r="AV56" s="12"/>
      <c r="AW56" s="12"/>
      <c r="AX56" s="12"/>
      <c r="AY56" s="12"/>
      <c r="AZ56" s="12"/>
      <c r="BA56" s="12"/>
      <c r="BB56" s="12"/>
      <c r="BC56" s="12"/>
      <c r="BD56" s="12"/>
      <c r="BE56" s="12"/>
      <c r="BF56" s="12"/>
      <c r="BG56" s="12"/>
      <c r="BH56" s="12"/>
      <c r="BI56" s="12"/>
      <c r="BJ56" s="12"/>
      <c r="BK56" s="12"/>
      <c r="BL56" s="12"/>
      <c r="BM56" s="12"/>
      <c r="BN56" s="12"/>
      <c r="BO56" s="12"/>
      <c r="BP56" s="12"/>
      <c r="BQ56" s="12"/>
      <c r="BR56" s="12"/>
      <c r="BS56" s="12"/>
      <c r="BT56" s="12"/>
      <c r="BU56" s="12"/>
      <c r="BV56" s="12"/>
      <c r="BW56" s="12"/>
      <c r="BX56" s="12"/>
      <c r="BY56" s="12"/>
      <c r="BZ56" s="12"/>
      <c r="CA56" s="12"/>
      <c r="CB56" s="12"/>
      <c r="CC56" s="12"/>
      <c r="CD56" s="12"/>
      <c r="CE56" s="12"/>
      <c r="CF56" s="12"/>
      <c r="CG56" s="12"/>
      <c r="CH56" s="12"/>
      <c r="CI56" s="12"/>
      <c r="CJ56" s="12"/>
      <c r="CK56" s="12"/>
      <c r="CL56" s="12"/>
      <c r="CM56" s="12"/>
      <c r="CN56" s="12"/>
      <c r="CO56" s="12"/>
      <c r="CP56" s="12"/>
      <c r="CQ56" s="12"/>
      <c r="CR56" s="12"/>
      <c r="CS56" s="12"/>
      <c r="CT56" s="12"/>
      <c r="CU56" s="12"/>
      <c r="CV56" s="12"/>
      <c r="CW56" s="12"/>
      <c r="CX56" s="12"/>
      <c r="CY56" s="12"/>
      <c r="CZ56" s="12"/>
      <c r="DA56" s="12"/>
      <c r="DB56" s="12"/>
      <c r="DC56" s="12"/>
      <c r="DD56" s="12"/>
      <c r="DE56" s="12"/>
      <c r="DF56" s="12"/>
      <c r="DG56" s="12"/>
      <c r="DH56" s="12"/>
      <c r="DI56" s="12"/>
      <c r="DJ56" s="12"/>
      <c r="DK56" s="12"/>
      <c r="DL56" s="12"/>
      <c r="DM56" s="12"/>
      <c r="DN56" s="12"/>
      <c r="DO56" s="12"/>
      <c r="DP56" s="12"/>
      <c r="DQ56" s="12"/>
      <c r="DR56" s="12"/>
      <c r="DS56" s="12"/>
      <c r="DT56" s="12"/>
      <c r="DU56" s="12"/>
      <c r="DV56" s="12"/>
      <c r="DW56" s="12"/>
      <c r="DX56" s="12"/>
      <c r="DY56" s="12"/>
      <c r="DZ56" s="12"/>
      <c r="EA56" s="12"/>
      <c r="EB56" s="12"/>
      <c r="EC56" s="12"/>
      <c r="ED56" s="12"/>
      <c r="EE56" s="12"/>
      <c r="EF56" s="12"/>
      <c r="EG56" s="12"/>
      <c r="EH56" s="12"/>
      <c r="EI56" s="12"/>
      <c r="EJ56" s="12"/>
      <c r="EK56" s="12"/>
      <c r="EL56" s="12"/>
      <c r="EM56" s="12"/>
      <c r="EN56" s="12"/>
      <c r="EO56" s="12"/>
      <c r="EP56" s="12"/>
      <c r="EQ56" s="12"/>
      <c r="ER56" s="12"/>
      <c r="ES56" s="12"/>
      <c r="ET56" s="15"/>
    </row>
    <row r="57" spans="1:150" s="13" customFormat="1" ht="25.5">
      <c r="A57" s="142"/>
      <c r="B57" s="142"/>
      <c r="C57" s="92" t="str">
        <f>VLOOKUP(E57,Hoja2!A$2:C$82,2,0)</f>
        <v>Efectuar la localizacion y reparacion de los daños en las redes de acueducto, accesorios, acometidas,  reparar  las  valvulas  necesarias  y demas  actividades complementarias  para adelantar los trabajos, con el fin de reestablecer el suministro del servicio a la ciudadania.</v>
      </c>
      <c r="D57" s="102" t="str">
        <f>VLOOKUP(E57,Hoja2!A$2:C$82,3,0)</f>
        <v>Cambiar y reparar accesorios de las valvulas y tuberias con el fin de adelantar los trabajos de mantenimiento. Ejecutar las excavaciones para localizar los danos que se presenten en las redes locales de  acueducto, operando equipos tales coma sistemas de bombeo, entre otros. Proteger las superficies expuestas por las excavaciones mediante sistemas de proteccion de superficies. Verificar el tipo de materiales necesarios. Descubrir y localizar daños en la red local, retirar los recubrimientos de las tuberias come morteros, anclajes o de cualquier tipo.</v>
      </c>
      <c r="E57" s="97" t="s">
        <v>1037</v>
      </c>
      <c r="F57" s="97" t="s">
        <v>1210</v>
      </c>
      <c r="G57" s="61" t="str">
        <f>VLOOKUP(H57,Hoja1!A$1:G$445,2,0)</f>
        <v>Bacterias</v>
      </c>
      <c r="H57" s="46" t="s">
        <v>113</v>
      </c>
      <c r="I57" s="61" t="str">
        <f>VLOOKUP(H57,Hoja1!A$2:G$445,3,0)</f>
        <v>Infecciones Bacterianas</v>
      </c>
      <c r="J57" s="54"/>
      <c r="K57" s="61" t="str">
        <f>VLOOKUP(H57,Hoja1!A$2:G$445,4,0)</f>
        <v>N/A</v>
      </c>
      <c r="L57" s="61" t="str">
        <f>VLOOKUP(H57,Hoja1!A$2:G$445,5,0)</f>
        <v>Vacunación</v>
      </c>
      <c r="M57" s="54">
        <v>2</v>
      </c>
      <c r="N57" s="55">
        <v>3</v>
      </c>
      <c r="O57" s="55">
        <v>10</v>
      </c>
      <c r="P57" s="48">
        <f t="shared" si="1"/>
        <v>6</v>
      </c>
      <c r="Q57" s="48">
        <f t="shared" si="2"/>
        <v>60</v>
      </c>
      <c r="R57" s="56" t="str">
        <f t="shared" si="3"/>
        <v>M-6</v>
      </c>
      <c r="S57" s="57" t="str">
        <f t="shared" si="4"/>
        <v>III</v>
      </c>
      <c r="T57" s="58" t="str">
        <f t="shared" si="5"/>
        <v>Mejorable</v>
      </c>
      <c r="U57" s="94">
        <v>1</v>
      </c>
      <c r="V57" s="61" t="str">
        <f>VLOOKUP(H57,Hoja1!A$2:G$445,6,0)</f>
        <v xml:space="preserve">Enfermedades Infectocontagiosas
</v>
      </c>
      <c r="W57" s="59"/>
      <c r="X57" s="59"/>
      <c r="Y57" s="59"/>
      <c r="Z57" s="60"/>
      <c r="AA57" s="53" t="str">
        <f>VLOOKUP(H57,Hoja1!A$2:G$445,7,0)</f>
        <v>Autocuidado</v>
      </c>
      <c r="AB57" s="94" t="s">
        <v>1200</v>
      </c>
      <c r="AC57" s="91" t="s">
        <v>1209</v>
      </c>
      <c r="AD57" s="14"/>
      <c r="AE57" s="12"/>
      <c r="AF57" s="12"/>
      <c r="AG57" s="12"/>
      <c r="AH57" s="12"/>
      <c r="AI57" s="12"/>
      <c r="AJ57" s="12"/>
      <c r="AK57" s="12"/>
      <c r="AL57" s="12"/>
      <c r="AM57" s="12"/>
      <c r="AN57" s="12"/>
      <c r="AO57" s="12"/>
      <c r="AP57" s="12"/>
      <c r="AQ57" s="12"/>
      <c r="AR57" s="12"/>
      <c r="AS57" s="12"/>
      <c r="AT57" s="12"/>
      <c r="AU57" s="12"/>
      <c r="AV57" s="12"/>
      <c r="AW57" s="12"/>
      <c r="AX57" s="12"/>
      <c r="AY57" s="12"/>
      <c r="AZ57" s="12"/>
      <c r="BA57" s="12"/>
      <c r="BB57" s="12"/>
      <c r="BC57" s="12"/>
      <c r="BD57" s="12"/>
      <c r="BE57" s="12"/>
      <c r="BF57" s="12"/>
      <c r="BG57" s="12"/>
      <c r="BH57" s="12"/>
      <c r="BI57" s="12"/>
      <c r="BJ57" s="12"/>
      <c r="BK57" s="12"/>
      <c r="BL57" s="12"/>
      <c r="BM57" s="12"/>
      <c r="BN57" s="12"/>
      <c r="BO57" s="12"/>
      <c r="BP57" s="12"/>
      <c r="BQ57" s="12"/>
      <c r="BR57" s="12"/>
      <c r="BS57" s="12"/>
      <c r="BT57" s="12"/>
      <c r="BU57" s="12"/>
      <c r="BV57" s="12"/>
      <c r="BW57" s="12"/>
      <c r="BX57" s="12"/>
      <c r="BY57" s="12"/>
      <c r="BZ57" s="12"/>
      <c r="CA57" s="12"/>
      <c r="CB57" s="12"/>
      <c r="CC57" s="12"/>
      <c r="CD57" s="12"/>
      <c r="CE57" s="12"/>
      <c r="CF57" s="12"/>
      <c r="CG57" s="12"/>
      <c r="CH57" s="12"/>
      <c r="CI57" s="12"/>
      <c r="CJ57" s="12"/>
      <c r="CK57" s="12"/>
      <c r="CL57" s="12"/>
      <c r="CM57" s="12"/>
      <c r="CN57" s="12"/>
      <c r="CO57" s="12"/>
      <c r="CP57" s="12"/>
      <c r="CQ57" s="12"/>
      <c r="CR57" s="12"/>
      <c r="CS57" s="12"/>
      <c r="CT57" s="12"/>
      <c r="CU57" s="12"/>
      <c r="CV57" s="12"/>
      <c r="CW57" s="12"/>
      <c r="CX57" s="12"/>
      <c r="CY57" s="12"/>
      <c r="CZ57" s="12"/>
      <c r="DA57" s="12"/>
      <c r="DB57" s="12"/>
      <c r="DC57" s="12"/>
      <c r="DD57" s="12"/>
      <c r="DE57" s="12"/>
      <c r="DF57" s="12"/>
      <c r="DG57" s="12"/>
      <c r="DH57" s="12"/>
      <c r="DI57" s="12"/>
      <c r="DJ57" s="12"/>
      <c r="DK57" s="12"/>
      <c r="DL57" s="12"/>
      <c r="DM57" s="12"/>
      <c r="DN57" s="12"/>
      <c r="DO57" s="12"/>
      <c r="DP57" s="12"/>
      <c r="DQ57" s="12"/>
      <c r="DR57" s="12"/>
      <c r="DS57" s="12"/>
      <c r="DT57" s="12"/>
      <c r="DU57" s="12"/>
      <c r="DV57" s="12"/>
      <c r="DW57" s="12"/>
      <c r="DX57" s="12"/>
      <c r="DY57" s="12"/>
      <c r="DZ57" s="12"/>
      <c r="EA57" s="12"/>
      <c r="EB57" s="12"/>
      <c r="EC57" s="12"/>
      <c r="ED57" s="12"/>
      <c r="EE57" s="12"/>
      <c r="EF57" s="12"/>
      <c r="EG57" s="12"/>
      <c r="EH57" s="12"/>
      <c r="EI57" s="12"/>
      <c r="EJ57" s="12"/>
      <c r="EK57" s="12"/>
      <c r="EL57" s="12"/>
      <c r="EM57" s="12"/>
      <c r="EN57" s="12"/>
      <c r="EO57" s="12"/>
      <c r="EP57" s="12"/>
      <c r="EQ57" s="12"/>
      <c r="ER57" s="12"/>
      <c r="ES57" s="12"/>
      <c r="ET57" s="15"/>
    </row>
    <row r="58" spans="1:150" s="13" customFormat="1" ht="25.5">
      <c r="A58" s="142"/>
      <c r="B58" s="142"/>
      <c r="C58" s="92"/>
      <c r="D58" s="102"/>
      <c r="E58" s="97"/>
      <c r="F58" s="97"/>
      <c r="G58" s="61" t="str">
        <f>VLOOKUP(H58,Hoja1!A$1:G$445,2,0)</f>
        <v>Virus</v>
      </c>
      <c r="H58" s="46" t="s">
        <v>122</v>
      </c>
      <c r="I58" s="61" t="str">
        <f>VLOOKUP(H58,Hoja1!A$2:G$445,3,0)</f>
        <v>Infecciones Virales</v>
      </c>
      <c r="J58" s="54"/>
      <c r="K58" s="61" t="str">
        <f>VLOOKUP(H58,Hoja1!A$2:G$445,4,0)</f>
        <v>N/A</v>
      </c>
      <c r="L58" s="61" t="str">
        <f>VLOOKUP(H58,Hoja1!A$2:G$445,5,0)</f>
        <v>Vacunación</v>
      </c>
      <c r="M58" s="54">
        <v>2</v>
      </c>
      <c r="N58" s="55">
        <v>3</v>
      </c>
      <c r="O58" s="55">
        <v>10</v>
      </c>
      <c r="P58" s="48">
        <f t="shared" si="1"/>
        <v>6</v>
      </c>
      <c r="Q58" s="48">
        <f t="shared" si="2"/>
        <v>60</v>
      </c>
      <c r="R58" s="56" t="str">
        <f t="shared" si="3"/>
        <v>M-6</v>
      </c>
      <c r="S58" s="57" t="str">
        <f t="shared" si="4"/>
        <v>III</v>
      </c>
      <c r="T58" s="58" t="str">
        <f t="shared" si="5"/>
        <v>Mejorable</v>
      </c>
      <c r="U58" s="104"/>
      <c r="V58" s="61" t="str">
        <f>VLOOKUP(H58,Hoja1!A$2:G$445,6,0)</f>
        <v xml:space="preserve">Enfermedades Infectocontagiosas
</v>
      </c>
      <c r="W58" s="59"/>
      <c r="X58" s="59"/>
      <c r="Y58" s="59"/>
      <c r="Z58" s="60"/>
      <c r="AA58" s="53" t="str">
        <f>VLOOKUP(H58,Hoja1!A$2:G$445,7,0)</f>
        <v>Autocuidado</v>
      </c>
      <c r="AB58" s="95"/>
      <c r="AC58" s="92"/>
      <c r="AD58" s="14"/>
      <c r="AE58" s="12"/>
      <c r="AF58" s="12"/>
      <c r="AG58" s="12"/>
      <c r="AH58" s="12"/>
      <c r="AI58" s="12"/>
      <c r="AJ58" s="12"/>
      <c r="AK58" s="12"/>
      <c r="AL58" s="12"/>
      <c r="AM58" s="12"/>
      <c r="AN58" s="12"/>
      <c r="AO58" s="12"/>
      <c r="AP58" s="12"/>
      <c r="AQ58" s="12"/>
      <c r="AR58" s="12"/>
      <c r="AS58" s="12"/>
      <c r="AT58" s="12"/>
      <c r="AU58" s="12"/>
      <c r="AV58" s="12"/>
      <c r="AW58" s="12"/>
      <c r="AX58" s="12"/>
      <c r="AY58" s="12"/>
      <c r="AZ58" s="12"/>
      <c r="BA58" s="12"/>
      <c r="BB58" s="12"/>
      <c r="BC58" s="12"/>
      <c r="BD58" s="12"/>
      <c r="BE58" s="12"/>
      <c r="BF58" s="12"/>
      <c r="BG58" s="12"/>
      <c r="BH58" s="12"/>
      <c r="BI58" s="12"/>
      <c r="BJ58" s="12"/>
      <c r="BK58" s="12"/>
      <c r="BL58" s="12"/>
      <c r="BM58" s="12"/>
      <c r="BN58" s="12"/>
      <c r="BO58" s="12"/>
      <c r="BP58" s="12"/>
      <c r="BQ58" s="12"/>
      <c r="BR58" s="12"/>
      <c r="BS58" s="12"/>
      <c r="BT58" s="12"/>
      <c r="BU58" s="12"/>
      <c r="BV58" s="12"/>
      <c r="BW58" s="12"/>
      <c r="BX58" s="12"/>
      <c r="BY58" s="12"/>
      <c r="BZ58" s="12"/>
      <c r="CA58" s="12"/>
      <c r="CB58" s="12"/>
      <c r="CC58" s="12"/>
      <c r="CD58" s="12"/>
      <c r="CE58" s="12"/>
      <c r="CF58" s="12"/>
      <c r="CG58" s="12"/>
      <c r="CH58" s="12"/>
      <c r="CI58" s="12"/>
      <c r="CJ58" s="12"/>
      <c r="CK58" s="12"/>
      <c r="CL58" s="12"/>
      <c r="CM58" s="12"/>
      <c r="CN58" s="12"/>
      <c r="CO58" s="12"/>
      <c r="CP58" s="12"/>
      <c r="CQ58" s="12"/>
      <c r="CR58" s="12"/>
      <c r="CS58" s="12"/>
      <c r="CT58" s="12"/>
      <c r="CU58" s="12"/>
      <c r="CV58" s="12"/>
      <c r="CW58" s="12"/>
      <c r="CX58" s="12"/>
      <c r="CY58" s="12"/>
      <c r="CZ58" s="12"/>
      <c r="DA58" s="12"/>
      <c r="DB58" s="12"/>
      <c r="DC58" s="12"/>
      <c r="DD58" s="12"/>
      <c r="DE58" s="12"/>
      <c r="DF58" s="12"/>
      <c r="DG58" s="12"/>
      <c r="DH58" s="12"/>
      <c r="DI58" s="12"/>
      <c r="DJ58" s="12"/>
      <c r="DK58" s="12"/>
      <c r="DL58" s="12"/>
      <c r="DM58" s="12"/>
      <c r="DN58" s="12"/>
      <c r="DO58" s="12"/>
      <c r="DP58" s="12"/>
      <c r="DQ58" s="12"/>
      <c r="DR58" s="12"/>
      <c r="DS58" s="12"/>
      <c r="DT58" s="12"/>
      <c r="DU58" s="12"/>
      <c r="DV58" s="12"/>
      <c r="DW58" s="12"/>
      <c r="DX58" s="12"/>
      <c r="DY58" s="12"/>
      <c r="DZ58" s="12"/>
      <c r="EA58" s="12"/>
      <c r="EB58" s="12"/>
      <c r="EC58" s="12"/>
      <c r="ED58" s="12"/>
      <c r="EE58" s="12"/>
      <c r="EF58" s="12"/>
      <c r="EG58" s="12"/>
      <c r="EH58" s="12"/>
      <c r="EI58" s="12"/>
      <c r="EJ58" s="12"/>
      <c r="EK58" s="12"/>
      <c r="EL58" s="12"/>
      <c r="EM58" s="12"/>
      <c r="EN58" s="12"/>
      <c r="EO58" s="12"/>
      <c r="EP58" s="12"/>
      <c r="EQ58" s="12"/>
      <c r="ER58" s="12"/>
      <c r="ES58" s="12"/>
      <c r="ET58" s="15"/>
    </row>
    <row r="59" spans="1:150" s="13" customFormat="1" ht="36" customHeight="1">
      <c r="A59" s="142"/>
      <c r="B59" s="142"/>
      <c r="C59" s="92"/>
      <c r="D59" s="102"/>
      <c r="E59" s="97"/>
      <c r="F59" s="97"/>
      <c r="G59" s="61" t="str">
        <f>VLOOKUP(H59,Hoja1!A$1:G$445,2,0)</f>
        <v>CONCENTRACIÓN EN ACTIVIDADES DE ALTO DESEMPEÑO MENTAL</v>
      </c>
      <c r="H59" s="46" t="s">
        <v>72</v>
      </c>
      <c r="I59" s="61" t="str">
        <f>VLOOKUP(H59,Hoja1!A$2:G$445,3,0)</f>
        <v>ESTRÉS, CEFALEA, IRRITABILIDAD</v>
      </c>
      <c r="J59" s="54"/>
      <c r="K59" s="61" t="str">
        <f>VLOOKUP(H59,Hoja1!A$2:G$445,4,0)</f>
        <v>N/A</v>
      </c>
      <c r="L59" s="61" t="str">
        <f>VLOOKUP(H59,Hoja1!A$2:G$445,5,0)</f>
        <v>PVE PSICOSOCIAL</v>
      </c>
      <c r="M59" s="54">
        <v>2</v>
      </c>
      <c r="N59" s="55">
        <v>2</v>
      </c>
      <c r="O59" s="55">
        <v>10</v>
      </c>
      <c r="P59" s="48">
        <f t="shared" si="1"/>
        <v>4</v>
      </c>
      <c r="Q59" s="48">
        <f t="shared" si="2"/>
        <v>40</v>
      </c>
      <c r="R59" s="56" t="str">
        <f t="shared" si="3"/>
        <v>B-4</v>
      </c>
      <c r="S59" s="57" t="str">
        <f t="shared" si="4"/>
        <v>III</v>
      </c>
      <c r="T59" s="58" t="str">
        <f t="shared" si="5"/>
        <v>Mejorable</v>
      </c>
      <c r="U59" s="104"/>
      <c r="V59" s="61" t="str">
        <f>VLOOKUP(H59,Hoja1!A$2:G$445,6,0)</f>
        <v>ESTRÉS</v>
      </c>
      <c r="W59" s="59"/>
      <c r="X59" s="59"/>
      <c r="Y59" s="59"/>
      <c r="Z59" s="60"/>
      <c r="AA59" s="53" t="str">
        <f>VLOOKUP(H59,Hoja1!A$2:G$445,7,0)</f>
        <v>N/A</v>
      </c>
      <c r="AB59" s="94" t="s">
        <v>1202</v>
      </c>
      <c r="AC59" s="92"/>
      <c r="AD59" s="14"/>
      <c r="AE59" s="12"/>
      <c r="AF59" s="12"/>
      <c r="AG59" s="12"/>
      <c r="AH59" s="12"/>
      <c r="AI59" s="12"/>
      <c r="AJ59" s="12"/>
      <c r="AK59" s="12"/>
      <c r="AL59" s="12"/>
      <c r="AM59" s="12"/>
      <c r="AN59" s="12"/>
      <c r="AO59" s="12"/>
      <c r="AP59" s="12"/>
      <c r="AQ59" s="12"/>
      <c r="AR59" s="12"/>
      <c r="AS59" s="12"/>
      <c r="AT59" s="12"/>
      <c r="AU59" s="12"/>
      <c r="AV59" s="12"/>
      <c r="AW59" s="12"/>
      <c r="AX59" s="12"/>
      <c r="AY59" s="12"/>
      <c r="AZ59" s="12"/>
      <c r="BA59" s="12"/>
      <c r="BB59" s="12"/>
      <c r="BC59" s="12"/>
      <c r="BD59" s="12"/>
      <c r="BE59" s="12"/>
      <c r="BF59" s="12"/>
      <c r="BG59" s="12"/>
      <c r="BH59" s="12"/>
      <c r="BI59" s="12"/>
      <c r="BJ59" s="12"/>
      <c r="BK59" s="12"/>
      <c r="BL59" s="12"/>
      <c r="BM59" s="12"/>
      <c r="BN59" s="12"/>
      <c r="BO59" s="12"/>
      <c r="BP59" s="12"/>
      <c r="BQ59" s="12"/>
      <c r="BR59" s="12"/>
      <c r="BS59" s="12"/>
      <c r="BT59" s="12"/>
      <c r="BU59" s="12"/>
      <c r="BV59" s="12"/>
      <c r="BW59" s="12"/>
      <c r="BX59" s="12"/>
      <c r="BY59" s="12"/>
      <c r="BZ59" s="12"/>
      <c r="CA59" s="12"/>
      <c r="CB59" s="12"/>
      <c r="CC59" s="12"/>
      <c r="CD59" s="12"/>
      <c r="CE59" s="12"/>
      <c r="CF59" s="12"/>
      <c r="CG59" s="12"/>
      <c r="CH59" s="12"/>
      <c r="CI59" s="12"/>
      <c r="CJ59" s="12"/>
      <c r="CK59" s="12"/>
      <c r="CL59" s="12"/>
      <c r="CM59" s="12"/>
      <c r="CN59" s="12"/>
      <c r="CO59" s="12"/>
      <c r="CP59" s="12"/>
      <c r="CQ59" s="12"/>
      <c r="CR59" s="12"/>
      <c r="CS59" s="12"/>
      <c r="CT59" s="12"/>
      <c r="CU59" s="12"/>
      <c r="CV59" s="12"/>
      <c r="CW59" s="12"/>
      <c r="CX59" s="12"/>
      <c r="CY59" s="12"/>
      <c r="CZ59" s="12"/>
      <c r="DA59" s="12"/>
      <c r="DB59" s="12"/>
      <c r="DC59" s="12"/>
      <c r="DD59" s="12"/>
      <c r="DE59" s="12"/>
      <c r="DF59" s="12"/>
      <c r="DG59" s="12"/>
      <c r="DH59" s="12"/>
      <c r="DI59" s="12"/>
      <c r="DJ59" s="12"/>
      <c r="DK59" s="12"/>
      <c r="DL59" s="12"/>
      <c r="DM59" s="12"/>
      <c r="DN59" s="12"/>
      <c r="DO59" s="12"/>
      <c r="DP59" s="12"/>
      <c r="DQ59" s="12"/>
      <c r="DR59" s="12"/>
      <c r="DS59" s="12"/>
      <c r="DT59" s="12"/>
      <c r="DU59" s="12"/>
      <c r="DV59" s="12"/>
      <c r="DW59" s="12"/>
      <c r="DX59" s="12"/>
      <c r="DY59" s="12"/>
      <c r="DZ59" s="12"/>
      <c r="EA59" s="12"/>
      <c r="EB59" s="12"/>
      <c r="EC59" s="12"/>
      <c r="ED59" s="12"/>
      <c r="EE59" s="12"/>
      <c r="EF59" s="12"/>
      <c r="EG59" s="12"/>
      <c r="EH59" s="12"/>
      <c r="EI59" s="12"/>
      <c r="EJ59" s="12"/>
      <c r="EK59" s="12"/>
      <c r="EL59" s="12"/>
      <c r="EM59" s="12"/>
      <c r="EN59" s="12"/>
      <c r="EO59" s="12"/>
      <c r="EP59" s="12"/>
      <c r="EQ59" s="12"/>
      <c r="ER59" s="12"/>
      <c r="ES59" s="12"/>
      <c r="ET59" s="15"/>
    </row>
    <row r="60" spans="1:150" s="13" customFormat="1" ht="36" customHeight="1">
      <c r="A60" s="142"/>
      <c r="B60" s="142"/>
      <c r="C60" s="92"/>
      <c r="D60" s="102"/>
      <c r="E60" s="97"/>
      <c r="F60" s="97"/>
      <c r="G60" s="61" t="str">
        <f>VLOOKUP(H60,Hoja1!A$1:G$445,2,0)</f>
        <v>NATURALEZA DE LA TAREA</v>
      </c>
      <c r="H60" s="46" t="s">
        <v>76</v>
      </c>
      <c r="I60" s="61" t="str">
        <f>VLOOKUP(H60,Hoja1!A$2:G$445,3,0)</f>
        <v>ESTRÉS,  TRANSTORNOS DEL SUEÑO</v>
      </c>
      <c r="J60" s="54"/>
      <c r="K60" s="61" t="str">
        <f>VLOOKUP(H60,Hoja1!A$2:G$445,4,0)</f>
        <v>N/A</v>
      </c>
      <c r="L60" s="61" t="str">
        <f>VLOOKUP(H60,Hoja1!A$2:G$445,5,0)</f>
        <v>PVE PSICOSOCIAL</v>
      </c>
      <c r="M60" s="54">
        <v>2</v>
      </c>
      <c r="N60" s="55">
        <v>2</v>
      </c>
      <c r="O60" s="55">
        <v>10</v>
      </c>
      <c r="P60" s="48">
        <f t="shared" si="1"/>
        <v>4</v>
      </c>
      <c r="Q60" s="48">
        <f t="shared" si="2"/>
        <v>40</v>
      </c>
      <c r="R60" s="56" t="str">
        <f t="shared" si="3"/>
        <v>B-4</v>
      </c>
      <c r="S60" s="57" t="str">
        <f t="shared" si="4"/>
        <v>III</v>
      </c>
      <c r="T60" s="58" t="str">
        <f t="shared" si="5"/>
        <v>Mejorable</v>
      </c>
      <c r="U60" s="104"/>
      <c r="V60" s="61" t="str">
        <f>VLOOKUP(H60,Hoja1!A$2:G$445,6,0)</f>
        <v>ESTRÉS</v>
      </c>
      <c r="W60" s="59"/>
      <c r="X60" s="59"/>
      <c r="Y60" s="59"/>
      <c r="Z60" s="60"/>
      <c r="AA60" s="53" t="str">
        <f>VLOOKUP(H60,Hoja1!A$2:G$445,7,0)</f>
        <v>N/A</v>
      </c>
      <c r="AB60" s="95"/>
      <c r="AC60" s="92"/>
      <c r="AD60" s="14"/>
      <c r="AE60" s="12"/>
      <c r="AF60" s="12"/>
      <c r="AG60" s="12"/>
      <c r="AH60" s="12"/>
      <c r="AI60" s="12"/>
      <c r="AJ60" s="12"/>
      <c r="AK60" s="12"/>
      <c r="AL60" s="12"/>
      <c r="AM60" s="12"/>
      <c r="AN60" s="12"/>
      <c r="AO60" s="12"/>
      <c r="AP60" s="12"/>
      <c r="AQ60" s="12"/>
      <c r="AR60" s="12"/>
      <c r="AS60" s="12"/>
      <c r="AT60" s="12"/>
      <c r="AU60" s="12"/>
      <c r="AV60" s="12"/>
      <c r="AW60" s="12"/>
      <c r="AX60" s="12"/>
      <c r="AY60" s="12"/>
      <c r="AZ60" s="12"/>
      <c r="BA60" s="12"/>
      <c r="BB60" s="12"/>
      <c r="BC60" s="12"/>
      <c r="BD60" s="12"/>
      <c r="BE60" s="12"/>
      <c r="BF60" s="12"/>
      <c r="BG60" s="12"/>
      <c r="BH60" s="12"/>
      <c r="BI60" s="12"/>
      <c r="BJ60" s="12"/>
      <c r="BK60" s="12"/>
      <c r="BL60" s="12"/>
      <c r="BM60" s="12"/>
      <c r="BN60" s="12"/>
      <c r="BO60" s="12"/>
      <c r="BP60" s="12"/>
      <c r="BQ60" s="12"/>
      <c r="BR60" s="12"/>
      <c r="BS60" s="12"/>
      <c r="BT60" s="12"/>
      <c r="BU60" s="12"/>
      <c r="BV60" s="12"/>
      <c r="BW60" s="12"/>
      <c r="BX60" s="12"/>
      <c r="BY60" s="12"/>
      <c r="BZ60" s="12"/>
      <c r="CA60" s="12"/>
      <c r="CB60" s="12"/>
      <c r="CC60" s="12"/>
      <c r="CD60" s="12"/>
      <c r="CE60" s="12"/>
      <c r="CF60" s="12"/>
      <c r="CG60" s="12"/>
      <c r="CH60" s="12"/>
      <c r="CI60" s="12"/>
      <c r="CJ60" s="12"/>
      <c r="CK60" s="12"/>
      <c r="CL60" s="12"/>
      <c r="CM60" s="12"/>
      <c r="CN60" s="12"/>
      <c r="CO60" s="12"/>
      <c r="CP60" s="12"/>
      <c r="CQ60" s="12"/>
      <c r="CR60" s="12"/>
      <c r="CS60" s="12"/>
      <c r="CT60" s="12"/>
      <c r="CU60" s="12"/>
      <c r="CV60" s="12"/>
      <c r="CW60" s="12"/>
      <c r="CX60" s="12"/>
      <c r="CY60" s="12"/>
      <c r="CZ60" s="12"/>
      <c r="DA60" s="12"/>
      <c r="DB60" s="12"/>
      <c r="DC60" s="12"/>
      <c r="DD60" s="12"/>
      <c r="DE60" s="12"/>
      <c r="DF60" s="12"/>
      <c r="DG60" s="12"/>
      <c r="DH60" s="12"/>
      <c r="DI60" s="12"/>
      <c r="DJ60" s="12"/>
      <c r="DK60" s="12"/>
      <c r="DL60" s="12"/>
      <c r="DM60" s="12"/>
      <c r="DN60" s="12"/>
      <c r="DO60" s="12"/>
      <c r="DP60" s="12"/>
      <c r="DQ60" s="12"/>
      <c r="DR60" s="12"/>
      <c r="DS60" s="12"/>
      <c r="DT60" s="12"/>
      <c r="DU60" s="12"/>
      <c r="DV60" s="12"/>
      <c r="DW60" s="12"/>
      <c r="DX60" s="12"/>
      <c r="DY60" s="12"/>
      <c r="DZ60" s="12"/>
      <c r="EA60" s="12"/>
      <c r="EB60" s="12"/>
      <c r="EC60" s="12"/>
      <c r="ED60" s="12"/>
      <c r="EE60" s="12"/>
      <c r="EF60" s="12"/>
      <c r="EG60" s="12"/>
      <c r="EH60" s="12"/>
      <c r="EI60" s="12"/>
      <c r="EJ60" s="12"/>
      <c r="EK60" s="12"/>
      <c r="EL60" s="12"/>
      <c r="EM60" s="12"/>
      <c r="EN60" s="12"/>
      <c r="EO60" s="12"/>
      <c r="EP60" s="12"/>
      <c r="EQ60" s="12"/>
      <c r="ER60" s="12"/>
      <c r="ES60" s="12"/>
      <c r="ET60" s="15"/>
    </row>
    <row r="61" spans="1:150" s="13" customFormat="1" ht="57" customHeight="1">
      <c r="A61" s="142"/>
      <c r="B61" s="142"/>
      <c r="C61" s="92"/>
      <c r="D61" s="102"/>
      <c r="E61" s="97"/>
      <c r="F61" s="97"/>
      <c r="G61" s="61" t="str">
        <f>VLOOKUP(H61,Hoja1!A$1:G$445,2,0)</f>
        <v>Forzadas, Prolongadas</v>
      </c>
      <c r="H61" s="46" t="s">
        <v>40</v>
      </c>
      <c r="I61" s="61" t="str">
        <f>VLOOKUP(H61,Hoja1!A$2:G$445,3,0)</f>
        <v xml:space="preserve">Lesiones osteomusculares, lesiones osteoarticulares
</v>
      </c>
      <c r="J61" s="54"/>
      <c r="K61" s="61" t="str">
        <f>VLOOKUP(H61,Hoja1!A$2:G$445,4,0)</f>
        <v>Inspecciones planeadas e inspecciones no planeadas, procedimientos de programas de seguridad y salud en el trabajo</v>
      </c>
      <c r="L61" s="61" t="str">
        <f>VLOOKUP(H61,Hoja1!A$2:G$445,5,0)</f>
        <v>PVE Biomecánico, programa pausas activas, exámenes periódicos, recomendaciones, control de posturas</v>
      </c>
      <c r="M61" s="54">
        <v>2</v>
      </c>
      <c r="N61" s="55">
        <v>3</v>
      </c>
      <c r="O61" s="55">
        <v>25</v>
      </c>
      <c r="P61" s="48">
        <f t="shared" si="1"/>
        <v>6</v>
      </c>
      <c r="Q61" s="48">
        <f t="shared" si="2"/>
        <v>150</v>
      </c>
      <c r="R61" s="56" t="str">
        <f t="shared" si="3"/>
        <v>M-6</v>
      </c>
      <c r="S61" s="57" t="str">
        <f t="shared" si="4"/>
        <v>II</v>
      </c>
      <c r="T61" s="58" t="str">
        <f t="shared" si="5"/>
        <v>No Aceptable o Aceptable Con Control Especifico</v>
      </c>
      <c r="U61" s="104"/>
      <c r="V61" s="61" t="str">
        <f>VLOOKUP(H61,Hoja1!A$2:G$445,6,0)</f>
        <v>Enfermedades Osteomusculares</v>
      </c>
      <c r="W61" s="59"/>
      <c r="X61" s="59"/>
      <c r="Y61" s="59"/>
      <c r="Z61" s="60"/>
      <c r="AA61" s="53" t="str">
        <f>VLOOKUP(H61,Hoja1!A$2:G$445,7,0)</f>
        <v>Prevención en lesiones osteomusculares, líderes de pausas activas</v>
      </c>
      <c r="AB61" s="59" t="s">
        <v>1203</v>
      </c>
      <c r="AC61" s="92"/>
      <c r="AD61" s="14"/>
      <c r="AE61" s="12"/>
      <c r="AF61" s="12"/>
      <c r="AG61" s="12"/>
      <c r="AH61" s="12"/>
      <c r="AI61" s="12"/>
      <c r="AJ61" s="12"/>
      <c r="AK61" s="12"/>
      <c r="AL61" s="12"/>
      <c r="AM61" s="12"/>
      <c r="AN61" s="12"/>
      <c r="AO61" s="12"/>
      <c r="AP61" s="12"/>
      <c r="AQ61" s="12"/>
      <c r="AR61" s="12"/>
      <c r="AS61" s="12"/>
      <c r="AT61" s="12"/>
      <c r="AU61" s="12"/>
      <c r="AV61" s="12"/>
      <c r="AW61" s="12"/>
      <c r="AX61" s="12"/>
      <c r="AY61" s="12"/>
      <c r="AZ61" s="12"/>
      <c r="BA61" s="12"/>
      <c r="BB61" s="12"/>
      <c r="BC61" s="12"/>
      <c r="BD61" s="12"/>
      <c r="BE61" s="12"/>
      <c r="BF61" s="12"/>
      <c r="BG61" s="12"/>
      <c r="BH61" s="12"/>
      <c r="BI61" s="12"/>
      <c r="BJ61" s="12"/>
      <c r="BK61" s="12"/>
      <c r="BL61" s="12"/>
      <c r="BM61" s="12"/>
      <c r="BN61" s="12"/>
      <c r="BO61" s="12"/>
      <c r="BP61" s="12"/>
      <c r="BQ61" s="12"/>
      <c r="BR61" s="12"/>
      <c r="BS61" s="12"/>
      <c r="BT61" s="12"/>
      <c r="BU61" s="12"/>
      <c r="BV61" s="12"/>
      <c r="BW61" s="12"/>
      <c r="BX61" s="12"/>
      <c r="BY61" s="12"/>
      <c r="BZ61" s="12"/>
      <c r="CA61" s="12"/>
      <c r="CB61" s="12"/>
      <c r="CC61" s="12"/>
      <c r="CD61" s="12"/>
      <c r="CE61" s="12"/>
      <c r="CF61" s="12"/>
      <c r="CG61" s="12"/>
      <c r="CH61" s="12"/>
      <c r="CI61" s="12"/>
      <c r="CJ61" s="12"/>
      <c r="CK61" s="12"/>
      <c r="CL61" s="12"/>
      <c r="CM61" s="12"/>
      <c r="CN61" s="12"/>
      <c r="CO61" s="12"/>
      <c r="CP61" s="12"/>
      <c r="CQ61" s="12"/>
      <c r="CR61" s="12"/>
      <c r="CS61" s="12"/>
      <c r="CT61" s="12"/>
      <c r="CU61" s="12"/>
      <c r="CV61" s="12"/>
      <c r="CW61" s="12"/>
      <c r="CX61" s="12"/>
      <c r="CY61" s="12"/>
      <c r="CZ61" s="12"/>
      <c r="DA61" s="12"/>
      <c r="DB61" s="12"/>
      <c r="DC61" s="12"/>
      <c r="DD61" s="12"/>
      <c r="DE61" s="12"/>
      <c r="DF61" s="12"/>
      <c r="DG61" s="12"/>
      <c r="DH61" s="12"/>
      <c r="DI61" s="12"/>
      <c r="DJ61" s="12"/>
      <c r="DK61" s="12"/>
      <c r="DL61" s="12"/>
      <c r="DM61" s="12"/>
      <c r="DN61" s="12"/>
      <c r="DO61" s="12"/>
      <c r="DP61" s="12"/>
      <c r="DQ61" s="12"/>
      <c r="DR61" s="12"/>
      <c r="DS61" s="12"/>
      <c r="DT61" s="12"/>
      <c r="DU61" s="12"/>
      <c r="DV61" s="12"/>
      <c r="DW61" s="12"/>
      <c r="DX61" s="12"/>
      <c r="DY61" s="12"/>
      <c r="DZ61" s="12"/>
      <c r="EA61" s="12"/>
      <c r="EB61" s="12"/>
      <c r="EC61" s="12"/>
      <c r="ED61" s="12"/>
      <c r="EE61" s="12"/>
      <c r="EF61" s="12"/>
      <c r="EG61" s="12"/>
      <c r="EH61" s="12"/>
      <c r="EI61" s="12"/>
      <c r="EJ61" s="12"/>
      <c r="EK61" s="12"/>
      <c r="EL61" s="12"/>
      <c r="EM61" s="12"/>
      <c r="EN61" s="12"/>
      <c r="EO61" s="12"/>
      <c r="EP61" s="12"/>
      <c r="EQ61" s="12"/>
      <c r="ER61" s="12"/>
      <c r="ES61" s="12"/>
      <c r="ET61" s="15"/>
    </row>
    <row r="62" spans="1:150" s="13" customFormat="1" ht="52.5" customHeight="1">
      <c r="A62" s="142"/>
      <c r="B62" s="142"/>
      <c r="C62" s="92"/>
      <c r="D62" s="102"/>
      <c r="E62" s="97"/>
      <c r="F62" s="97"/>
      <c r="G62" s="61" t="str">
        <f>VLOOKUP(H62,Hoja1!A$1:G$445,2,0)</f>
        <v>Higiene Muscular</v>
      </c>
      <c r="H62" s="46" t="s">
        <v>483</v>
      </c>
      <c r="I62" s="61" t="str">
        <f>VLOOKUP(H62,Hoja1!A$2:G$445,3,0)</f>
        <v>Lesiones Musculoesqueléticas</v>
      </c>
      <c r="J62" s="54"/>
      <c r="K62" s="61" t="str">
        <f>VLOOKUP(H62,Hoja1!A$2:G$445,4,0)</f>
        <v>N/A</v>
      </c>
      <c r="L62" s="61" t="str">
        <f>VLOOKUP(H62,Hoja1!A$2:G$445,5,0)</f>
        <v>N/A</v>
      </c>
      <c r="M62" s="54">
        <v>2</v>
      </c>
      <c r="N62" s="55">
        <v>3</v>
      </c>
      <c r="O62" s="55">
        <v>10</v>
      </c>
      <c r="P62" s="48">
        <f t="shared" si="1"/>
        <v>6</v>
      </c>
      <c r="Q62" s="48">
        <f t="shared" si="2"/>
        <v>60</v>
      </c>
      <c r="R62" s="56" t="str">
        <f t="shared" si="3"/>
        <v>M-6</v>
      </c>
      <c r="S62" s="57" t="str">
        <f t="shared" si="4"/>
        <v>III</v>
      </c>
      <c r="T62" s="58" t="str">
        <f t="shared" si="5"/>
        <v>Mejorable</v>
      </c>
      <c r="U62" s="104"/>
      <c r="V62" s="61" t="str">
        <f>VLOOKUP(H62,Hoja1!A$2:G$445,6,0)</f>
        <v xml:space="preserve">Enfermedades Osteomusculares
</v>
      </c>
      <c r="W62" s="59"/>
      <c r="X62" s="59"/>
      <c r="Y62" s="59"/>
      <c r="Z62" s="60"/>
      <c r="AA62" s="53" t="str">
        <f>VLOOKUP(H62,Hoja1!A$2:G$445,7,0)</f>
        <v>Prevención en lesiones osteomusculares, líderes de pausas activas</v>
      </c>
      <c r="AB62" s="59" t="s">
        <v>1203</v>
      </c>
      <c r="AC62" s="92"/>
      <c r="AD62" s="14"/>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12"/>
      <c r="CT62" s="12"/>
      <c r="CU62" s="12"/>
      <c r="CV62" s="12"/>
      <c r="CW62" s="12"/>
      <c r="CX62" s="12"/>
      <c r="CY62" s="12"/>
      <c r="CZ62" s="12"/>
      <c r="DA62" s="12"/>
      <c r="DB62" s="12"/>
      <c r="DC62" s="12"/>
      <c r="DD62" s="12"/>
      <c r="DE62" s="12"/>
      <c r="DF62" s="12"/>
      <c r="DG62" s="12"/>
      <c r="DH62" s="12"/>
      <c r="DI62" s="12"/>
      <c r="DJ62" s="12"/>
      <c r="DK62" s="12"/>
      <c r="DL62" s="12"/>
      <c r="DM62" s="12"/>
      <c r="DN62" s="12"/>
      <c r="DO62" s="12"/>
      <c r="DP62" s="12"/>
      <c r="DQ62" s="12"/>
      <c r="DR62" s="12"/>
      <c r="DS62" s="12"/>
      <c r="DT62" s="12"/>
      <c r="DU62" s="12"/>
      <c r="DV62" s="12"/>
      <c r="DW62" s="12"/>
      <c r="DX62" s="12"/>
      <c r="DY62" s="12"/>
      <c r="DZ62" s="12"/>
      <c r="EA62" s="12"/>
      <c r="EB62" s="12"/>
      <c r="EC62" s="12"/>
      <c r="ED62" s="12"/>
      <c r="EE62" s="12"/>
      <c r="EF62" s="12"/>
      <c r="EG62" s="12"/>
      <c r="EH62" s="12"/>
      <c r="EI62" s="12"/>
      <c r="EJ62" s="12"/>
      <c r="EK62" s="12"/>
      <c r="EL62" s="12"/>
      <c r="EM62" s="12"/>
      <c r="EN62" s="12"/>
      <c r="EO62" s="12"/>
      <c r="EP62" s="12"/>
      <c r="EQ62" s="12"/>
      <c r="ER62" s="12"/>
      <c r="ES62" s="12"/>
      <c r="ET62" s="15"/>
    </row>
    <row r="63" spans="1:150" s="13" customFormat="1" ht="40.5">
      <c r="A63" s="142"/>
      <c r="B63" s="142"/>
      <c r="C63" s="92"/>
      <c r="D63" s="102"/>
      <c r="E63" s="97"/>
      <c r="F63" s="97"/>
      <c r="G63" s="61" t="str">
        <f>VLOOKUP(H63,Hoja1!A$1:G$445,2,0)</f>
        <v>Superficies de trabajo irregulares o deslizantes</v>
      </c>
      <c r="H63" s="46" t="s">
        <v>597</v>
      </c>
      <c r="I63" s="61" t="str">
        <f>VLOOKUP(H63,Hoja1!A$2:G$445,3,0)</f>
        <v>Caidas del mismo nivel, fracturas, golpe con objetos, caídas de objetos, obstrucción de rutas de evacuación</v>
      </c>
      <c r="J63" s="54"/>
      <c r="K63" s="61" t="str">
        <f>VLOOKUP(H63,Hoja1!A$2:G$445,4,0)</f>
        <v>N/A</v>
      </c>
      <c r="L63" s="61" t="str">
        <f>VLOOKUP(H63,Hoja1!A$2:G$445,5,0)</f>
        <v>N/A</v>
      </c>
      <c r="M63" s="54">
        <v>2</v>
      </c>
      <c r="N63" s="55">
        <v>3</v>
      </c>
      <c r="O63" s="55">
        <v>25</v>
      </c>
      <c r="P63" s="48">
        <f t="shared" si="1"/>
        <v>6</v>
      </c>
      <c r="Q63" s="48">
        <f t="shared" si="2"/>
        <v>150</v>
      </c>
      <c r="R63" s="56" t="str">
        <f t="shared" si="3"/>
        <v>M-6</v>
      </c>
      <c r="S63" s="57" t="str">
        <f t="shared" si="4"/>
        <v>II</v>
      </c>
      <c r="T63" s="58" t="str">
        <f t="shared" si="5"/>
        <v>No Aceptable o Aceptable Con Control Especifico</v>
      </c>
      <c r="U63" s="104"/>
      <c r="V63" s="61" t="str">
        <f>VLOOKUP(H63,Hoja1!A$2:G$445,6,0)</f>
        <v>Caídas de distinto nivel</v>
      </c>
      <c r="W63" s="59"/>
      <c r="X63" s="59"/>
      <c r="Y63" s="59"/>
      <c r="Z63" s="60"/>
      <c r="AA63" s="53" t="str">
        <f>VLOOKUP(H63,Hoja1!A$2:G$445,7,0)</f>
        <v>Pautas Básicas en orden y aseo en el lugar de trabajo, actos y condiciones inseguras</v>
      </c>
      <c r="AB63" s="59" t="s">
        <v>1205</v>
      </c>
      <c r="AC63" s="92"/>
      <c r="AD63" s="14"/>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2"/>
      <c r="CT63" s="12"/>
      <c r="CU63" s="12"/>
      <c r="CV63" s="12"/>
      <c r="CW63" s="12"/>
      <c r="CX63" s="12"/>
      <c r="CY63" s="12"/>
      <c r="CZ63" s="12"/>
      <c r="DA63" s="12"/>
      <c r="DB63" s="12"/>
      <c r="DC63" s="12"/>
      <c r="DD63" s="12"/>
      <c r="DE63" s="12"/>
      <c r="DF63" s="12"/>
      <c r="DG63" s="12"/>
      <c r="DH63" s="12"/>
      <c r="DI63" s="12"/>
      <c r="DJ63" s="12"/>
      <c r="DK63" s="12"/>
      <c r="DL63" s="12"/>
      <c r="DM63" s="12"/>
      <c r="DN63" s="12"/>
      <c r="DO63" s="12"/>
      <c r="DP63" s="12"/>
      <c r="DQ63" s="12"/>
      <c r="DR63" s="12"/>
      <c r="DS63" s="12"/>
      <c r="DT63" s="12"/>
      <c r="DU63" s="12"/>
      <c r="DV63" s="12"/>
      <c r="DW63" s="12"/>
      <c r="DX63" s="12"/>
      <c r="DY63" s="12"/>
      <c r="DZ63" s="12"/>
      <c r="EA63" s="12"/>
      <c r="EB63" s="12"/>
      <c r="EC63" s="12"/>
      <c r="ED63" s="12"/>
      <c r="EE63" s="12"/>
      <c r="EF63" s="12"/>
      <c r="EG63" s="12"/>
      <c r="EH63" s="12"/>
      <c r="EI63" s="12"/>
      <c r="EJ63" s="12"/>
      <c r="EK63" s="12"/>
      <c r="EL63" s="12"/>
      <c r="EM63" s="12"/>
      <c r="EN63" s="12"/>
      <c r="EO63" s="12"/>
      <c r="EP63" s="12"/>
      <c r="EQ63" s="12"/>
      <c r="ER63" s="12"/>
      <c r="ES63" s="12"/>
      <c r="ET63" s="15"/>
    </row>
    <row r="64" spans="1:150" s="13" customFormat="1" ht="54.75" customHeight="1" thickBot="1">
      <c r="A64" s="142"/>
      <c r="B64" s="142"/>
      <c r="C64" s="92"/>
      <c r="D64" s="102"/>
      <c r="E64" s="97"/>
      <c r="F64" s="97"/>
      <c r="G64" s="61" t="str">
        <f>VLOOKUP(H64,Hoja1!A$1:G$445,2,0)</f>
        <v>SISMOS, INCENDIOS, INUNDACIONES, TERREMOTOS, VENDAVALES, DERRUMBE</v>
      </c>
      <c r="H64" s="46" t="s">
        <v>62</v>
      </c>
      <c r="I64" s="61" t="str">
        <f>VLOOKUP(H64,Hoja1!A$2:G$445,3,0)</f>
        <v>SISMOS, INCENDIOS, INUNDACIONES, TERREMOTOS, VENDAVALES</v>
      </c>
      <c r="J64" s="54"/>
      <c r="K64" s="61" t="str">
        <f>VLOOKUP(H64,Hoja1!A$2:G$445,4,0)</f>
        <v>Inspecciones planeadas e inspecciones no planeadas, procedimientos de programas de seguridad y salud en el trabajo</v>
      </c>
      <c r="L64" s="61" t="str">
        <f>VLOOKUP(H64,Hoja1!A$2:G$445,5,0)</f>
        <v>BRIGADAS DE EMERGENCIAS</v>
      </c>
      <c r="M64" s="54">
        <v>2</v>
      </c>
      <c r="N64" s="55">
        <v>1</v>
      </c>
      <c r="O64" s="55">
        <v>100</v>
      </c>
      <c r="P64" s="48">
        <f t="shared" si="1"/>
        <v>2</v>
      </c>
      <c r="Q64" s="48">
        <f t="shared" si="2"/>
        <v>200</v>
      </c>
      <c r="R64" s="56" t="str">
        <f t="shared" si="3"/>
        <v>B-2</v>
      </c>
      <c r="S64" s="57" t="str">
        <f t="shared" si="4"/>
        <v>II</v>
      </c>
      <c r="T64" s="58" t="str">
        <f t="shared" si="5"/>
        <v>No Aceptable o Aceptable Con Control Especifico</v>
      </c>
      <c r="U64" s="95"/>
      <c r="V64" s="61" t="str">
        <f>VLOOKUP(H64,Hoja1!A$2:G$445,6,0)</f>
        <v>MUERTE</v>
      </c>
      <c r="W64" s="59"/>
      <c r="X64" s="59"/>
      <c r="Y64" s="59"/>
      <c r="Z64" s="60" t="s">
        <v>1208</v>
      </c>
      <c r="AA64" s="53" t="str">
        <f>VLOOKUP(H64,Hoja1!A$2:G$445,7,0)</f>
        <v>ENTRENAMIENTO DE LA BRIGADA; DIVULGACIÓN DE PLAN DE EMERGENCIA</v>
      </c>
      <c r="AB64" s="59" t="s">
        <v>1207</v>
      </c>
      <c r="AC64" s="93"/>
      <c r="AD64" s="14"/>
      <c r="AE64" s="12"/>
      <c r="AF64" s="12"/>
      <c r="AG64" s="12"/>
      <c r="AH64" s="12"/>
      <c r="AI64" s="12"/>
      <c r="AJ64" s="12"/>
      <c r="AK64" s="12"/>
      <c r="AL64" s="12"/>
      <c r="AM64" s="12"/>
      <c r="AN64" s="12"/>
      <c r="AO64" s="12"/>
      <c r="AP64" s="12"/>
      <c r="AQ64" s="12"/>
      <c r="AR64" s="12"/>
      <c r="AS64" s="12"/>
      <c r="AT64" s="12"/>
      <c r="AU64" s="12"/>
      <c r="AV64" s="12"/>
      <c r="AW64" s="12"/>
      <c r="AX64" s="12"/>
      <c r="AY64" s="12"/>
      <c r="AZ64" s="12"/>
      <c r="BA64" s="12"/>
      <c r="BB64" s="12"/>
      <c r="BC64" s="12"/>
      <c r="BD64" s="12"/>
      <c r="BE64" s="12"/>
      <c r="BF64" s="12"/>
      <c r="BG64" s="12"/>
      <c r="BH64" s="12"/>
      <c r="BI64" s="12"/>
      <c r="BJ64" s="12"/>
      <c r="BK64" s="12"/>
      <c r="BL64" s="12"/>
      <c r="BM64" s="12"/>
      <c r="BN64" s="12"/>
      <c r="BO64" s="12"/>
      <c r="BP64" s="12"/>
      <c r="BQ64" s="12"/>
      <c r="BR64" s="12"/>
      <c r="BS64" s="12"/>
      <c r="BT64" s="12"/>
      <c r="BU64" s="12"/>
      <c r="BV64" s="12"/>
      <c r="BW64" s="12"/>
      <c r="BX64" s="12"/>
      <c r="BY64" s="12"/>
      <c r="BZ64" s="12"/>
      <c r="CA64" s="12"/>
      <c r="CB64" s="12"/>
      <c r="CC64" s="12"/>
      <c r="CD64" s="12"/>
      <c r="CE64" s="12"/>
      <c r="CF64" s="12"/>
      <c r="CG64" s="12"/>
      <c r="CH64" s="12"/>
      <c r="CI64" s="12"/>
      <c r="CJ64" s="12"/>
      <c r="CK64" s="12"/>
      <c r="CL64" s="12"/>
      <c r="CM64" s="12"/>
      <c r="CN64" s="12"/>
      <c r="CO64" s="12"/>
      <c r="CP64" s="12"/>
      <c r="CQ64" s="12"/>
      <c r="CR64" s="12"/>
      <c r="CS64" s="12"/>
      <c r="CT64" s="12"/>
      <c r="CU64" s="12"/>
      <c r="CV64" s="12"/>
      <c r="CW64" s="12"/>
      <c r="CX64" s="12"/>
      <c r="CY64" s="12"/>
      <c r="CZ64" s="12"/>
      <c r="DA64" s="12"/>
      <c r="DB64" s="12"/>
      <c r="DC64" s="12"/>
      <c r="DD64" s="12"/>
      <c r="DE64" s="12"/>
      <c r="DF64" s="12"/>
      <c r="DG64" s="12"/>
      <c r="DH64" s="12"/>
      <c r="DI64" s="12"/>
      <c r="DJ64" s="12"/>
      <c r="DK64" s="12"/>
      <c r="DL64" s="12"/>
      <c r="DM64" s="12"/>
      <c r="DN64" s="12"/>
      <c r="DO64" s="12"/>
      <c r="DP64" s="12"/>
      <c r="DQ64" s="12"/>
      <c r="DR64" s="12"/>
      <c r="DS64" s="12"/>
      <c r="DT64" s="12"/>
      <c r="DU64" s="12"/>
      <c r="DV64" s="12"/>
      <c r="DW64" s="12"/>
      <c r="DX64" s="12"/>
      <c r="DY64" s="12"/>
      <c r="DZ64" s="12"/>
      <c r="EA64" s="12"/>
      <c r="EB64" s="12"/>
      <c r="EC64" s="12"/>
      <c r="ED64" s="12"/>
      <c r="EE64" s="12"/>
      <c r="EF64" s="12"/>
      <c r="EG64" s="12"/>
      <c r="EH64" s="12"/>
      <c r="EI64" s="12"/>
      <c r="EJ64" s="12"/>
      <c r="EK64" s="12"/>
      <c r="EL64" s="12"/>
      <c r="EM64" s="12"/>
      <c r="EN64" s="12"/>
      <c r="EO64" s="12"/>
      <c r="EP64" s="12"/>
      <c r="EQ64" s="12"/>
      <c r="ER64" s="12"/>
      <c r="ES64" s="12"/>
      <c r="ET64" s="15"/>
    </row>
    <row r="65" spans="1:150" s="13" customFormat="1" ht="25.5">
      <c r="A65" s="142"/>
      <c r="B65" s="142"/>
      <c r="C65" s="108" t="str">
        <f>VLOOKUP(E65,Hoja2!A$2:C$82,2,0)</f>
        <v>Llevar el registro y control de la información del area y asegurar la realización de las actividades de soporte administrativo y tecnico mediante los procedimientos establecidos por el area.</v>
      </c>
      <c r="D65" s="105" t="str">
        <f>VLOOKUP(E65,Hoja2!A$2:C$82,3,0)</f>
        <v>Organizar la información, alimentar las bases de datos y participar de su sistematizacion cuando esto sea requerido. Digitar la informacion para la elaboración de los informes y diligenciamiento de los formatos  relacionados con el area. Entregar a las diferentes areas y entidades externas Ia informacion solicitada que repose en el archivo del area, con previa autorizacion del superior inmediato. Elaborar documentos e informes que se manejen en el area. Atender en forma eficiente al usuario, para la entrega y recibo de documentos asi como el suministro de la informacion, teniendo en cuenta los procedimientos definidos para tal fin. Adelantar las gestiones necesarias para garantizar la provision de insumos, equipos y materiales requeridos para el funcionamiento del area.</v>
      </c>
      <c r="E65" s="114" t="s">
        <v>1023</v>
      </c>
      <c r="F65" s="114" t="s">
        <v>1210</v>
      </c>
      <c r="G65" s="23" t="str">
        <f>VLOOKUP(H65,Hoja1!A$1:G$445,2,0)</f>
        <v>Bacterias</v>
      </c>
      <c r="H65" s="24" t="s">
        <v>113</v>
      </c>
      <c r="I65" s="23" t="str">
        <f>VLOOKUP(H65,Hoja1!A$2:G$445,3,0)</f>
        <v>Infecciones Bacterianas</v>
      </c>
      <c r="J65" s="18"/>
      <c r="K65" s="23" t="str">
        <f>VLOOKUP(H65,Hoja1!A$2:G$445,4,0)</f>
        <v>N/A</v>
      </c>
      <c r="L65" s="23" t="str">
        <f>VLOOKUP(H65,Hoja1!A$2:G$445,5,0)</f>
        <v>Vacunación</v>
      </c>
      <c r="M65" s="18">
        <v>2</v>
      </c>
      <c r="N65" s="19">
        <v>3</v>
      </c>
      <c r="O65" s="19">
        <v>10</v>
      </c>
      <c r="P65" s="25">
        <f t="shared" si="1"/>
        <v>6</v>
      </c>
      <c r="Q65" s="25">
        <f t="shared" si="2"/>
        <v>60</v>
      </c>
      <c r="R65" s="32" t="str">
        <f t="shared" si="3"/>
        <v>M-6</v>
      </c>
      <c r="S65" s="33" t="str">
        <f t="shared" si="4"/>
        <v>III</v>
      </c>
      <c r="T65" s="34" t="str">
        <f t="shared" si="5"/>
        <v>Mejorable</v>
      </c>
      <c r="U65" s="111">
        <v>2</v>
      </c>
      <c r="V65" s="23" t="str">
        <f>VLOOKUP(H65,Hoja1!A$2:G$445,6,0)</f>
        <v xml:space="preserve">Enfermedades Infectocontagiosas
</v>
      </c>
      <c r="W65" s="20"/>
      <c r="X65" s="20"/>
      <c r="Y65" s="20"/>
      <c r="Z65" s="17"/>
      <c r="AA65" s="22" t="str">
        <f>VLOOKUP(H65,Hoja1!A$2:G$445,7,0)</f>
        <v>Autocuidado</v>
      </c>
      <c r="AB65" s="111" t="s">
        <v>1200</v>
      </c>
      <c r="AC65" s="117" t="s">
        <v>1209</v>
      </c>
      <c r="AD65" s="14"/>
      <c r="AE65" s="12"/>
      <c r="AF65" s="12"/>
      <c r="AG65" s="12"/>
      <c r="AH65" s="12"/>
      <c r="AI65" s="12"/>
      <c r="AJ65" s="12"/>
      <c r="AK65" s="12"/>
      <c r="AL65" s="12"/>
      <c r="AM65" s="12"/>
      <c r="AN65" s="12"/>
      <c r="AO65" s="12"/>
      <c r="AP65" s="12"/>
      <c r="AQ65" s="12"/>
      <c r="AR65" s="12"/>
      <c r="AS65" s="12"/>
      <c r="AT65" s="12"/>
      <c r="AU65" s="12"/>
      <c r="AV65" s="12"/>
      <c r="AW65" s="12"/>
      <c r="AX65" s="12"/>
      <c r="AY65" s="12"/>
      <c r="AZ65" s="12"/>
      <c r="BA65" s="12"/>
      <c r="BB65" s="12"/>
      <c r="BC65" s="12"/>
      <c r="BD65" s="12"/>
      <c r="BE65" s="12"/>
      <c r="BF65" s="12"/>
      <c r="BG65" s="12"/>
      <c r="BH65" s="12"/>
      <c r="BI65" s="12"/>
      <c r="BJ65" s="12"/>
      <c r="BK65" s="12"/>
      <c r="BL65" s="12"/>
      <c r="BM65" s="12"/>
      <c r="BN65" s="12"/>
      <c r="BO65" s="12"/>
      <c r="BP65" s="12"/>
      <c r="BQ65" s="12"/>
      <c r="BR65" s="12"/>
      <c r="BS65" s="12"/>
      <c r="BT65" s="12"/>
      <c r="BU65" s="12"/>
      <c r="BV65" s="12"/>
      <c r="BW65" s="12"/>
      <c r="BX65" s="12"/>
      <c r="BY65" s="12"/>
      <c r="BZ65" s="12"/>
      <c r="CA65" s="12"/>
      <c r="CB65" s="12"/>
      <c r="CC65" s="12"/>
      <c r="CD65" s="12"/>
      <c r="CE65" s="12"/>
      <c r="CF65" s="12"/>
      <c r="CG65" s="12"/>
      <c r="CH65" s="12"/>
      <c r="CI65" s="12"/>
      <c r="CJ65" s="12"/>
      <c r="CK65" s="12"/>
      <c r="CL65" s="12"/>
      <c r="CM65" s="12"/>
      <c r="CN65" s="12"/>
      <c r="CO65" s="12"/>
      <c r="CP65" s="12"/>
      <c r="CQ65" s="12"/>
      <c r="CR65" s="12"/>
      <c r="CS65" s="12"/>
      <c r="CT65" s="12"/>
      <c r="CU65" s="12"/>
      <c r="CV65" s="12"/>
      <c r="CW65" s="12"/>
      <c r="CX65" s="12"/>
      <c r="CY65" s="12"/>
      <c r="CZ65" s="12"/>
      <c r="DA65" s="12"/>
      <c r="DB65" s="12"/>
      <c r="DC65" s="12"/>
      <c r="DD65" s="12"/>
      <c r="DE65" s="12"/>
      <c r="DF65" s="12"/>
      <c r="DG65" s="12"/>
      <c r="DH65" s="12"/>
      <c r="DI65" s="12"/>
      <c r="DJ65" s="12"/>
      <c r="DK65" s="12"/>
      <c r="DL65" s="12"/>
      <c r="DM65" s="12"/>
      <c r="DN65" s="12"/>
      <c r="DO65" s="12"/>
      <c r="DP65" s="12"/>
      <c r="DQ65" s="12"/>
      <c r="DR65" s="12"/>
      <c r="DS65" s="12"/>
      <c r="DT65" s="12"/>
      <c r="DU65" s="12"/>
      <c r="DV65" s="12"/>
      <c r="DW65" s="12"/>
      <c r="DX65" s="12"/>
      <c r="DY65" s="12"/>
      <c r="DZ65" s="12"/>
      <c r="EA65" s="12"/>
      <c r="EB65" s="12"/>
      <c r="EC65" s="12"/>
      <c r="ED65" s="12"/>
      <c r="EE65" s="12"/>
      <c r="EF65" s="12"/>
      <c r="EG65" s="12"/>
      <c r="EH65" s="12"/>
      <c r="EI65" s="12"/>
      <c r="EJ65" s="12"/>
      <c r="EK65" s="12"/>
      <c r="EL65" s="12"/>
      <c r="EM65" s="12"/>
      <c r="EN65" s="12"/>
      <c r="EO65" s="12"/>
      <c r="EP65" s="12"/>
      <c r="EQ65" s="12"/>
      <c r="ER65" s="12"/>
      <c r="ES65" s="12"/>
      <c r="ET65" s="15"/>
    </row>
    <row r="66" spans="1:150" s="13" customFormat="1" ht="25.5">
      <c r="A66" s="142"/>
      <c r="B66" s="142"/>
      <c r="C66" s="109"/>
      <c r="D66" s="106"/>
      <c r="E66" s="115"/>
      <c r="F66" s="115"/>
      <c r="G66" s="23" t="str">
        <f>VLOOKUP(H66,Hoja1!A$1:G$445,2,0)</f>
        <v>Virus</v>
      </c>
      <c r="H66" s="24" t="s">
        <v>122</v>
      </c>
      <c r="I66" s="23" t="str">
        <f>VLOOKUP(H66,Hoja1!A$2:G$445,3,0)</f>
        <v>Infecciones Virales</v>
      </c>
      <c r="J66" s="18"/>
      <c r="K66" s="23" t="str">
        <f>VLOOKUP(H66,Hoja1!A$2:G$445,4,0)</f>
        <v>N/A</v>
      </c>
      <c r="L66" s="23" t="str">
        <f>VLOOKUP(H66,Hoja1!A$2:G$445,5,0)</f>
        <v>Vacunación</v>
      </c>
      <c r="M66" s="18">
        <v>2</v>
      </c>
      <c r="N66" s="19">
        <v>3</v>
      </c>
      <c r="O66" s="19">
        <v>10</v>
      </c>
      <c r="P66" s="25">
        <f t="shared" si="1"/>
        <v>6</v>
      </c>
      <c r="Q66" s="25">
        <f t="shared" si="2"/>
        <v>60</v>
      </c>
      <c r="R66" s="32" t="str">
        <f t="shared" si="3"/>
        <v>M-6</v>
      </c>
      <c r="S66" s="33" t="str">
        <f t="shared" si="4"/>
        <v>III</v>
      </c>
      <c r="T66" s="34" t="str">
        <f t="shared" si="5"/>
        <v>Mejorable</v>
      </c>
      <c r="U66" s="112"/>
      <c r="V66" s="23" t="str">
        <f>VLOOKUP(H66,Hoja1!A$2:G$445,6,0)</f>
        <v xml:space="preserve">Enfermedades Infectocontagiosas
</v>
      </c>
      <c r="W66" s="20"/>
      <c r="X66" s="20"/>
      <c r="Y66" s="20"/>
      <c r="Z66" s="17"/>
      <c r="AA66" s="22" t="str">
        <f>VLOOKUP(H66,Hoja1!A$2:G$445,7,0)</f>
        <v>Autocuidado</v>
      </c>
      <c r="AB66" s="113"/>
      <c r="AC66" s="109"/>
      <c r="AD66" s="14"/>
      <c r="AE66" s="12"/>
      <c r="AF66" s="12"/>
      <c r="AG66" s="12"/>
      <c r="AH66" s="12"/>
      <c r="AI66" s="12"/>
      <c r="AJ66" s="12"/>
      <c r="AK66" s="12"/>
      <c r="AL66" s="12"/>
      <c r="AM66" s="12"/>
      <c r="AN66" s="12"/>
      <c r="AO66" s="12"/>
      <c r="AP66" s="12"/>
      <c r="AQ66" s="12"/>
      <c r="AR66" s="12"/>
      <c r="AS66" s="12"/>
      <c r="AT66" s="12"/>
      <c r="AU66" s="12"/>
      <c r="AV66" s="12"/>
      <c r="AW66" s="12"/>
      <c r="AX66" s="12"/>
      <c r="AY66" s="12"/>
      <c r="AZ66" s="12"/>
      <c r="BA66" s="12"/>
      <c r="BB66" s="12"/>
      <c r="BC66" s="12"/>
      <c r="BD66" s="12"/>
      <c r="BE66" s="12"/>
      <c r="BF66" s="12"/>
      <c r="BG66" s="12"/>
      <c r="BH66" s="12"/>
      <c r="BI66" s="12"/>
      <c r="BJ66" s="12"/>
      <c r="BK66" s="12"/>
      <c r="BL66" s="12"/>
      <c r="BM66" s="12"/>
      <c r="BN66" s="12"/>
      <c r="BO66" s="12"/>
      <c r="BP66" s="12"/>
      <c r="BQ66" s="12"/>
      <c r="BR66" s="12"/>
      <c r="BS66" s="12"/>
      <c r="BT66" s="12"/>
      <c r="BU66" s="12"/>
      <c r="BV66" s="12"/>
      <c r="BW66" s="12"/>
      <c r="BX66" s="12"/>
      <c r="BY66" s="12"/>
      <c r="BZ66" s="12"/>
      <c r="CA66" s="12"/>
      <c r="CB66" s="12"/>
      <c r="CC66" s="12"/>
      <c r="CD66" s="12"/>
      <c r="CE66" s="12"/>
      <c r="CF66" s="12"/>
      <c r="CG66" s="12"/>
      <c r="CH66" s="12"/>
      <c r="CI66" s="12"/>
      <c r="CJ66" s="12"/>
      <c r="CK66" s="12"/>
      <c r="CL66" s="12"/>
      <c r="CM66" s="12"/>
      <c r="CN66" s="12"/>
      <c r="CO66" s="12"/>
      <c r="CP66" s="12"/>
      <c r="CQ66" s="12"/>
      <c r="CR66" s="12"/>
      <c r="CS66" s="12"/>
      <c r="CT66" s="12"/>
      <c r="CU66" s="12"/>
      <c r="CV66" s="12"/>
      <c r="CW66" s="12"/>
      <c r="CX66" s="12"/>
      <c r="CY66" s="12"/>
      <c r="CZ66" s="12"/>
      <c r="DA66" s="12"/>
      <c r="DB66" s="12"/>
      <c r="DC66" s="12"/>
      <c r="DD66" s="12"/>
      <c r="DE66" s="12"/>
      <c r="DF66" s="12"/>
      <c r="DG66" s="12"/>
      <c r="DH66" s="12"/>
      <c r="DI66" s="12"/>
      <c r="DJ66" s="12"/>
      <c r="DK66" s="12"/>
      <c r="DL66" s="12"/>
      <c r="DM66" s="12"/>
      <c r="DN66" s="12"/>
      <c r="DO66" s="12"/>
      <c r="DP66" s="12"/>
      <c r="DQ66" s="12"/>
      <c r="DR66" s="12"/>
      <c r="DS66" s="12"/>
      <c r="DT66" s="12"/>
      <c r="DU66" s="12"/>
      <c r="DV66" s="12"/>
      <c r="DW66" s="12"/>
      <c r="DX66" s="12"/>
      <c r="DY66" s="12"/>
      <c r="DZ66" s="12"/>
      <c r="EA66" s="12"/>
      <c r="EB66" s="12"/>
      <c r="EC66" s="12"/>
      <c r="ED66" s="12"/>
      <c r="EE66" s="12"/>
      <c r="EF66" s="12"/>
      <c r="EG66" s="12"/>
      <c r="EH66" s="12"/>
      <c r="EI66" s="12"/>
      <c r="EJ66" s="12"/>
      <c r="EK66" s="12"/>
      <c r="EL66" s="12"/>
      <c r="EM66" s="12"/>
      <c r="EN66" s="12"/>
      <c r="EO66" s="12"/>
      <c r="EP66" s="12"/>
      <c r="EQ66" s="12"/>
      <c r="ER66" s="12"/>
      <c r="ES66" s="12"/>
      <c r="ET66" s="15"/>
    </row>
    <row r="67" spans="1:150" s="13" customFormat="1" ht="25.5">
      <c r="A67" s="142"/>
      <c r="B67" s="142"/>
      <c r="C67" s="109"/>
      <c r="D67" s="106"/>
      <c r="E67" s="115"/>
      <c r="F67" s="115"/>
      <c r="G67" s="23" t="str">
        <f>VLOOKUP(H67,Hoja1!A$1:G$445,2,0)</f>
        <v>CONCENTRACIÓN EN ACTIVIDADES DE ALTO DESEMPEÑO MENTAL</v>
      </c>
      <c r="H67" s="24" t="s">
        <v>72</v>
      </c>
      <c r="I67" s="23" t="str">
        <f>VLOOKUP(H67,Hoja1!A$2:G$445,3,0)</f>
        <v>ESTRÉS, CEFALEA, IRRITABILIDAD</v>
      </c>
      <c r="J67" s="18"/>
      <c r="K67" s="23" t="str">
        <f>VLOOKUP(H67,Hoja1!A$2:G$445,4,0)</f>
        <v>N/A</v>
      </c>
      <c r="L67" s="23" t="str">
        <f>VLOOKUP(H67,Hoja1!A$2:G$445,5,0)</f>
        <v>PVE PSICOSOCIAL</v>
      </c>
      <c r="M67" s="18">
        <v>2</v>
      </c>
      <c r="N67" s="19">
        <v>2</v>
      </c>
      <c r="O67" s="19">
        <v>10</v>
      </c>
      <c r="P67" s="25">
        <f t="shared" si="1"/>
        <v>4</v>
      </c>
      <c r="Q67" s="25">
        <f t="shared" si="2"/>
        <v>40</v>
      </c>
      <c r="R67" s="32" t="str">
        <f t="shared" si="3"/>
        <v>B-4</v>
      </c>
      <c r="S67" s="33" t="str">
        <f t="shared" si="4"/>
        <v>III</v>
      </c>
      <c r="T67" s="34" t="str">
        <f t="shared" si="5"/>
        <v>Mejorable</v>
      </c>
      <c r="U67" s="112"/>
      <c r="V67" s="23" t="str">
        <f>VLOOKUP(H67,Hoja1!A$2:G$445,6,0)</f>
        <v>ESTRÉS</v>
      </c>
      <c r="W67" s="20"/>
      <c r="X67" s="20"/>
      <c r="Y67" s="20"/>
      <c r="Z67" s="17"/>
      <c r="AA67" s="22" t="str">
        <f>VLOOKUP(H67,Hoja1!A$2:G$445,7,0)</f>
        <v>N/A</v>
      </c>
      <c r="AB67" s="111" t="s">
        <v>1202</v>
      </c>
      <c r="AC67" s="109"/>
      <c r="AD67" s="14"/>
      <c r="AE67" s="12"/>
      <c r="AF67" s="12"/>
      <c r="AG67" s="12"/>
      <c r="AH67" s="12"/>
      <c r="AI67" s="12"/>
      <c r="AJ67" s="12"/>
      <c r="AK67" s="12"/>
      <c r="AL67" s="12"/>
      <c r="AM67" s="12"/>
      <c r="AN67" s="12"/>
      <c r="AO67" s="12"/>
      <c r="AP67" s="12"/>
      <c r="AQ67" s="12"/>
      <c r="AR67" s="12"/>
      <c r="AS67" s="12"/>
      <c r="AT67" s="12"/>
      <c r="AU67" s="12"/>
      <c r="AV67" s="12"/>
      <c r="AW67" s="12"/>
      <c r="AX67" s="12"/>
      <c r="AY67" s="12"/>
      <c r="AZ67" s="12"/>
      <c r="BA67" s="12"/>
      <c r="BB67" s="12"/>
      <c r="BC67" s="12"/>
      <c r="BD67" s="12"/>
      <c r="BE67" s="12"/>
      <c r="BF67" s="12"/>
      <c r="BG67" s="12"/>
      <c r="BH67" s="12"/>
      <c r="BI67" s="12"/>
      <c r="BJ67" s="12"/>
      <c r="BK67" s="12"/>
      <c r="BL67" s="12"/>
      <c r="BM67" s="12"/>
      <c r="BN67" s="12"/>
      <c r="BO67" s="12"/>
      <c r="BP67" s="12"/>
      <c r="BQ67" s="12"/>
      <c r="BR67" s="12"/>
      <c r="BS67" s="12"/>
      <c r="BT67" s="12"/>
      <c r="BU67" s="12"/>
      <c r="BV67" s="12"/>
      <c r="BW67" s="12"/>
      <c r="BX67" s="12"/>
      <c r="BY67" s="12"/>
      <c r="BZ67" s="12"/>
      <c r="CA67" s="12"/>
      <c r="CB67" s="12"/>
      <c r="CC67" s="12"/>
      <c r="CD67" s="12"/>
      <c r="CE67" s="12"/>
      <c r="CF67" s="12"/>
      <c r="CG67" s="12"/>
      <c r="CH67" s="12"/>
      <c r="CI67" s="12"/>
      <c r="CJ67" s="12"/>
      <c r="CK67" s="12"/>
      <c r="CL67" s="12"/>
      <c r="CM67" s="12"/>
      <c r="CN67" s="12"/>
      <c r="CO67" s="12"/>
      <c r="CP67" s="12"/>
      <c r="CQ67" s="12"/>
      <c r="CR67" s="12"/>
      <c r="CS67" s="12"/>
      <c r="CT67" s="12"/>
      <c r="CU67" s="12"/>
      <c r="CV67" s="12"/>
      <c r="CW67" s="12"/>
      <c r="CX67" s="12"/>
      <c r="CY67" s="12"/>
      <c r="CZ67" s="12"/>
      <c r="DA67" s="12"/>
      <c r="DB67" s="12"/>
      <c r="DC67" s="12"/>
      <c r="DD67" s="12"/>
      <c r="DE67" s="12"/>
      <c r="DF67" s="12"/>
      <c r="DG67" s="12"/>
      <c r="DH67" s="12"/>
      <c r="DI67" s="12"/>
      <c r="DJ67" s="12"/>
      <c r="DK67" s="12"/>
      <c r="DL67" s="12"/>
      <c r="DM67" s="12"/>
      <c r="DN67" s="12"/>
      <c r="DO67" s="12"/>
      <c r="DP67" s="12"/>
      <c r="DQ67" s="12"/>
      <c r="DR67" s="12"/>
      <c r="DS67" s="12"/>
      <c r="DT67" s="12"/>
      <c r="DU67" s="12"/>
      <c r="DV67" s="12"/>
      <c r="DW67" s="12"/>
      <c r="DX67" s="12"/>
      <c r="DY67" s="12"/>
      <c r="DZ67" s="12"/>
      <c r="EA67" s="12"/>
      <c r="EB67" s="12"/>
      <c r="EC67" s="12"/>
      <c r="ED67" s="12"/>
      <c r="EE67" s="12"/>
      <c r="EF67" s="12"/>
      <c r="EG67" s="12"/>
      <c r="EH67" s="12"/>
      <c r="EI67" s="12"/>
      <c r="EJ67" s="12"/>
      <c r="EK67" s="12"/>
      <c r="EL67" s="12"/>
      <c r="EM67" s="12"/>
      <c r="EN67" s="12"/>
      <c r="EO67" s="12"/>
      <c r="EP67" s="12"/>
      <c r="EQ67" s="12"/>
      <c r="ER67" s="12"/>
      <c r="ES67" s="12"/>
      <c r="ET67" s="15"/>
    </row>
    <row r="68" spans="1:150" s="13" customFormat="1" ht="15">
      <c r="A68" s="142"/>
      <c r="B68" s="142"/>
      <c r="C68" s="109"/>
      <c r="D68" s="106"/>
      <c r="E68" s="115"/>
      <c r="F68" s="115"/>
      <c r="G68" s="23" t="str">
        <f>VLOOKUP(H68,Hoja1!A$1:G$445,2,0)</f>
        <v>NATURALEZA DE LA TAREA</v>
      </c>
      <c r="H68" s="24" t="s">
        <v>76</v>
      </c>
      <c r="I68" s="23" t="str">
        <f>VLOOKUP(H68,Hoja1!A$2:G$445,3,0)</f>
        <v>ESTRÉS,  TRANSTORNOS DEL SUEÑO</v>
      </c>
      <c r="J68" s="18"/>
      <c r="K68" s="23" t="str">
        <f>VLOOKUP(H68,Hoja1!A$2:G$445,4,0)</f>
        <v>N/A</v>
      </c>
      <c r="L68" s="23" t="str">
        <f>VLOOKUP(H68,Hoja1!A$2:G$445,5,0)</f>
        <v>PVE PSICOSOCIAL</v>
      </c>
      <c r="M68" s="18">
        <v>2</v>
      </c>
      <c r="N68" s="19">
        <v>2</v>
      </c>
      <c r="O68" s="19">
        <v>10</v>
      </c>
      <c r="P68" s="25">
        <f t="shared" si="1"/>
        <v>4</v>
      </c>
      <c r="Q68" s="25">
        <f t="shared" si="2"/>
        <v>40</v>
      </c>
      <c r="R68" s="32" t="str">
        <f t="shared" si="3"/>
        <v>B-4</v>
      </c>
      <c r="S68" s="33" t="str">
        <f t="shared" si="4"/>
        <v>III</v>
      </c>
      <c r="T68" s="34" t="str">
        <f t="shared" si="5"/>
        <v>Mejorable</v>
      </c>
      <c r="U68" s="112"/>
      <c r="V68" s="23" t="str">
        <f>VLOOKUP(H68,Hoja1!A$2:G$445,6,0)</f>
        <v>ESTRÉS</v>
      </c>
      <c r="W68" s="20"/>
      <c r="X68" s="20"/>
      <c r="Y68" s="20"/>
      <c r="Z68" s="17"/>
      <c r="AA68" s="22" t="str">
        <f>VLOOKUP(H68,Hoja1!A$2:G$445,7,0)</f>
        <v>N/A</v>
      </c>
      <c r="AB68" s="113"/>
      <c r="AC68" s="109"/>
      <c r="AD68" s="14"/>
      <c r="AE68" s="12"/>
      <c r="AF68" s="12"/>
      <c r="AG68" s="12"/>
      <c r="AH68" s="12"/>
      <c r="AI68" s="12"/>
      <c r="AJ68" s="12"/>
      <c r="AK68" s="12"/>
      <c r="AL68" s="12"/>
      <c r="AM68" s="12"/>
      <c r="AN68" s="12"/>
      <c r="AO68" s="12"/>
      <c r="AP68" s="12"/>
      <c r="AQ68" s="12"/>
      <c r="AR68" s="12"/>
      <c r="AS68" s="12"/>
      <c r="AT68" s="12"/>
      <c r="AU68" s="12"/>
      <c r="AV68" s="12"/>
      <c r="AW68" s="12"/>
      <c r="AX68" s="12"/>
      <c r="AY68" s="12"/>
      <c r="AZ68" s="12"/>
      <c r="BA68" s="12"/>
      <c r="BB68" s="12"/>
      <c r="BC68" s="12"/>
      <c r="BD68" s="12"/>
      <c r="BE68" s="12"/>
      <c r="BF68" s="12"/>
      <c r="BG68" s="12"/>
      <c r="BH68" s="12"/>
      <c r="BI68" s="12"/>
      <c r="BJ68" s="12"/>
      <c r="BK68" s="12"/>
      <c r="BL68" s="12"/>
      <c r="BM68" s="12"/>
      <c r="BN68" s="12"/>
      <c r="BO68" s="12"/>
      <c r="BP68" s="12"/>
      <c r="BQ68" s="12"/>
      <c r="BR68" s="12"/>
      <c r="BS68" s="12"/>
      <c r="BT68" s="12"/>
      <c r="BU68" s="12"/>
      <c r="BV68" s="12"/>
      <c r="BW68" s="12"/>
      <c r="BX68" s="12"/>
      <c r="BY68" s="12"/>
      <c r="BZ68" s="12"/>
      <c r="CA68" s="12"/>
      <c r="CB68" s="12"/>
      <c r="CC68" s="12"/>
      <c r="CD68" s="12"/>
      <c r="CE68" s="12"/>
      <c r="CF68" s="12"/>
      <c r="CG68" s="12"/>
      <c r="CH68" s="12"/>
      <c r="CI68" s="12"/>
      <c r="CJ68" s="12"/>
      <c r="CK68" s="12"/>
      <c r="CL68" s="12"/>
      <c r="CM68" s="12"/>
      <c r="CN68" s="12"/>
      <c r="CO68" s="12"/>
      <c r="CP68" s="12"/>
      <c r="CQ68" s="12"/>
      <c r="CR68" s="12"/>
      <c r="CS68" s="12"/>
      <c r="CT68" s="12"/>
      <c r="CU68" s="12"/>
      <c r="CV68" s="12"/>
      <c r="CW68" s="12"/>
      <c r="CX68" s="12"/>
      <c r="CY68" s="12"/>
      <c r="CZ68" s="12"/>
      <c r="DA68" s="12"/>
      <c r="DB68" s="12"/>
      <c r="DC68" s="12"/>
      <c r="DD68" s="12"/>
      <c r="DE68" s="12"/>
      <c r="DF68" s="12"/>
      <c r="DG68" s="12"/>
      <c r="DH68" s="12"/>
      <c r="DI68" s="12"/>
      <c r="DJ68" s="12"/>
      <c r="DK68" s="12"/>
      <c r="DL68" s="12"/>
      <c r="DM68" s="12"/>
      <c r="DN68" s="12"/>
      <c r="DO68" s="12"/>
      <c r="DP68" s="12"/>
      <c r="DQ68" s="12"/>
      <c r="DR68" s="12"/>
      <c r="DS68" s="12"/>
      <c r="DT68" s="12"/>
      <c r="DU68" s="12"/>
      <c r="DV68" s="12"/>
      <c r="DW68" s="12"/>
      <c r="DX68" s="12"/>
      <c r="DY68" s="12"/>
      <c r="DZ68" s="12"/>
      <c r="EA68" s="12"/>
      <c r="EB68" s="12"/>
      <c r="EC68" s="12"/>
      <c r="ED68" s="12"/>
      <c r="EE68" s="12"/>
      <c r="EF68" s="12"/>
      <c r="EG68" s="12"/>
      <c r="EH68" s="12"/>
      <c r="EI68" s="12"/>
      <c r="EJ68" s="12"/>
      <c r="EK68" s="12"/>
      <c r="EL68" s="12"/>
      <c r="EM68" s="12"/>
      <c r="EN68" s="12"/>
      <c r="EO68" s="12"/>
      <c r="EP68" s="12"/>
      <c r="EQ68" s="12"/>
      <c r="ER68" s="12"/>
      <c r="ES68" s="12"/>
      <c r="ET68" s="15"/>
    </row>
    <row r="69" spans="1:150" s="13" customFormat="1" ht="51">
      <c r="A69" s="142"/>
      <c r="B69" s="142"/>
      <c r="C69" s="109"/>
      <c r="D69" s="106"/>
      <c r="E69" s="115"/>
      <c r="F69" s="115"/>
      <c r="G69" s="23" t="str">
        <f>VLOOKUP(H69,Hoja1!A$1:G$445,2,0)</f>
        <v>Forzadas, Prolongadas</v>
      </c>
      <c r="H69" s="24" t="s">
        <v>40</v>
      </c>
      <c r="I69" s="23" t="str">
        <f>VLOOKUP(H69,Hoja1!A$2:G$445,3,0)</f>
        <v xml:space="preserve">Lesiones osteomusculares, lesiones osteoarticulares
</v>
      </c>
      <c r="J69" s="18"/>
      <c r="K69" s="23" t="str">
        <f>VLOOKUP(H69,Hoja1!A$2:G$445,4,0)</f>
        <v>Inspecciones planeadas e inspecciones no planeadas, procedimientos de programas de seguridad y salud en el trabajo</v>
      </c>
      <c r="L69" s="23" t="str">
        <f>VLOOKUP(H69,Hoja1!A$2:G$445,5,0)</f>
        <v>PVE Biomecánico, programa pausas activas, exámenes periódicos, recomendaciones, control de posturas</v>
      </c>
      <c r="M69" s="18">
        <v>2</v>
      </c>
      <c r="N69" s="19">
        <v>3</v>
      </c>
      <c r="O69" s="19">
        <v>25</v>
      </c>
      <c r="P69" s="25">
        <f t="shared" si="1"/>
        <v>6</v>
      </c>
      <c r="Q69" s="25">
        <f t="shared" si="2"/>
        <v>150</v>
      </c>
      <c r="R69" s="32" t="str">
        <f t="shared" si="3"/>
        <v>M-6</v>
      </c>
      <c r="S69" s="33" t="str">
        <f t="shared" si="4"/>
        <v>II</v>
      </c>
      <c r="T69" s="34" t="str">
        <f t="shared" si="5"/>
        <v>No Aceptable o Aceptable Con Control Especifico</v>
      </c>
      <c r="U69" s="112"/>
      <c r="V69" s="23" t="str">
        <f>VLOOKUP(H69,Hoja1!A$2:G$445,6,0)</f>
        <v>Enfermedades Osteomusculares</v>
      </c>
      <c r="W69" s="20"/>
      <c r="X69" s="20"/>
      <c r="Y69" s="20"/>
      <c r="Z69" s="17"/>
      <c r="AA69" s="22" t="str">
        <f>VLOOKUP(H69,Hoja1!A$2:G$445,7,0)</f>
        <v>Prevención en lesiones osteomusculares, líderes de pausas activas</v>
      </c>
      <c r="AB69" s="20" t="s">
        <v>1203</v>
      </c>
      <c r="AC69" s="109"/>
      <c r="AD69" s="14"/>
      <c r="AE69" s="12"/>
      <c r="AF69" s="12"/>
      <c r="AG69" s="12"/>
      <c r="AH69" s="12"/>
      <c r="AI69" s="12"/>
      <c r="AJ69" s="12"/>
      <c r="AK69" s="12"/>
      <c r="AL69" s="12"/>
      <c r="AM69" s="12"/>
      <c r="AN69" s="12"/>
      <c r="AO69" s="12"/>
      <c r="AP69" s="12"/>
      <c r="AQ69" s="12"/>
      <c r="AR69" s="12"/>
      <c r="AS69" s="12"/>
      <c r="AT69" s="12"/>
      <c r="AU69" s="12"/>
      <c r="AV69" s="12"/>
      <c r="AW69" s="12"/>
      <c r="AX69" s="12"/>
      <c r="AY69" s="12"/>
      <c r="AZ69" s="12"/>
      <c r="BA69" s="12"/>
      <c r="BB69" s="12"/>
      <c r="BC69" s="12"/>
      <c r="BD69" s="12"/>
      <c r="BE69" s="12"/>
      <c r="BF69" s="12"/>
      <c r="BG69" s="12"/>
      <c r="BH69" s="12"/>
      <c r="BI69" s="12"/>
      <c r="BJ69" s="12"/>
      <c r="BK69" s="12"/>
      <c r="BL69" s="12"/>
      <c r="BM69" s="12"/>
      <c r="BN69" s="12"/>
      <c r="BO69" s="12"/>
      <c r="BP69" s="12"/>
      <c r="BQ69" s="12"/>
      <c r="BR69" s="12"/>
      <c r="BS69" s="12"/>
      <c r="BT69" s="12"/>
      <c r="BU69" s="12"/>
      <c r="BV69" s="12"/>
      <c r="BW69" s="12"/>
      <c r="BX69" s="12"/>
      <c r="BY69" s="12"/>
      <c r="BZ69" s="12"/>
      <c r="CA69" s="12"/>
      <c r="CB69" s="12"/>
      <c r="CC69" s="12"/>
      <c r="CD69" s="12"/>
      <c r="CE69" s="12"/>
      <c r="CF69" s="12"/>
      <c r="CG69" s="12"/>
      <c r="CH69" s="12"/>
      <c r="CI69" s="12"/>
      <c r="CJ69" s="12"/>
      <c r="CK69" s="12"/>
      <c r="CL69" s="12"/>
      <c r="CM69" s="12"/>
      <c r="CN69" s="12"/>
      <c r="CO69" s="12"/>
      <c r="CP69" s="12"/>
      <c r="CQ69" s="12"/>
      <c r="CR69" s="12"/>
      <c r="CS69" s="12"/>
      <c r="CT69" s="12"/>
      <c r="CU69" s="12"/>
      <c r="CV69" s="12"/>
      <c r="CW69" s="12"/>
      <c r="CX69" s="12"/>
      <c r="CY69" s="12"/>
      <c r="CZ69" s="12"/>
      <c r="DA69" s="12"/>
      <c r="DB69" s="12"/>
      <c r="DC69" s="12"/>
      <c r="DD69" s="12"/>
      <c r="DE69" s="12"/>
      <c r="DF69" s="12"/>
      <c r="DG69" s="12"/>
      <c r="DH69" s="12"/>
      <c r="DI69" s="12"/>
      <c r="DJ69" s="12"/>
      <c r="DK69" s="12"/>
      <c r="DL69" s="12"/>
      <c r="DM69" s="12"/>
      <c r="DN69" s="12"/>
      <c r="DO69" s="12"/>
      <c r="DP69" s="12"/>
      <c r="DQ69" s="12"/>
      <c r="DR69" s="12"/>
      <c r="DS69" s="12"/>
      <c r="DT69" s="12"/>
      <c r="DU69" s="12"/>
      <c r="DV69" s="12"/>
      <c r="DW69" s="12"/>
      <c r="DX69" s="12"/>
      <c r="DY69" s="12"/>
      <c r="DZ69" s="12"/>
      <c r="EA69" s="12"/>
      <c r="EB69" s="12"/>
      <c r="EC69" s="12"/>
      <c r="ED69" s="12"/>
      <c r="EE69" s="12"/>
      <c r="EF69" s="12"/>
      <c r="EG69" s="12"/>
      <c r="EH69" s="12"/>
      <c r="EI69" s="12"/>
      <c r="EJ69" s="12"/>
      <c r="EK69" s="12"/>
      <c r="EL69" s="12"/>
      <c r="EM69" s="12"/>
      <c r="EN69" s="12"/>
      <c r="EO69" s="12"/>
      <c r="EP69" s="12"/>
      <c r="EQ69" s="12"/>
      <c r="ER69" s="12"/>
      <c r="ES69" s="12"/>
      <c r="ET69" s="15"/>
    </row>
    <row r="70" spans="1:150" s="13" customFormat="1" ht="51">
      <c r="A70" s="142"/>
      <c r="B70" s="142"/>
      <c r="C70" s="109"/>
      <c r="D70" s="106"/>
      <c r="E70" s="115"/>
      <c r="F70" s="115"/>
      <c r="G70" s="23" t="str">
        <f>VLOOKUP(H70,Hoja1!A$1:G$445,2,0)</f>
        <v>Higiene Muscular</v>
      </c>
      <c r="H70" s="24" t="s">
        <v>483</v>
      </c>
      <c r="I70" s="23" t="str">
        <f>VLOOKUP(H70,Hoja1!A$2:G$445,3,0)</f>
        <v>Lesiones Musculoesqueléticas</v>
      </c>
      <c r="J70" s="18"/>
      <c r="K70" s="23" t="str">
        <f>VLOOKUP(H70,Hoja1!A$2:G$445,4,0)</f>
        <v>N/A</v>
      </c>
      <c r="L70" s="23" t="str">
        <f>VLOOKUP(H70,Hoja1!A$2:G$445,5,0)</f>
        <v>N/A</v>
      </c>
      <c r="M70" s="18">
        <v>2</v>
      </c>
      <c r="N70" s="19">
        <v>3</v>
      </c>
      <c r="O70" s="19">
        <v>10</v>
      </c>
      <c r="P70" s="25">
        <f t="shared" si="1"/>
        <v>6</v>
      </c>
      <c r="Q70" s="25">
        <f t="shared" si="2"/>
        <v>60</v>
      </c>
      <c r="R70" s="32" t="str">
        <f t="shared" si="3"/>
        <v>M-6</v>
      </c>
      <c r="S70" s="33" t="str">
        <f t="shared" si="4"/>
        <v>III</v>
      </c>
      <c r="T70" s="34" t="str">
        <f t="shared" si="5"/>
        <v>Mejorable</v>
      </c>
      <c r="U70" s="112"/>
      <c r="V70" s="23" t="str">
        <f>VLOOKUP(H70,Hoja1!A$2:G$445,6,0)</f>
        <v xml:space="preserve">Enfermedades Osteomusculares
</v>
      </c>
      <c r="W70" s="20"/>
      <c r="X70" s="20"/>
      <c r="Y70" s="20"/>
      <c r="Z70" s="17"/>
      <c r="AA70" s="22" t="str">
        <f>VLOOKUP(H70,Hoja1!A$2:G$445,7,0)</f>
        <v>Prevención en lesiones osteomusculares, líderes de pausas activas</v>
      </c>
      <c r="AB70" s="20" t="s">
        <v>1203</v>
      </c>
      <c r="AC70" s="109"/>
      <c r="AD70" s="14"/>
      <c r="AE70" s="12"/>
      <c r="AF70" s="12"/>
      <c r="AG70" s="12"/>
      <c r="AH70" s="12"/>
      <c r="AI70" s="12"/>
      <c r="AJ70" s="12"/>
      <c r="AK70" s="12"/>
      <c r="AL70" s="12"/>
      <c r="AM70" s="12"/>
      <c r="AN70" s="12"/>
      <c r="AO70" s="12"/>
      <c r="AP70" s="12"/>
      <c r="AQ70" s="12"/>
      <c r="AR70" s="12"/>
      <c r="AS70" s="12"/>
      <c r="AT70" s="12"/>
      <c r="AU70" s="12"/>
      <c r="AV70" s="12"/>
      <c r="AW70" s="12"/>
      <c r="AX70" s="12"/>
      <c r="AY70" s="12"/>
      <c r="AZ70" s="12"/>
      <c r="BA70" s="12"/>
      <c r="BB70" s="12"/>
      <c r="BC70" s="12"/>
      <c r="BD70" s="12"/>
      <c r="BE70" s="12"/>
      <c r="BF70" s="12"/>
      <c r="BG70" s="12"/>
      <c r="BH70" s="12"/>
      <c r="BI70" s="12"/>
      <c r="BJ70" s="12"/>
      <c r="BK70" s="12"/>
      <c r="BL70" s="12"/>
      <c r="BM70" s="12"/>
      <c r="BN70" s="12"/>
      <c r="BO70" s="12"/>
      <c r="BP70" s="12"/>
      <c r="BQ70" s="12"/>
      <c r="BR70" s="12"/>
      <c r="BS70" s="12"/>
      <c r="BT70" s="12"/>
      <c r="BU70" s="12"/>
      <c r="BV70" s="12"/>
      <c r="BW70" s="12"/>
      <c r="BX70" s="12"/>
      <c r="BY70" s="12"/>
      <c r="BZ70" s="12"/>
      <c r="CA70" s="12"/>
      <c r="CB70" s="12"/>
      <c r="CC70" s="12"/>
      <c r="CD70" s="12"/>
      <c r="CE70" s="12"/>
      <c r="CF70" s="12"/>
      <c r="CG70" s="12"/>
      <c r="CH70" s="12"/>
      <c r="CI70" s="12"/>
      <c r="CJ70" s="12"/>
      <c r="CK70" s="12"/>
      <c r="CL70" s="12"/>
      <c r="CM70" s="12"/>
      <c r="CN70" s="12"/>
      <c r="CO70" s="12"/>
      <c r="CP70" s="12"/>
      <c r="CQ70" s="12"/>
      <c r="CR70" s="12"/>
      <c r="CS70" s="12"/>
      <c r="CT70" s="12"/>
      <c r="CU70" s="12"/>
      <c r="CV70" s="12"/>
      <c r="CW70" s="12"/>
      <c r="CX70" s="12"/>
      <c r="CY70" s="12"/>
      <c r="CZ70" s="12"/>
      <c r="DA70" s="12"/>
      <c r="DB70" s="12"/>
      <c r="DC70" s="12"/>
      <c r="DD70" s="12"/>
      <c r="DE70" s="12"/>
      <c r="DF70" s="12"/>
      <c r="DG70" s="12"/>
      <c r="DH70" s="12"/>
      <c r="DI70" s="12"/>
      <c r="DJ70" s="12"/>
      <c r="DK70" s="12"/>
      <c r="DL70" s="12"/>
      <c r="DM70" s="12"/>
      <c r="DN70" s="12"/>
      <c r="DO70" s="12"/>
      <c r="DP70" s="12"/>
      <c r="DQ70" s="12"/>
      <c r="DR70" s="12"/>
      <c r="DS70" s="12"/>
      <c r="DT70" s="12"/>
      <c r="DU70" s="12"/>
      <c r="DV70" s="12"/>
      <c r="DW70" s="12"/>
      <c r="DX70" s="12"/>
      <c r="DY70" s="12"/>
      <c r="DZ70" s="12"/>
      <c r="EA70" s="12"/>
      <c r="EB70" s="12"/>
      <c r="EC70" s="12"/>
      <c r="ED70" s="12"/>
      <c r="EE70" s="12"/>
      <c r="EF70" s="12"/>
      <c r="EG70" s="12"/>
      <c r="EH70" s="12"/>
      <c r="EI70" s="12"/>
      <c r="EJ70" s="12"/>
      <c r="EK70" s="12"/>
      <c r="EL70" s="12"/>
      <c r="EM70" s="12"/>
      <c r="EN70" s="12"/>
      <c r="EO70" s="12"/>
      <c r="EP70" s="12"/>
      <c r="EQ70" s="12"/>
      <c r="ER70" s="12"/>
      <c r="ES70" s="12"/>
      <c r="ET70" s="15"/>
    </row>
    <row r="71" spans="1:150" s="13" customFormat="1" ht="40.5">
      <c r="A71" s="142"/>
      <c r="B71" s="142"/>
      <c r="C71" s="109"/>
      <c r="D71" s="106"/>
      <c r="E71" s="115"/>
      <c r="F71" s="115"/>
      <c r="G71" s="23" t="str">
        <f>VLOOKUP(H71,Hoja1!A$1:G$445,2,0)</f>
        <v>Superficies de trabajo irregulares o deslizantes</v>
      </c>
      <c r="H71" s="24" t="s">
        <v>597</v>
      </c>
      <c r="I71" s="23" t="str">
        <f>VLOOKUP(H71,Hoja1!A$2:G$445,3,0)</f>
        <v>Caidas del mismo nivel, fracturas, golpe con objetos, caídas de objetos, obstrucción de rutas de evacuación</v>
      </c>
      <c r="J71" s="18"/>
      <c r="K71" s="23" t="str">
        <f>VLOOKUP(H71,Hoja1!A$2:G$445,4,0)</f>
        <v>N/A</v>
      </c>
      <c r="L71" s="23" t="str">
        <f>VLOOKUP(H71,Hoja1!A$2:G$445,5,0)</f>
        <v>N/A</v>
      </c>
      <c r="M71" s="18">
        <v>2</v>
      </c>
      <c r="N71" s="19">
        <v>3</v>
      </c>
      <c r="O71" s="19">
        <v>25</v>
      </c>
      <c r="P71" s="25">
        <f t="shared" si="1"/>
        <v>6</v>
      </c>
      <c r="Q71" s="25">
        <f t="shared" si="2"/>
        <v>150</v>
      </c>
      <c r="R71" s="32" t="str">
        <f t="shared" si="3"/>
        <v>M-6</v>
      </c>
      <c r="S71" s="33" t="str">
        <f t="shared" si="4"/>
        <v>II</v>
      </c>
      <c r="T71" s="34" t="str">
        <f t="shared" si="5"/>
        <v>No Aceptable o Aceptable Con Control Especifico</v>
      </c>
      <c r="U71" s="112"/>
      <c r="V71" s="23" t="str">
        <f>VLOOKUP(H71,Hoja1!A$2:G$445,6,0)</f>
        <v>Caídas de distinto nivel</v>
      </c>
      <c r="W71" s="20"/>
      <c r="X71" s="20"/>
      <c r="Y71" s="20"/>
      <c r="Z71" s="17"/>
      <c r="AA71" s="22" t="str">
        <f>VLOOKUP(H71,Hoja1!A$2:G$445,7,0)</f>
        <v>Pautas Básicas en orden y aseo en el lugar de trabajo, actos y condiciones inseguras</v>
      </c>
      <c r="AB71" s="20" t="s">
        <v>1205</v>
      </c>
      <c r="AC71" s="109"/>
      <c r="AD71" s="14"/>
      <c r="AE71" s="12"/>
      <c r="AF71" s="12"/>
      <c r="AG71" s="12"/>
      <c r="AH71" s="12"/>
      <c r="AI71" s="12"/>
      <c r="AJ71" s="12"/>
      <c r="AK71" s="12"/>
      <c r="AL71" s="12"/>
      <c r="AM71" s="12"/>
      <c r="AN71" s="12"/>
      <c r="AO71" s="12"/>
      <c r="AP71" s="12"/>
      <c r="AQ71" s="12"/>
      <c r="AR71" s="12"/>
      <c r="AS71" s="12"/>
      <c r="AT71" s="12"/>
      <c r="AU71" s="12"/>
      <c r="AV71" s="12"/>
      <c r="AW71" s="12"/>
      <c r="AX71" s="12"/>
      <c r="AY71" s="12"/>
      <c r="AZ71" s="12"/>
      <c r="BA71" s="12"/>
      <c r="BB71" s="12"/>
      <c r="BC71" s="12"/>
      <c r="BD71" s="12"/>
      <c r="BE71" s="12"/>
      <c r="BF71" s="12"/>
      <c r="BG71" s="12"/>
      <c r="BH71" s="12"/>
      <c r="BI71" s="12"/>
      <c r="BJ71" s="12"/>
      <c r="BK71" s="12"/>
      <c r="BL71" s="12"/>
      <c r="BM71" s="12"/>
      <c r="BN71" s="12"/>
      <c r="BO71" s="12"/>
      <c r="BP71" s="12"/>
      <c r="BQ71" s="12"/>
      <c r="BR71" s="12"/>
      <c r="BS71" s="12"/>
      <c r="BT71" s="12"/>
      <c r="BU71" s="12"/>
      <c r="BV71" s="12"/>
      <c r="BW71" s="12"/>
      <c r="BX71" s="12"/>
      <c r="BY71" s="12"/>
      <c r="BZ71" s="12"/>
      <c r="CA71" s="12"/>
      <c r="CB71" s="12"/>
      <c r="CC71" s="12"/>
      <c r="CD71" s="12"/>
      <c r="CE71" s="12"/>
      <c r="CF71" s="12"/>
      <c r="CG71" s="12"/>
      <c r="CH71" s="12"/>
      <c r="CI71" s="12"/>
      <c r="CJ71" s="12"/>
      <c r="CK71" s="12"/>
      <c r="CL71" s="12"/>
      <c r="CM71" s="12"/>
      <c r="CN71" s="12"/>
      <c r="CO71" s="12"/>
      <c r="CP71" s="12"/>
      <c r="CQ71" s="12"/>
      <c r="CR71" s="12"/>
      <c r="CS71" s="12"/>
      <c r="CT71" s="12"/>
      <c r="CU71" s="12"/>
      <c r="CV71" s="12"/>
      <c r="CW71" s="12"/>
      <c r="CX71" s="12"/>
      <c r="CY71" s="12"/>
      <c r="CZ71" s="12"/>
      <c r="DA71" s="12"/>
      <c r="DB71" s="12"/>
      <c r="DC71" s="12"/>
      <c r="DD71" s="12"/>
      <c r="DE71" s="12"/>
      <c r="DF71" s="12"/>
      <c r="DG71" s="12"/>
      <c r="DH71" s="12"/>
      <c r="DI71" s="12"/>
      <c r="DJ71" s="12"/>
      <c r="DK71" s="12"/>
      <c r="DL71" s="12"/>
      <c r="DM71" s="12"/>
      <c r="DN71" s="12"/>
      <c r="DO71" s="12"/>
      <c r="DP71" s="12"/>
      <c r="DQ71" s="12"/>
      <c r="DR71" s="12"/>
      <c r="DS71" s="12"/>
      <c r="DT71" s="12"/>
      <c r="DU71" s="12"/>
      <c r="DV71" s="12"/>
      <c r="DW71" s="12"/>
      <c r="DX71" s="12"/>
      <c r="DY71" s="12"/>
      <c r="DZ71" s="12"/>
      <c r="EA71" s="12"/>
      <c r="EB71" s="12"/>
      <c r="EC71" s="12"/>
      <c r="ED71" s="12"/>
      <c r="EE71" s="12"/>
      <c r="EF71" s="12"/>
      <c r="EG71" s="12"/>
      <c r="EH71" s="12"/>
      <c r="EI71" s="12"/>
      <c r="EJ71" s="12"/>
      <c r="EK71" s="12"/>
      <c r="EL71" s="12"/>
      <c r="EM71" s="12"/>
      <c r="EN71" s="12"/>
      <c r="EO71" s="12"/>
      <c r="EP71" s="12"/>
      <c r="EQ71" s="12"/>
      <c r="ER71" s="12"/>
      <c r="ES71" s="12"/>
      <c r="ET71" s="15"/>
    </row>
    <row r="72" spans="1:150" s="13" customFormat="1" ht="51.75" thickBot="1">
      <c r="A72" s="142"/>
      <c r="B72" s="142"/>
      <c r="C72" s="110"/>
      <c r="D72" s="107"/>
      <c r="E72" s="116"/>
      <c r="F72" s="116"/>
      <c r="G72" s="23" t="str">
        <f>VLOOKUP(H72,Hoja1!A$1:G$445,2,0)</f>
        <v>SISMOS, INCENDIOS, INUNDACIONES, TERREMOTOS, VENDAVALES, DERRUMBE</v>
      </c>
      <c r="H72" s="24" t="s">
        <v>62</v>
      </c>
      <c r="I72" s="23" t="str">
        <f>VLOOKUP(H72,Hoja1!A$2:G$445,3,0)</f>
        <v>SISMOS, INCENDIOS, INUNDACIONES, TERREMOTOS, VENDAVALES</v>
      </c>
      <c r="J72" s="18"/>
      <c r="K72" s="23" t="str">
        <f>VLOOKUP(H72,Hoja1!A$2:G$445,4,0)</f>
        <v>Inspecciones planeadas e inspecciones no planeadas, procedimientos de programas de seguridad y salud en el trabajo</v>
      </c>
      <c r="L72" s="23" t="str">
        <f>VLOOKUP(H72,Hoja1!A$2:G$445,5,0)</f>
        <v>BRIGADAS DE EMERGENCIAS</v>
      </c>
      <c r="M72" s="18">
        <v>2</v>
      </c>
      <c r="N72" s="19">
        <v>1</v>
      </c>
      <c r="O72" s="19">
        <v>100</v>
      </c>
      <c r="P72" s="25">
        <f t="shared" si="1"/>
        <v>2</v>
      </c>
      <c r="Q72" s="25">
        <f t="shared" si="2"/>
        <v>200</v>
      </c>
      <c r="R72" s="32" t="str">
        <f t="shared" si="3"/>
        <v>B-2</v>
      </c>
      <c r="S72" s="33" t="str">
        <f t="shared" si="4"/>
        <v>II</v>
      </c>
      <c r="T72" s="34" t="str">
        <f t="shared" si="5"/>
        <v>No Aceptable o Aceptable Con Control Especifico</v>
      </c>
      <c r="U72" s="113"/>
      <c r="V72" s="23" t="str">
        <f>VLOOKUP(H72,Hoja1!A$2:G$445,6,0)</f>
        <v>MUERTE</v>
      </c>
      <c r="W72" s="20"/>
      <c r="X72" s="20"/>
      <c r="Y72" s="20"/>
      <c r="Z72" s="17" t="s">
        <v>1208</v>
      </c>
      <c r="AA72" s="22" t="str">
        <f>VLOOKUP(H72,Hoja1!A$2:G$445,7,0)</f>
        <v>ENTRENAMIENTO DE LA BRIGADA; DIVULGACIÓN DE PLAN DE EMERGENCIA</v>
      </c>
      <c r="AB72" s="20" t="s">
        <v>1207</v>
      </c>
      <c r="AC72" s="118"/>
      <c r="AD72" s="14"/>
      <c r="AE72" s="12"/>
      <c r="AF72" s="12"/>
      <c r="AG72" s="12"/>
      <c r="AH72" s="12"/>
      <c r="AI72" s="12"/>
      <c r="AJ72" s="12"/>
      <c r="AK72" s="12"/>
      <c r="AL72" s="12"/>
      <c r="AM72" s="12"/>
      <c r="AN72" s="12"/>
      <c r="AO72" s="12"/>
      <c r="AP72" s="12"/>
      <c r="AQ72" s="12"/>
      <c r="AR72" s="12"/>
      <c r="AS72" s="12"/>
      <c r="AT72" s="12"/>
      <c r="AU72" s="12"/>
      <c r="AV72" s="12"/>
      <c r="AW72" s="12"/>
      <c r="AX72" s="12"/>
      <c r="AY72" s="12"/>
      <c r="AZ72" s="12"/>
      <c r="BA72" s="12"/>
      <c r="BB72" s="12"/>
      <c r="BC72" s="12"/>
      <c r="BD72" s="12"/>
      <c r="BE72" s="12"/>
      <c r="BF72" s="12"/>
      <c r="BG72" s="12"/>
      <c r="BH72" s="12"/>
      <c r="BI72" s="12"/>
      <c r="BJ72" s="12"/>
      <c r="BK72" s="12"/>
      <c r="BL72" s="12"/>
      <c r="BM72" s="12"/>
      <c r="BN72" s="12"/>
      <c r="BO72" s="12"/>
      <c r="BP72" s="12"/>
      <c r="BQ72" s="12"/>
      <c r="BR72" s="12"/>
      <c r="BS72" s="12"/>
      <c r="BT72" s="12"/>
      <c r="BU72" s="12"/>
      <c r="BV72" s="12"/>
      <c r="BW72" s="12"/>
      <c r="BX72" s="12"/>
      <c r="BY72" s="12"/>
      <c r="BZ72" s="12"/>
      <c r="CA72" s="12"/>
      <c r="CB72" s="12"/>
      <c r="CC72" s="12"/>
      <c r="CD72" s="12"/>
      <c r="CE72" s="12"/>
      <c r="CF72" s="12"/>
      <c r="CG72" s="12"/>
      <c r="CH72" s="12"/>
      <c r="CI72" s="12"/>
      <c r="CJ72" s="12"/>
      <c r="CK72" s="12"/>
      <c r="CL72" s="12"/>
      <c r="CM72" s="12"/>
      <c r="CN72" s="12"/>
      <c r="CO72" s="12"/>
      <c r="CP72" s="12"/>
      <c r="CQ72" s="12"/>
      <c r="CR72" s="12"/>
      <c r="CS72" s="12"/>
      <c r="CT72" s="12"/>
      <c r="CU72" s="12"/>
      <c r="CV72" s="12"/>
      <c r="CW72" s="12"/>
      <c r="CX72" s="12"/>
      <c r="CY72" s="12"/>
      <c r="CZ72" s="12"/>
      <c r="DA72" s="12"/>
      <c r="DB72" s="12"/>
      <c r="DC72" s="12"/>
      <c r="DD72" s="12"/>
      <c r="DE72" s="12"/>
      <c r="DF72" s="12"/>
      <c r="DG72" s="12"/>
      <c r="DH72" s="12"/>
      <c r="DI72" s="12"/>
      <c r="DJ72" s="12"/>
      <c r="DK72" s="12"/>
      <c r="DL72" s="12"/>
      <c r="DM72" s="12"/>
      <c r="DN72" s="12"/>
      <c r="DO72" s="12"/>
      <c r="DP72" s="12"/>
      <c r="DQ72" s="12"/>
      <c r="DR72" s="12"/>
      <c r="DS72" s="12"/>
      <c r="DT72" s="12"/>
      <c r="DU72" s="12"/>
      <c r="DV72" s="12"/>
      <c r="DW72" s="12"/>
      <c r="DX72" s="12"/>
      <c r="DY72" s="12"/>
      <c r="DZ72" s="12"/>
      <c r="EA72" s="12"/>
      <c r="EB72" s="12"/>
      <c r="EC72" s="12"/>
      <c r="ED72" s="12"/>
      <c r="EE72" s="12"/>
      <c r="EF72" s="12"/>
      <c r="EG72" s="12"/>
      <c r="EH72" s="12"/>
      <c r="EI72" s="12"/>
      <c r="EJ72" s="12"/>
      <c r="EK72" s="12"/>
      <c r="EL72" s="12"/>
      <c r="EM72" s="12"/>
      <c r="EN72" s="12"/>
      <c r="EO72" s="12"/>
      <c r="EP72" s="12"/>
      <c r="EQ72" s="12"/>
      <c r="ER72" s="12"/>
      <c r="ES72" s="12"/>
      <c r="ET72" s="15"/>
    </row>
    <row r="73" spans="1:150" s="13" customFormat="1" ht="38.25" customHeight="1">
      <c r="A73" s="142"/>
      <c r="B73" s="142"/>
      <c r="C73" s="99" t="s">
        <v>1216</v>
      </c>
      <c r="D73" s="101" t="s">
        <v>1217</v>
      </c>
      <c r="E73" s="96" t="s">
        <v>1029</v>
      </c>
      <c r="F73" s="96" t="s">
        <v>1210</v>
      </c>
      <c r="G73" s="61" t="str">
        <f>VLOOKUP(H73,Hoja1!A$1:G$445,2,0)</f>
        <v>Bacterias</v>
      </c>
      <c r="H73" s="46" t="s">
        <v>113</v>
      </c>
      <c r="I73" s="61" t="str">
        <f>VLOOKUP(H73,Hoja1!A$2:G$445,3,0)</f>
        <v>Infecciones Bacterianas</v>
      </c>
      <c r="J73" s="54"/>
      <c r="K73" s="61" t="str">
        <f>VLOOKUP(H73,Hoja1!A$2:G$445,4,0)</f>
        <v>N/A</v>
      </c>
      <c r="L73" s="61" t="str">
        <f>VLOOKUP(H73,Hoja1!A$2:G$445,5,0)</f>
        <v>Vacunación</v>
      </c>
      <c r="M73" s="54">
        <v>2</v>
      </c>
      <c r="N73" s="55">
        <v>3</v>
      </c>
      <c r="O73" s="55">
        <v>10</v>
      </c>
      <c r="P73" s="48">
        <f t="shared" si="1"/>
        <v>6</v>
      </c>
      <c r="Q73" s="48">
        <f t="shared" si="2"/>
        <v>60</v>
      </c>
      <c r="R73" s="56" t="str">
        <f t="shared" si="3"/>
        <v>M-6</v>
      </c>
      <c r="S73" s="57" t="str">
        <f t="shared" si="4"/>
        <v>III</v>
      </c>
      <c r="T73" s="58" t="str">
        <f t="shared" si="5"/>
        <v>Mejorable</v>
      </c>
      <c r="U73" s="94">
        <v>3</v>
      </c>
      <c r="V73" s="61" t="str">
        <f>VLOOKUP(H73,Hoja1!A$2:G$445,6,0)</f>
        <v xml:space="preserve">Enfermedades Infectocontagiosas
</v>
      </c>
      <c r="W73" s="59"/>
      <c r="X73" s="59"/>
      <c r="Y73" s="59"/>
      <c r="Z73" s="60"/>
      <c r="AA73" s="53" t="str">
        <f>VLOOKUP(H73,Hoja1!A$2:G$445,7,0)</f>
        <v>Autocuidado</v>
      </c>
      <c r="AB73" s="94" t="s">
        <v>1200</v>
      </c>
      <c r="AC73" s="91" t="s">
        <v>1209</v>
      </c>
      <c r="AD73" s="14"/>
      <c r="AE73" s="12"/>
      <c r="AF73" s="12"/>
      <c r="AG73" s="12"/>
      <c r="AH73" s="12"/>
      <c r="AI73" s="12"/>
      <c r="AJ73" s="12"/>
      <c r="AK73" s="12"/>
      <c r="AL73" s="12"/>
      <c r="AM73" s="12"/>
      <c r="AN73" s="12"/>
      <c r="AO73" s="12"/>
      <c r="AP73" s="12"/>
      <c r="AQ73" s="12"/>
      <c r="AR73" s="12"/>
      <c r="AS73" s="12"/>
      <c r="AT73" s="12"/>
      <c r="AU73" s="12"/>
      <c r="AV73" s="12"/>
      <c r="AW73" s="12"/>
      <c r="AX73" s="12"/>
      <c r="AY73" s="12"/>
      <c r="AZ73" s="12"/>
      <c r="BA73" s="12"/>
      <c r="BB73" s="12"/>
      <c r="BC73" s="12"/>
      <c r="BD73" s="12"/>
      <c r="BE73" s="12"/>
      <c r="BF73" s="12"/>
      <c r="BG73" s="12"/>
      <c r="BH73" s="12"/>
      <c r="BI73" s="12"/>
      <c r="BJ73" s="12"/>
      <c r="BK73" s="12"/>
      <c r="BL73" s="12"/>
      <c r="BM73" s="12"/>
      <c r="BN73" s="12"/>
      <c r="BO73" s="12"/>
      <c r="BP73" s="12"/>
      <c r="BQ73" s="12"/>
      <c r="BR73" s="12"/>
      <c r="BS73" s="12"/>
      <c r="BT73" s="12"/>
      <c r="BU73" s="12"/>
      <c r="BV73" s="12"/>
      <c r="BW73" s="12"/>
      <c r="BX73" s="12"/>
      <c r="BY73" s="12"/>
      <c r="BZ73" s="12"/>
      <c r="CA73" s="12"/>
      <c r="CB73" s="12"/>
      <c r="CC73" s="12"/>
      <c r="CD73" s="12"/>
      <c r="CE73" s="12"/>
      <c r="CF73" s="12"/>
      <c r="CG73" s="12"/>
      <c r="CH73" s="12"/>
      <c r="CI73" s="12"/>
      <c r="CJ73" s="12"/>
      <c r="CK73" s="12"/>
      <c r="CL73" s="12"/>
      <c r="CM73" s="12"/>
      <c r="CN73" s="12"/>
      <c r="CO73" s="12"/>
      <c r="CP73" s="12"/>
      <c r="CQ73" s="12"/>
      <c r="CR73" s="12"/>
      <c r="CS73" s="12"/>
      <c r="CT73" s="12"/>
      <c r="CU73" s="12"/>
      <c r="CV73" s="12"/>
      <c r="CW73" s="12"/>
      <c r="CX73" s="12"/>
      <c r="CY73" s="12"/>
      <c r="CZ73" s="12"/>
      <c r="DA73" s="12"/>
      <c r="DB73" s="12"/>
      <c r="DC73" s="12"/>
      <c r="DD73" s="12"/>
      <c r="DE73" s="12"/>
      <c r="DF73" s="12"/>
      <c r="DG73" s="12"/>
      <c r="DH73" s="12"/>
      <c r="DI73" s="12"/>
      <c r="DJ73" s="12"/>
      <c r="DK73" s="12"/>
      <c r="DL73" s="12"/>
      <c r="DM73" s="12"/>
      <c r="DN73" s="12"/>
      <c r="DO73" s="12"/>
      <c r="DP73" s="12"/>
      <c r="DQ73" s="12"/>
      <c r="DR73" s="12"/>
      <c r="DS73" s="12"/>
      <c r="DT73" s="12"/>
      <c r="DU73" s="12"/>
      <c r="DV73" s="12"/>
      <c r="DW73" s="12"/>
      <c r="DX73" s="12"/>
      <c r="DY73" s="12"/>
      <c r="DZ73" s="12"/>
      <c r="EA73" s="12"/>
      <c r="EB73" s="12"/>
      <c r="EC73" s="12"/>
      <c r="ED73" s="12"/>
      <c r="EE73" s="12"/>
      <c r="EF73" s="12"/>
      <c r="EG73" s="12"/>
      <c r="EH73" s="12"/>
      <c r="EI73" s="12"/>
      <c r="EJ73" s="12"/>
      <c r="EK73" s="12"/>
      <c r="EL73" s="12"/>
      <c r="EM73" s="12"/>
      <c r="EN73" s="12"/>
      <c r="EO73" s="12"/>
      <c r="EP73" s="12"/>
      <c r="EQ73" s="12"/>
      <c r="ER73" s="12"/>
      <c r="ES73" s="12"/>
      <c r="ET73" s="15"/>
    </row>
    <row r="74" spans="1:150" s="13" customFormat="1" ht="25.5">
      <c r="A74" s="142"/>
      <c r="B74" s="142"/>
      <c r="C74" s="92"/>
      <c r="D74" s="102"/>
      <c r="E74" s="97"/>
      <c r="F74" s="97"/>
      <c r="G74" s="61" t="str">
        <f>VLOOKUP(H74,Hoja1!A$1:G$445,2,0)</f>
        <v>Virus</v>
      </c>
      <c r="H74" s="46" t="s">
        <v>122</v>
      </c>
      <c r="I74" s="61" t="str">
        <f>VLOOKUP(H74,Hoja1!A$2:G$445,3,0)</f>
        <v>Infecciones Virales</v>
      </c>
      <c r="J74" s="54"/>
      <c r="K74" s="61" t="str">
        <f>VLOOKUP(H74,Hoja1!A$2:G$445,4,0)</f>
        <v>N/A</v>
      </c>
      <c r="L74" s="61" t="str">
        <f>VLOOKUP(H74,Hoja1!A$2:G$445,5,0)</f>
        <v>Vacunación</v>
      </c>
      <c r="M74" s="54">
        <v>2</v>
      </c>
      <c r="N74" s="55">
        <v>3</v>
      </c>
      <c r="O74" s="55">
        <v>10</v>
      </c>
      <c r="P74" s="48">
        <f t="shared" si="1"/>
        <v>6</v>
      </c>
      <c r="Q74" s="48">
        <f t="shared" si="2"/>
        <v>60</v>
      </c>
      <c r="R74" s="56" t="str">
        <f t="shared" si="3"/>
        <v>M-6</v>
      </c>
      <c r="S74" s="57" t="str">
        <f t="shared" si="4"/>
        <v>III</v>
      </c>
      <c r="T74" s="58" t="str">
        <f t="shared" si="5"/>
        <v>Mejorable</v>
      </c>
      <c r="U74" s="104"/>
      <c r="V74" s="61" t="str">
        <f>VLOOKUP(H74,Hoja1!A$2:G$445,6,0)</f>
        <v xml:space="preserve">Enfermedades Infectocontagiosas
</v>
      </c>
      <c r="W74" s="59"/>
      <c r="X74" s="59"/>
      <c r="Y74" s="59"/>
      <c r="Z74" s="60"/>
      <c r="AA74" s="53" t="str">
        <f>VLOOKUP(H74,Hoja1!A$2:G$445,7,0)</f>
        <v>Autocuidado</v>
      </c>
      <c r="AB74" s="95"/>
      <c r="AC74" s="92"/>
      <c r="AD74" s="14"/>
      <c r="AE74" s="12"/>
      <c r="AF74" s="12"/>
      <c r="AG74" s="12"/>
      <c r="AH74" s="12"/>
      <c r="AI74" s="12"/>
      <c r="AJ74" s="12"/>
      <c r="AK74" s="12"/>
      <c r="AL74" s="12"/>
      <c r="AM74" s="12"/>
      <c r="AN74" s="12"/>
      <c r="AO74" s="12"/>
      <c r="AP74" s="12"/>
      <c r="AQ74" s="12"/>
      <c r="AR74" s="12"/>
      <c r="AS74" s="12"/>
      <c r="AT74" s="12"/>
      <c r="AU74" s="12"/>
      <c r="AV74" s="12"/>
      <c r="AW74" s="12"/>
      <c r="AX74" s="12"/>
      <c r="AY74" s="12"/>
      <c r="AZ74" s="12"/>
      <c r="BA74" s="12"/>
      <c r="BB74" s="12"/>
      <c r="BC74" s="12"/>
      <c r="BD74" s="12"/>
      <c r="BE74" s="12"/>
      <c r="BF74" s="12"/>
      <c r="BG74" s="12"/>
      <c r="BH74" s="12"/>
      <c r="BI74" s="12"/>
      <c r="BJ74" s="12"/>
      <c r="BK74" s="12"/>
      <c r="BL74" s="12"/>
      <c r="BM74" s="12"/>
      <c r="BN74" s="12"/>
      <c r="BO74" s="12"/>
      <c r="BP74" s="12"/>
      <c r="BQ74" s="12"/>
      <c r="BR74" s="12"/>
      <c r="BS74" s="12"/>
      <c r="BT74" s="12"/>
      <c r="BU74" s="12"/>
      <c r="BV74" s="12"/>
      <c r="BW74" s="12"/>
      <c r="BX74" s="12"/>
      <c r="BY74" s="12"/>
      <c r="BZ74" s="12"/>
      <c r="CA74" s="12"/>
      <c r="CB74" s="12"/>
      <c r="CC74" s="12"/>
      <c r="CD74" s="12"/>
      <c r="CE74" s="12"/>
      <c r="CF74" s="12"/>
      <c r="CG74" s="12"/>
      <c r="CH74" s="12"/>
      <c r="CI74" s="12"/>
      <c r="CJ74" s="12"/>
      <c r="CK74" s="12"/>
      <c r="CL74" s="12"/>
      <c r="CM74" s="12"/>
      <c r="CN74" s="12"/>
      <c r="CO74" s="12"/>
      <c r="CP74" s="12"/>
      <c r="CQ74" s="12"/>
      <c r="CR74" s="12"/>
      <c r="CS74" s="12"/>
      <c r="CT74" s="12"/>
      <c r="CU74" s="12"/>
      <c r="CV74" s="12"/>
      <c r="CW74" s="12"/>
      <c r="CX74" s="12"/>
      <c r="CY74" s="12"/>
      <c r="CZ74" s="12"/>
      <c r="DA74" s="12"/>
      <c r="DB74" s="12"/>
      <c r="DC74" s="12"/>
      <c r="DD74" s="12"/>
      <c r="DE74" s="12"/>
      <c r="DF74" s="12"/>
      <c r="DG74" s="12"/>
      <c r="DH74" s="12"/>
      <c r="DI74" s="12"/>
      <c r="DJ74" s="12"/>
      <c r="DK74" s="12"/>
      <c r="DL74" s="12"/>
      <c r="DM74" s="12"/>
      <c r="DN74" s="12"/>
      <c r="DO74" s="12"/>
      <c r="DP74" s="12"/>
      <c r="DQ74" s="12"/>
      <c r="DR74" s="12"/>
      <c r="DS74" s="12"/>
      <c r="DT74" s="12"/>
      <c r="DU74" s="12"/>
      <c r="DV74" s="12"/>
      <c r="DW74" s="12"/>
      <c r="DX74" s="12"/>
      <c r="DY74" s="12"/>
      <c r="DZ74" s="12"/>
      <c r="EA74" s="12"/>
      <c r="EB74" s="12"/>
      <c r="EC74" s="12"/>
      <c r="ED74" s="12"/>
      <c r="EE74" s="12"/>
      <c r="EF74" s="12"/>
      <c r="EG74" s="12"/>
      <c r="EH74" s="12"/>
      <c r="EI74" s="12"/>
      <c r="EJ74" s="12"/>
      <c r="EK74" s="12"/>
      <c r="EL74" s="12"/>
      <c r="EM74" s="12"/>
      <c r="EN74" s="12"/>
      <c r="EO74" s="12"/>
      <c r="EP74" s="12"/>
      <c r="EQ74" s="12"/>
      <c r="ER74" s="12"/>
      <c r="ES74" s="12"/>
      <c r="ET74" s="15"/>
    </row>
    <row r="75" spans="1:150" s="13" customFormat="1" ht="54" customHeight="1">
      <c r="A75" s="142"/>
      <c r="B75" s="142"/>
      <c r="C75" s="92"/>
      <c r="D75" s="102"/>
      <c r="E75" s="97"/>
      <c r="F75" s="97"/>
      <c r="G75" s="61" t="str">
        <f>VLOOKUP(H75,Hoja1!A$1:G$445,2,0)</f>
        <v>AUSENCIA O EXCESO DE LUZ EN UN AMBIENTE</v>
      </c>
      <c r="H75" s="46" t="s">
        <v>155</v>
      </c>
      <c r="I75" s="61" t="str">
        <f>VLOOKUP(H75,Hoja1!A$2:G$445,3,0)</f>
        <v>DISMINUCIÓN AGUDEZA VISUAL, CANSANCIO VISUAL</v>
      </c>
      <c r="J75" s="54"/>
      <c r="K75" s="61" t="str">
        <f>VLOOKUP(H75,Hoja1!A$2:G$445,4,0)</f>
        <v>Inspecciones planeadas e inspecciones no planeadas, procedimientos de programas de seguridad y salud en el trabajo</v>
      </c>
      <c r="L75" s="61" t="str">
        <f>VLOOKUP(H75,Hoja1!A$2:G$445,5,0)</f>
        <v>N/A</v>
      </c>
      <c r="M75" s="54">
        <v>2</v>
      </c>
      <c r="N75" s="55">
        <v>3</v>
      </c>
      <c r="O75" s="55">
        <v>10</v>
      </c>
      <c r="P75" s="48">
        <f aca="true" t="shared" si="11" ref="P75">M75*N75</f>
        <v>6</v>
      </c>
      <c r="Q75" s="48">
        <f aca="true" t="shared" si="12" ref="Q75">O75*P75</f>
        <v>60</v>
      </c>
      <c r="R75" s="56" t="str">
        <f aca="true" t="shared" si="13" ref="R75">IF(P75=40,"MA-40",IF(P75=30,"MA-30",IF(P75=20,"A-20",IF(P75=10,"A-10",IF(P75=24,"MA-24",IF(P75=18,"A-18",IF(P75=12,"A-12",IF(P75=6,"M-6",IF(P75=8,"M-8",IF(P75=6,"M-6",IF(P75=4,"B-4",IF(P75=2,"B-2",))))))))))))</f>
        <v>M-6</v>
      </c>
      <c r="S75" s="57" t="str">
        <f aca="true" t="shared" si="14" ref="S75">IF(Q75&lt;=20,"IV",IF(Q75&lt;=120,"III",IF(Q75&lt;=500,"II",IF(Q75&lt;=4000,"I"))))</f>
        <v>III</v>
      </c>
      <c r="T75" s="58" t="str">
        <f aca="true" t="shared" si="15" ref="T75">IF(S75=0,"",IF(S75="IV","Aceptable",IF(S75="III","Mejorable",IF(S75="II","No Aceptable o Aceptable Con Control Especifico",IF(S75="I","No Aceptable","")))))</f>
        <v>Mejorable</v>
      </c>
      <c r="U75" s="104"/>
      <c r="V75" s="61" t="str">
        <f>VLOOKUP(H75,Hoja1!A$2:G$445,6,0)</f>
        <v>DISMINUCIÓN AGUDEZA VISUAL</v>
      </c>
      <c r="W75" s="59"/>
      <c r="X75" s="59"/>
      <c r="Y75" s="59"/>
      <c r="Z75" s="60"/>
      <c r="AA75" s="53" t="str">
        <f>VLOOKUP(H75,Hoja1!A$2:G$445,7,0)</f>
        <v>N/A</v>
      </c>
      <c r="AB75" s="59" t="s">
        <v>1218</v>
      </c>
      <c r="AC75" s="92"/>
      <c r="AD75" s="14"/>
      <c r="AE75" s="12"/>
      <c r="AF75" s="12"/>
      <c r="AG75" s="12"/>
      <c r="AH75" s="12"/>
      <c r="AI75" s="12"/>
      <c r="AJ75" s="12"/>
      <c r="AK75" s="12"/>
      <c r="AL75" s="12"/>
      <c r="AM75" s="12"/>
      <c r="AN75" s="12"/>
      <c r="AO75" s="12"/>
      <c r="AP75" s="12"/>
      <c r="AQ75" s="12"/>
      <c r="AR75" s="12"/>
      <c r="AS75" s="12"/>
      <c r="AT75" s="12"/>
      <c r="AU75" s="12"/>
      <c r="AV75" s="12"/>
      <c r="AW75" s="12"/>
      <c r="AX75" s="12"/>
      <c r="AY75" s="12"/>
      <c r="AZ75" s="12"/>
      <c r="BA75" s="12"/>
      <c r="BB75" s="12"/>
      <c r="BC75" s="12"/>
      <c r="BD75" s="12"/>
      <c r="BE75" s="12"/>
      <c r="BF75" s="12"/>
      <c r="BG75" s="12"/>
      <c r="BH75" s="12"/>
      <c r="BI75" s="12"/>
      <c r="BJ75" s="12"/>
      <c r="BK75" s="12"/>
      <c r="BL75" s="12"/>
      <c r="BM75" s="12"/>
      <c r="BN75" s="12"/>
      <c r="BO75" s="12"/>
      <c r="BP75" s="12"/>
      <c r="BQ75" s="12"/>
      <c r="BR75" s="12"/>
      <c r="BS75" s="12"/>
      <c r="BT75" s="12"/>
      <c r="BU75" s="12"/>
      <c r="BV75" s="12"/>
      <c r="BW75" s="12"/>
      <c r="BX75" s="12"/>
      <c r="BY75" s="12"/>
      <c r="BZ75" s="12"/>
      <c r="CA75" s="12"/>
      <c r="CB75" s="12"/>
      <c r="CC75" s="12"/>
      <c r="CD75" s="12"/>
      <c r="CE75" s="12"/>
      <c r="CF75" s="12"/>
      <c r="CG75" s="12"/>
      <c r="CH75" s="12"/>
      <c r="CI75" s="12"/>
      <c r="CJ75" s="12"/>
      <c r="CK75" s="12"/>
      <c r="CL75" s="12"/>
      <c r="CM75" s="12"/>
      <c r="CN75" s="12"/>
      <c r="CO75" s="12"/>
      <c r="CP75" s="12"/>
      <c r="CQ75" s="12"/>
      <c r="CR75" s="12"/>
      <c r="CS75" s="12"/>
      <c r="CT75" s="12"/>
      <c r="CU75" s="12"/>
      <c r="CV75" s="12"/>
      <c r="CW75" s="12"/>
      <c r="CX75" s="12"/>
      <c r="CY75" s="12"/>
      <c r="CZ75" s="12"/>
      <c r="DA75" s="12"/>
      <c r="DB75" s="12"/>
      <c r="DC75" s="12"/>
      <c r="DD75" s="12"/>
      <c r="DE75" s="12"/>
      <c r="DF75" s="12"/>
      <c r="DG75" s="12"/>
      <c r="DH75" s="12"/>
      <c r="DI75" s="12"/>
      <c r="DJ75" s="12"/>
      <c r="DK75" s="12"/>
      <c r="DL75" s="12"/>
      <c r="DM75" s="12"/>
      <c r="DN75" s="12"/>
      <c r="DO75" s="12"/>
      <c r="DP75" s="12"/>
      <c r="DQ75" s="12"/>
      <c r="DR75" s="12"/>
      <c r="DS75" s="12"/>
      <c r="DT75" s="12"/>
      <c r="DU75" s="12"/>
      <c r="DV75" s="12"/>
      <c r="DW75" s="12"/>
      <c r="DX75" s="12"/>
      <c r="DY75" s="12"/>
      <c r="DZ75" s="12"/>
      <c r="EA75" s="12"/>
      <c r="EB75" s="12"/>
      <c r="EC75" s="12"/>
      <c r="ED75" s="12"/>
      <c r="EE75" s="12"/>
      <c r="EF75" s="12"/>
      <c r="EG75" s="12"/>
      <c r="EH75" s="12"/>
      <c r="EI75" s="12"/>
      <c r="EJ75" s="12"/>
      <c r="EK75" s="12"/>
      <c r="EL75" s="12"/>
      <c r="EM75" s="12"/>
      <c r="EN75" s="12"/>
      <c r="EO75" s="12"/>
      <c r="EP75" s="12"/>
      <c r="EQ75" s="12"/>
      <c r="ER75" s="12"/>
      <c r="ES75" s="12"/>
      <c r="ET75" s="15"/>
    </row>
    <row r="76" spans="1:150" s="13" customFormat="1" ht="36" customHeight="1">
      <c r="A76" s="142"/>
      <c r="B76" s="142"/>
      <c r="C76" s="92"/>
      <c r="D76" s="102"/>
      <c r="E76" s="97"/>
      <c r="F76" s="97"/>
      <c r="G76" s="61" t="str">
        <f>VLOOKUP(H76,Hoja1!A$1:G$445,2,0)</f>
        <v>CONCENTRACIÓN EN ACTIVIDADES DE ALTO DESEMPEÑO MENTAL</v>
      </c>
      <c r="H76" s="46" t="s">
        <v>72</v>
      </c>
      <c r="I76" s="61" t="str">
        <f>VLOOKUP(H76,Hoja1!A$2:G$445,3,0)</f>
        <v>ESTRÉS, CEFALEA, IRRITABILIDAD</v>
      </c>
      <c r="J76" s="54"/>
      <c r="K76" s="61" t="str">
        <f>VLOOKUP(H76,Hoja1!A$2:G$445,4,0)</f>
        <v>N/A</v>
      </c>
      <c r="L76" s="61" t="str">
        <f>VLOOKUP(H76,Hoja1!A$2:G$445,5,0)</f>
        <v>PVE PSICOSOCIAL</v>
      </c>
      <c r="M76" s="54">
        <v>2</v>
      </c>
      <c r="N76" s="55">
        <v>2</v>
      </c>
      <c r="O76" s="55">
        <v>10</v>
      </c>
      <c r="P76" s="48">
        <f t="shared" si="1"/>
        <v>4</v>
      </c>
      <c r="Q76" s="48">
        <f t="shared" si="2"/>
        <v>40</v>
      </c>
      <c r="R76" s="56" t="str">
        <f t="shared" si="3"/>
        <v>B-4</v>
      </c>
      <c r="S76" s="57" t="str">
        <f t="shared" si="4"/>
        <v>III</v>
      </c>
      <c r="T76" s="58" t="str">
        <f t="shared" si="5"/>
        <v>Mejorable</v>
      </c>
      <c r="U76" s="104"/>
      <c r="V76" s="61" t="str">
        <f>VLOOKUP(H76,Hoja1!A$2:G$445,6,0)</f>
        <v>ESTRÉS</v>
      </c>
      <c r="W76" s="59"/>
      <c r="X76" s="59"/>
      <c r="Y76" s="59"/>
      <c r="Z76" s="60"/>
      <c r="AA76" s="53" t="str">
        <f>VLOOKUP(H76,Hoja1!A$2:G$445,7,0)</f>
        <v>N/A</v>
      </c>
      <c r="AB76" s="94" t="s">
        <v>1202</v>
      </c>
      <c r="AC76" s="92"/>
      <c r="AD76" s="14"/>
      <c r="AE76" s="12"/>
      <c r="AF76" s="12"/>
      <c r="AG76" s="12"/>
      <c r="AH76" s="12"/>
      <c r="AI76" s="12"/>
      <c r="AJ76" s="12"/>
      <c r="AK76" s="12"/>
      <c r="AL76" s="12"/>
      <c r="AM76" s="12"/>
      <c r="AN76" s="12"/>
      <c r="AO76" s="12"/>
      <c r="AP76" s="12"/>
      <c r="AQ76" s="12"/>
      <c r="AR76" s="12"/>
      <c r="AS76" s="12"/>
      <c r="AT76" s="12"/>
      <c r="AU76" s="12"/>
      <c r="AV76" s="12"/>
      <c r="AW76" s="12"/>
      <c r="AX76" s="12"/>
      <c r="AY76" s="12"/>
      <c r="AZ76" s="12"/>
      <c r="BA76" s="12"/>
      <c r="BB76" s="12"/>
      <c r="BC76" s="12"/>
      <c r="BD76" s="12"/>
      <c r="BE76" s="12"/>
      <c r="BF76" s="12"/>
      <c r="BG76" s="12"/>
      <c r="BH76" s="12"/>
      <c r="BI76" s="12"/>
      <c r="BJ76" s="12"/>
      <c r="BK76" s="12"/>
      <c r="BL76" s="12"/>
      <c r="BM76" s="12"/>
      <c r="BN76" s="12"/>
      <c r="BO76" s="12"/>
      <c r="BP76" s="12"/>
      <c r="BQ76" s="12"/>
      <c r="BR76" s="12"/>
      <c r="BS76" s="12"/>
      <c r="BT76" s="12"/>
      <c r="BU76" s="12"/>
      <c r="BV76" s="12"/>
      <c r="BW76" s="12"/>
      <c r="BX76" s="12"/>
      <c r="BY76" s="12"/>
      <c r="BZ76" s="12"/>
      <c r="CA76" s="12"/>
      <c r="CB76" s="12"/>
      <c r="CC76" s="12"/>
      <c r="CD76" s="12"/>
      <c r="CE76" s="12"/>
      <c r="CF76" s="12"/>
      <c r="CG76" s="12"/>
      <c r="CH76" s="12"/>
      <c r="CI76" s="12"/>
      <c r="CJ76" s="12"/>
      <c r="CK76" s="12"/>
      <c r="CL76" s="12"/>
      <c r="CM76" s="12"/>
      <c r="CN76" s="12"/>
      <c r="CO76" s="12"/>
      <c r="CP76" s="12"/>
      <c r="CQ76" s="12"/>
      <c r="CR76" s="12"/>
      <c r="CS76" s="12"/>
      <c r="CT76" s="12"/>
      <c r="CU76" s="12"/>
      <c r="CV76" s="12"/>
      <c r="CW76" s="12"/>
      <c r="CX76" s="12"/>
      <c r="CY76" s="12"/>
      <c r="CZ76" s="12"/>
      <c r="DA76" s="12"/>
      <c r="DB76" s="12"/>
      <c r="DC76" s="12"/>
      <c r="DD76" s="12"/>
      <c r="DE76" s="12"/>
      <c r="DF76" s="12"/>
      <c r="DG76" s="12"/>
      <c r="DH76" s="12"/>
      <c r="DI76" s="12"/>
      <c r="DJ76" s="12"/>
      <c r="DK76" s="12"/>
      <c r="DL76" s="12"/>
      <c r="DM76" s="12"/>
      <c r="DN76" s="12"/>
      <c r="DO76" s="12"/>
      <c r="DP76" s="12"/>
      <c r="DQ76" s="12"/>
      <c r="DR76" s="12"/>
      <c r="DS76" s="12"/>
      <c r="DT76" s="12"/>
      <c r="DU76" s="12"/>
      <c r="DV76" s="12"/>
      <c r="DW76" s="12"/>
      <c r="DX76" s="12"/>
      <c r="DY76" s="12"/>
      <c r="DZ76" s="12"/>
      <c r="EA76" s="12"/>
      <c r="EB76" s="12"/>
      <c r="EC76" s="12"/>
      <c r="ED76" s="12"/>
      <c r="EE76" s="12"/>
      <c r="EF76" s="12"/>
      <c r="EG76" s="12"/>
      <c r="EH76" s="12"/>
      <c r="EI76" s="12"/>
      <c r="EJ76" s="12"/>
      <c r="EK76" s="12"/>
      <c r="EL76" s="12"/>
      <c r="EM76" s="12"/>
      <c r="EN76" s="12"/>
      <c r="EO76" s="12"/>
      <c r="EP76" s="12"/>
      <c r="EQ76" s="12"/>
      <c r="ER76" s="12"/>
      <c r="ES76" s="12"/>
      <c r="ET76" s="15"/>
    </row>
    <row r="77" spans="1:150" s="13" customFormat="1" ht="36" customHeight="1">
      <c r="A77" s="142"/>
      <c r="B77" s="142"/>
      <c r="C77" s="92"/>
      <c r="D77" s="102"/>
      <c r="E77" s="97"/>
      <c r="F77" s="97"/>
      <c r="G77" s="61" t="str">
        <f>VLOOKUP(H77,Hoja1!A$1:G$445,2,0)</f>
        <v>NATURALEZA DE LA TAREA</v>
      </c>
      <c r="H77" s="46" t="s">
        <v>76</v>
      </c>
      <c r="I77" s="61" t="str">
        <f>VLOOKUP(H77,Hoja1!A$2:G$445,3,0)</f>
        <v>ESTRÉS,  TRANSTORNOS DEL SUEÑO</v>
      </c>
      <c r="J77" s="54"/>
      <c r="K77" s="61" t="str">
        <f>VLOOKUP(H77,Hoja1!A$2:G$445,4,0)</f>
        <v>N/A</v>
      </c>
      <c r="L77" s="61" t="str">
        <f>VLOOKUP(H77,Hoja1!A$2:G$445,5,0)</f>
        <v>PVE PSICOSOCIAL</v>
      </c>
      <c r="M77" s="54">
        <v>2</v>
      </c>
      <c r="N77" s="55">
        <v>2</v>
      </c>
      <c r="O77" s="55">
        <v>10</v>
      </c>
      <c r="P77" s="48">
        <f aca="true" t="shared" si="16" ref="P77:P81">M77*N77</f>
        <v>4</v>
      </c>
      <c r="Q77" s="48">
        <f aca="true" t="shared" si="17" ref="Q77:Q81">O77*P77</f>
        <v>40</v>
      </c>
      <c r="R77" s="56" t="str">
        <f aca="true" t="shared" si="18" ref="R77:R81">IF(P77=40,"MA-40",IF(P77=30,"MA-30",IF(P77=20,"A-20",IF(P77=10,"A-10",IF(P77=24,"MA-24",IF(P77=18,"A-18",IF(P77=12,"A-12",IF(P77=6,"M-6",IF(P77=8,"M-8",IF(P77=6,"M-6",IF(P77=4,"B-4",IF(P77=2,"B-2",))))))))))))</f>
        <v>B-4</v>
      </c>
      <c r="S77" s="57" t="str">
        <f aca="true" t="shared" si="19" ref="S77:S81">IF(Q77&lt;=20,"IV",IF(Q77&lt;=120,"III",IF(Q77&lt;=500,"II",IF(Q77&lt;=4000,"I"))))</f>
        <v>III</v>
      </c>
      <c r="T77" s="58" t="str">
        <f aca="true" t="shared" si="20" ref="T77:T81">IF(S77=0,"",IF(S77="IV","Aceptable",IF(S77="III","Mejorable",IF(S77="II","No Aceptable o Aceptable Con Control Especifico",IF(S77="I","No Aceptable","")))))</f>
        <v>Mejorable</v>
      </c>
      <c r="U77" s="104"/>
      <c r="V77" s="61" t="str">
        <f>VLOOKUP(H77,Hoja1!A$2:G$445,6,0)</f>
        <v>ESTRÉS</v>
      </c>
      <c r="W77" s="59"/>
      <c r="X77" s="59"/>
      <c r="Y77" s="59"/>
      <c r="Z77" s="60"/>
      <c r="AA77" s="53" t="str">
        <f>VLOOKUP(H77,Hoja1!A$2:G$445,7,0)</f>
        <v>N/A</v>
      </c>
      <c r="AB77" s="95"/>
      <c r="AC77" s="92"/>
      <c r="AD77" s="14"/>
      <c r="AE77" s="12"/>
      <c r="AF77" s="12"/>
      <c r="AG77" s="12"/>
      <c r="AH77" s="12"/>
      <c r="AI77" s="12"/>
      <c r="AJ77" s="12"/>
      <c r="AK77" s="12"/>
      <c r="AL77" s="12"/>
      <c r="AM77" s="12"/>
      <c r="AN77" s="12"/>
      <c r="AO77" s="12"/>
      <c r="AP77" s="12"/>
      <c r="AQ77" s="12"/>
      <c r="AR77" s="12"/>
      <c r="AS77" s="12"/>
      <c r="AT77" s="12"/>
      <c r="AU77" s="12"/>
      <c r="AV77" s="12"/>
      <c r="AW77" s="12"/>
      <c r="AX77" s="12"/>
      <c r="AY77" s="12"/>
      <c r="AZ77" s="12"/>
      <c r="BA77" s="12"/>
      <c r="BB77" s="12"/>
      <c r="BC77" s="12"/>
      <c r="BD77" s="12"/>
      <c r="BE77" s="12"/>
      <c r="BF77" s="12"/>
      <c r="BG77" s="12"/>
      <c r="BH77" s="12"/>
      <c r="BI77" s="12"/>
      <c r="BJ77" s="12"/>
      <c r="BK77" s="12"/>
      <c r="BL77" s="12"/>
      <c r="BM77" s="12"/>
      <c r="BN77" s="12"/>
      <c r="BO77" s="12"/>
      <c r="BP77" s="12"/>
      <c r="BQ77" s="12"/>
      <c r="BR77" s="12"/>
      <c r="BS77" s="12"/>
      <c r="BT77" s="12"/>
      <c r="BU77" s="12"/>
      <c r="BV77" s="12"/>
      <c r="BW77" s="12"/>
      <c r="BX77" s="12"/>
      <c r="BY77" s="12"/>
      <c r="BZ77" s="12"/>
      <c r="CA77" s="12"/>
      <c r="CB77" s="12"/>
      <c r="CC77" s="12"/>
      <c r="CD77" s="12"/>
      <c r="CE77" s="12"/>
      <c r="CF77" s="12"/>
      <c r="CG77" s="12"/>
      <c r="CH77" s="12"/>
      <c r="CI77" s="12"/>
      <c r="CJ77" s="12"/>
      <c r="CK77" s="12"/>
      <c r="CL77" s="12"/>
      <c r="CM77" s="12"/>
      <c r="CN77" s="12"/>
      <c r="CO77" s="12"/>
      <c r="CP77" s="12"/>
      <c r="CQ77" s="12"/>
      <c r="CR77" s="12"/>
      <c r="CS77" s="12"/>
      <c r="CT77" s="12"/>
      <c r="CU77" s="12"/>
      <c r="CV77" s="12"/>
      <c r="CW77" s="12"/>
      <c r="CX77" s="12"/>
      <c r="CY77" s="12"/>
      <c r="CZ77" s="12"/>
      <c r="DA77" s="12"/>
      <c r="DB77" s="12"/>
      <c r="DC77" s="12"/>
      <c r="DD77" s="12"/>
      <c r="DE77" s="12"/>
      <c r="DF77" s="12"/>
      <c r="DG77" s="12"/>
      <c r="DH77" s="12"/>
      <c r="DI77" s="12"/>
      <c r="DJ77" s="12"/>
      <c r="DK77" s="12"/>
      <c r="DL77" s="12"/>
      <c r="DM77" s="12"/>
      <c r="DN77" s="12"/>
      <c r="DO77" s="12"/>
      <c r="DP77" s="12"/>
      <c r="DQ77" s="12"/>
      <c r="DR77" s="12"/>
      <c r="DS77" s="12"/>
      <c r="DT77" s="12"/>
      <c r="DU77" s="12"/>
      <c r="DV77" s="12"/>
      <c r="DW77" s="12"/>
      <c r="DX77" s="12"/>
      <c r="DY77" s="12"/>
      <c r="DZ77" s="12"/>
      <c r="EA77" s="12"/>
      <c r="EB77" s="12"/>
      <c r="EC77" s="12"/>
      <c r="ED77" s="12"/>
      <c r="EE77" s="12"/>
      <c r="EF77" s="12"/>
      <c r="EG77" s="12"/>
      <c r="EH77" s="12"/>
      <c r="EI77" s="12"/>
      <c r="EJ77" s="12"/>
      <c r="EK77" s="12"/>
      <c r="EL77" s="12"/>
      <c r="EM77" s="12"/>
      <c r="EN77" s="12"/>
      <c r="EO77" s="12"/>
      <c r="EP77" s="12"/>
      <c r="EQ77" s="12"/>
      <c r="ER77" s="12"/>
      <c r="ES77" s="12"/>
      <c r="ET77" s="15"/>
    </row>
    <row r="78" spans="1:150" s="13" customFormat="1" ht="59.25" customHeight="1">
      <c r="A78" s="142"/>
      <c r="B78" s="142"/>
      <c r="C78" s="92"/>
      <c r="D78" s="102"/>
      <c r="E78" s="97"/>
      <c r="F78" s="97"/>
      <c r="G78" s="61" t="str">
        <f>VLOOKUP(H78,Hoja1!A$1:G$445,2,0)</f>
        <v>Forzadas, Prolongadas</v>
      </c>
      <c r="H78" s="46" t="s">
        <v>40</v>
      </c>
      <c r="I78" s="61" t="str">
        <f>VLOOKUP(H78,Hoja1!A$2:G$445,3,0)</f>
        <v xml:space="preserve">Lesiones osteomusculares, lesiones osteoarticulares
</v>
      </c>
      <c r="J78" s="54"/>
      <c r="K78" s="61" t="str">
        <f>VLOOKUP(H78,Hoja1!A$2:G$445,4,0)</f>
        <v>Inspecciones planeadas e inspecciones no planeadas, procedimientos de programas de seguridad y salud en el trabajo</v>
      </c>
      <c r="L78" s="61" t="str">
        <f>VLOOKUP(H78,Hoja1!A$2:G$445,5,0)</f>
        <v>PVE Biomecánico, programa pausas activas, exámenes periódicos, recomendaciones, control de posturas</v>
      </c>
      <c r="M78" s="54">
        <v>2</v>
      </c>
      <c r="N78" s="55">
        <v>3</v>
      </c>
      <c r="O78" s="55">
        <v>25</v>
      </c>
      <c r="P78" s="48">
        <f t="shared" si="16"/>
        <v>6</v>
      </c>
      <c r="Q78" s="48">
        <f t="shared" si="17"/>
        <v>150</v>
      </c>
      <c r="R78" s="56" t="str">
        <f t="shared" si="18"/>
        <v>M-6</v>
      </c>
      <c r="S78" s="57" t="str">
        <f t="shared" si="19"/>
        <v>II</v>
      </c>
      <c r="T78" s="58" t="str">
        <f t="shared" si="20"/>
        <v>No Aceptable o Aceptable Con Control Especifico</v>
      </c>
      <c r="U78" s="104"/>
      <c r="V78" s="61" t="str">
        <f>VLOOKUP(H78,Hoja1!A$2:G$445,6,0)</f>
        <v>Enfermedades Osteomusculares</v>
      </c>
      <c r="W78" s="59"/>
      <c r="X78" s="59"/>
      <c r="Y78" s="59"/>
      <c r="Z78" s="60"/>
      <c r="AA78" s="53" t="str">
        <f>VLOOKUP(H78,Hoja1!A$2:G$445,7,0)</f>
        <v>Prevención en lesiones osteomusculares, líderes de pausas activas</v>
      </c>
      <c r="AB78" s="59" t="s">
        <v>1203</v>
      </c>
      <c r="AC78" s="92"/>
      <c r="AD78" s="14"/>
      <c r="AE78" s="12"/>
      <c r="AF78" s="12"/>
      <c r="AG78" s="12"/>
      <c r="AH78" s="12"/>
      <c r="AI78" s="12"/>
      <c r="AJ78" s="12"/>
      <c r="AK78" s="12"/>
      <c r="AL78" s="12"/>
      <c r="AM78" s="12"/>
      <c r="AN78" s="12"/>
      <c r="AO78" s="12"/>
      <c r="AP78" s="12"/>
      <c r="AQ78" s="12"/>
      <c r="AR78" s="12"/>
      <c r="AS78" s="12"/>
      <c r="AT78" s="12"/>
      <c r="AU78" s="12"/>
      <c r="AV78" s="12"/>
      <c r="AW78" s="12"/>
      <c r="AX78" s="12"/>
      <c r="AY78" s="12"/>
      <c r="AZ78" s="12"/>
      <c r="BA78" s="12"/>
      <c r="BB78" s="12"/>
      <c r="BC78" s="12"/>
      <c r="BD78" s="12"/>
      <c r="BE78" s="12"/>
      <c r="BF78" s="12"/>
      <c r="BG78" s="12"/>
      <c r="BH78" s="12"/>
      <c r="BI78" s="12"/>
      <c r="BJ78" s="12"/>
      <c r="BK78" s="12"/>
      <c r="BL78" s="12"/>
      <c r="BM78" s="12"/>
      <c r="BN78" s="12"/>
      <c r="BO78" s="12"/>
      <c r="BP78" s="12"/>
      <c r="BQ78" s="12"/>
      <c r="BR78" s="12"/>
      <c r="BS78" s="12"/>
      <c r="BT78" s="12"/>
      <c r="BU78" s="12"/>
      <c r="BV78" s="12"/>
      <c r="BW78" s="12"/>
      <c r="BX78" s="12"/>
      <c r="BY78" s="12"/>
      <c r="BZ78" s="12"/>
      <c r="CA78" s="12"/>
      <c r="CB78" s="12"/>
      <c r="CC78" s="12"/>
      <c r="CD78" s="12"/>
      <c r="CE78" s="12"/>
      <c r="CF78" s="12"/>
      <c r="CG78" s="12"/>
      <c r="CH78" s="12"/>
      <c r="CI78" s="12"/>
      <c r="CJ78" s="12"/>
      <c r="CK78" s="12"/>
      <c r="CL78" s="12"/>
      <c r="CM78" s="12"/>
      <c r="CN78" s="12"/>
      <c r="CO78" s="12"/>
      <c r="CP78" s="12"/>
      <c r="CQ78" s="12"/>
      <c r="CR78" s="12"/>
      <c r="CS78" s="12"/>
      <c r="CT78" s="12"/>
      <c r="CU78" s="12"/>
      <c r="CV78" s="12"/>
      <c r="CW78" s="12"/>
      <c r="CX78" s="12"/>
      <c r="CY78" s="12"/>
      <c r="CZ78" s="12"/>
      <c r="DA78" s="12"/>
      <c r="DB78" s="12"/>
      <c r="DC78" s="12"/>
      <c r="DD78" s="12"/>
      <c r="DE78" s="12"/>
      <c r="DF78" s="12"/>
      <c r="DG78" s="12"/>
      <c r="DH78" s="12"/>
      <c r="DI78" s="12"/>
      <c r="DJ78" s="12"/>
      <c r="DK78" s="12"/>
      <c r="DL78" s="12"/>
      <c r="DM78" s="12"/>
      <c r="DN78" s="12"/>
      <c r="DO78" s="12"/>
      <c r="DP78" s="12"/>
      <c r="DQ78" s="12"/>
      <c r="DR78" s="12"/>
      <c r="DS78" s="12"/>
      <c r="DT78" s="12"/>
      <c r="DU78" s="12"/>
      <c r="DV78" s="12"/>
      <c r="DW78" s="12"/>
      <c r="DX78" s="12"/>
      <c r="DY78" s="12"/>
      <c r="DZ78" s="12"/>
      <c r="EA78" s="12"/>
      <c r="EB78" s="12"/>
      <c r="EC78" s="12"/>
      <c r="ED78" s="12"/>
      <c r="EE78" s="12"/>
      <c r="EF78" s="12"/>
      <c r="EG78" s="12"/>
      <c r="EH78" s="12"/>
      <c r="EI78" s="12"/>
      <c r="EJ78" s="12"/>
      <c r="EK78" s="12"/>
      <c r="EL78" s="12"/>
      <c r="EM78" s="12"/>
      <c r="EN78" s="12"/>
      <c r="EO78" s="12"/>
      <c r="EP78" s="12"/>
      <c r="EQ78" s="12"/>
      <c r="ER78" s="12"/>
      <c r="ES78" s="12"/>
      <c r="ET78" s="15"/>
    </row>
    <row r="79" spans="1:150" s="13" customFormat="1" ht="57.75" customHeight="1">
      <c r="A79" s="142"/>
      <c r="B79" s="142"/>
      <c r="C79" s="92"/>
      <c r="D79" s="102"/>
      <c r="E79" s="97"/>
      <c r="F79" s="97"/>
      <c r="G79" s="61" t="str">
        <f>VLOOKUP(H79,Hoja1!A$1:G$445,2,0)</f>
        <v>Higiene Muscular</v>
      </c>
      <c r="H79" s="46" t="s">
        <v>483</v>
      </c>
      <c r="I79" s="61" t="str">
        <f>VLOOKUP(H79,Hoja1!A$2:G$445,3,0)</f>
        <v>Lesiones Musculoesqueléticas</v>
      </c>
      <c r="J79" s="54"/>
      <c r="K79" s="61" t="str">
        <f>VLOOKUP(H79,Hoja1!A$2:G$445,4,0)</f>
        <v>N/A</v>
      </c>
      <c r="L79" s="61" t="str">
        <f>VLOOKUP(H79,Hoja1!A$2:G$445,5,0)</f>
        <v>N/A</v>
      </c>
      <c r="M79" s="54">
        <v>2</v>
      </c>
      <c r="N79" s="55">
        <v>3</v>
      </c>
      <c r="O79" s="55">
        <v>10</v>
      </c>
      <c r="P79" s="48">
        <f t="shared" si="16"/>
        <v>6</v>
      </c>
      <c r="Q79" s="48">
        <f t="shared" si="17"/>
        <v>60</v>
      </c>
      <c r="R79" s="56" t="str">
        <f t="shared" si="18"/>
        <v>M-6</v>
      </c>
      <c r="S79" s="57" t="str">
        <f t="shared" si="19"/>
        <v>III</v>
      </c>
      <c r="T79" s="58" t="str">
        <f t="shared" si="20"/>
        <v>Mejorable</v>
      </c>
      <c r="U79" s="104"/>
      <c r="V79" s="61" t="str">
        <f>VLOOKUP(H79,Hoja1!A$2:G$445,6,0)</f>
        <v xml:space="preserve">Enfermedades Osteomusculares
</v>
      </c>
      <c r="W79" s="59"/>
      <c r="X79" s="59"/>
      <c r="Y79" s="59"/>
      <c r="Z79" s="60"/>
      <c r="AA79" s="53" t="str">
        <f>VLOOKUP(H79,Hoja1!A$2:G$445,7,0)</f>
        <v>Prevención en lesiones osteomusculares, líderes de pausas activas</v>
      </c>
      <c r="AB79" s="59" t="s">
        <v>1203</v>
      </c>
      <c r="AC79" s="92"/>
      <c r="AD79" s="14"/>
      <c r="AE79" s="12"/>
      <c r="AF79" s="12"/>
      <c r="AG79" s="12"/>
      <c r="AH79" s="12"/>
      <c r="AI79" s="12"/>
      <c r="AJ79" s="12"/>
      <c r="AK79" s="12"/>
      <c r="AL79" s="12"/>
      <c r="AM79" s="12"/>
      <c r="AN79" s="12"/>
      <c r="AO79" s="12"/>
      <c r="AP79" s="12"/>
      <c r="AQ79" s="12"/>
      <c r="AR79" s="12"/>
      <c r="AS79" s="12"/>
      <c r="AT79" s="12"/>
      <c r="AU79" s="12"/>
      <c r="AV79" s="12"/>
      <c r="AW79" s="12"/>
      <c r="AX79" s="12"/>
      <c r="AY79" s="12"/>
      <c r="AZ79" s="12"/>
      <c r="BA79" s="12"/>
      <c r="BB79" s="12"/>
      <c r="BC79" s="12"/>
      <c r="BD79" s="12"/>
      <c r="BE79" s="12"/>
      <c r="BF79" s="12"/>
      <c r="BG79" s="12"/>
      <c r="BH79" s="12"/>
      <c r="BI79" s="12"/>
      <c r="BJ79" s="12"/>
      <c r="BK79" s="12"/>
      <c r="BL79" s="12"/>
      <c r="BM79" s="12"/>
      <c r="BN79" s="12"/>
      <c r="BO79" s="12"/>
      <c r="BP79" s="12"/>
      <c r="BQ79" s="12"/>
      <c r="BR79" s="12"/>
      <c r="BS79" s="12"/>
      <c r="BT79" s="12"/>
      <c r="BU79" s="12"/>
      <c r="BV79" s="12"/>
      <c r="BW79" s="12"/>
      <c r="BX79" s="12"/>
      <c r="BY79" s="12"/>
      <c r="BZ79" s="12"/>
      <c r="CA79" s="12"/>
      <c r="CB79" s="12"/>
      <c r="CC79" s="12"/>
      <c r="CD79" s="12"/>
      <c r="CE79" s="12"/>
      <c r="CF79" s="12"/>
      <c r="CG79" s="12"/>
      <c r="CH79" s="12"/>
      <c r="CI79" s="12"/>
      <c r="CJ79" s="12"/>
      <c r="CK79" s="12"/>
      <c r="CL79" s="12"/>
      <c r="CM79" s="12"/>
      <c r="CN79" s="12"/>
      <c r="CO79" s="12"/>
      <c r="CP79" s="12"/>
      <c r="CQ79" s="12"/>
      <c r="CR79" s="12"/>
      <c r="CS79" s="12"/>
      <c r="CT79" s="12"/>
      <c r="CU79" s="12"/>
      <c r="CV79" s="12"/>
      <c r="CW79" s="12"/>
      <c r="CX79" s="12"/>
      <c r="CY79" s="12"/>
      <c r="CZ79" s="12"/>
      <c r="DA79" s="12"/>
      <c r="DB79" s="12"/>
      <c r="DC79" s="12"/>
      <c r="DD79" s="12"/>
      <c r="DE79" s="12"/>
      <c r="DF79" s="12"/>
      <c r="DG79" s="12"/>
      <c r="DH79" s="12"/>
      <c r="DI79" s="12"/>
      <c r="DJ79" s="12"/>
      <c r="DK79" s="12"/>
      <c r="DL79" s="12"/>
      <c r="DM79" s="12"/>
      <c r="DN79" s="12"/>
      <c r="DO79" s="12"/>
      <c r="DP79" s="12"/>
      <c r="DQ79" s="12"/>
      <c r="DR79" s="12"/>
      <c r="DS79" s="12"/>
      <c r="DT79" s="12"/>
      <c r="DU79" s="12"/>
      <c r="DV79" s="12"/>
      <c r="DW79" s="12"/>
      <c r="DX79" s="12"/>
      <c r="DY79" s="12"/>
      <c r="DZ79" s="12"/>
      <c r="EA79" s="12"/>
      <c r="EB79" s="12"/>
      <c r="EC79" s="12"/>
      <c r="ED79" s="12"/>
      <c r="EE79" s="12"/>
      <c r="EF79" s="12"/>
      <c r="EG79" s="12"/>
      <c r="EH79" s="12"/>
      <c r="EI79" s="12"/>
      <c r="EJ79" s="12"/>
      <c r="EK79" s="12"/>
      <c r="EL79" s="12"/>
      <c r="EM79" s="12"/>
      <c r="EN79" s="12"/>
      <c r="EO79" s="12"/>
      <c r="EP79" s="12"/>
      <c r="EQ79" s="12"/>
      <c r="ER79" s="12"/>
      <c r="ES79" s="12"/>
      <c r="ET79" s="15"/>
    </row>
    <row r="80" spans="1:150" s="13" customFormat="1" ht="60" customHeight="1">
      <c r="A80" s="142"/>
      <c r="B80" s="142"/>
      <c r="C80" s="92"/>
      <c r="D80" s="102"/>
      <c r="E80" s="97"/>
      <c r="F80" s="97"/>
      <c r="G80" s="61" t="str">
        <f>VLOOKUP(H80,Hoja1!A$1:G$445,2,0)</f>
        <v>Superficies de trabajo irregulares o deslizantes</v>
      </c>
      <c r="H80" s="46" t="s">
        <v>597</v>
      </c>
      <c r="I80" s="61" t="str">
        <f>VLOOKUP(H80,Hoja1!A$2:G$445,3,0)</f>
        <v>Caidas del mismo nivel, fracturas, golpe con objetos, caídas de objetos, obstrucción de rutas de evacuación</v>
      </c>
      <c r="J80" s="54"/>
      <c r="K80" s="61" t="str">
        <f>VLOOKUP(H80,Hoja1!A$2:G$445,4,0)</f>
        <v>N/A</v>
      </c>
      <c r="L80" s="61" t="str">
        <f>VLOOKUP(H80,Hoja1!A$2:G$445,5,0)</f>
        <v>N/A</v>
      </c>
      <c r="M80" s="54">
        <v>2</v>
      </c>
      <c r="N80" s="55">
        <v>3</v>
      </c>
      <c r="O80" s="55">
        <v>25</v>
      </c>
      <c r="P80" s="48">
        <f t="shared" si="16"/>
        <v>6</v>
      </c>
      <c r="Q80" s="48">
        <f t="shared" si="17"/>
        <v>150</v>
      </c>
      <c r="R80" s="56" t="str">
        <f t="shared" si="18"/>
        <v>M-6</v>
      </c>
      <c r="S80" s="57" t="str">
        <f t="shared" si="19"/>
        <v>II</v>
      </c>
      <c r="T80" s="58" t="str">
        <f t="shared" si="20"/>
        <v>No Aceptable o Aceptable Con Control Especifico</v>
      </c>
      <c r="U80" s="104"/>
      <c r="V80" s="61" t="str">
        <f>VLOOKUP(H80,Hoja1!A$2:G$445,6,0)</f>
        <v>Caídas de distinto nivel</v>
      </c>
      <c r="W80" s="59"/>
      <c r="X80" s="59"/>
      <c r="Y80" s="59"/>
      <c r="Z80" s="60"/>
      <c r="AA80" s="53" t="str">
        <f>VLOOKUP(H80,Hoja1!A$2:G$445,7,0)</f>
        <v>Pautas Básicas en orden y aseo en el lugar de trabajo, actos y condiciones inseguras</v>
      </c>
      <c r="AB80" s="59" t="s">
        <v>1205</v>
      </c>
      <c r="AC80" s="92"/>
      <c r="AD80" s="14"/>
      <c r="AE80" s="12"/>
      <c r="AF80" s="12"/>
      <c r="AG80" s="12"/>
      <c r="AH80" s="12"/>
      <c r="AI80" s="12"/>
      <c r="AJ80" s="12"/>
      <c r="AK80" s="12"/>
      <c r="AL80" s="12"/>
      <c r="AM80" s="12"/>
      <c r="AN80" s="12"/>
      <c r="AO80" s="12"/>
      <c r="AP80" s="12"/>
      <c r="AQ80" s="12"/>
      <c r="AR80" s="12"/>
      <c r="AS80" s="12"/>
      <c r="AT80" s="12"/>
      <c r="AU80" s="12"/>
      <c r="AV80" s="12"/>
      <c r="AW80" s="12"/>
      <c r="AX80" s="12"/>
      <c r="AY80" s="12"/>
      <c r="AZ80" s="12"/>
      <c r="BA80" s="12"/>
      <c r="BB80" s="12"/>
      <c r="BC80" s="12"/>
      <c r="BD80" s="12"/>
      <c r="BE80" s="12"/>
      <c r="BF80" s="12"/>
      <c r="BG80" s="12"/>
      <c r="BH80" s="12"/>
      <c r="BI80" s="12"/>
      <c r="BJ80" s="12"/>
      <c r="BK80" s="12"/>
      <c r="BL80" s="12"/>
      <c r="BM80" s="12"/>
      <c r="BN80" s="12"/>
      <c r="BO80" s="12"/>
      <c r="BP80" s="12"/>
      <c r="BQ80" s="12"/>
      <c r="BR80" s="12"/>
      <c r="BS80" s="12"/>
      <c r="BT80" s="12"/>
      <c r="BU80" s="12"/>
      <c r="BV80" s="12"/>
      <c r="BW80" s="12"/>
      <c r="BX80" s="12"/>
      <c r="BY80" s="12"/>
      <c r="BZ80" s="12"/>
      <c r="CA80" s="12"/>
      <c r="CB80" s="12"/>
      <c r="CC80" s="12"/>
      <c r="CD80" s="12"/>
      <c r="CE80" s="12"/>
      <c r="CF80" s="12"/>
      <c r="CG80" s="12"/>
      <c r="CH80" s="12"/>
      <c r="CI80" s="12"/>
      <c r="CJ80" s="12"/>
      <c r="CK80" s="12"/>
      <c r="CL80" s="12"/>
      <c r="CM80" s="12"/>
      <c r="CN80" s="12"/>
      <c r="CO80" s="12"/>
      <c r="CP80" s="12"/>
      <c r="CQ80" s="12"/>
      <c r="CR80" s="12"/>
      <c r="CS80" s="12"/>
      <c r="CT80" s="12"/>
      <c r="CU80" s="12"/>
      <c r="CV80" s="12"/>
      <c r="CW80" s="12"/>
      <c r="CX80" s="12"/>
      <c r="CY80" s="12"/>
      <c r="CZ80" s="12"/>
      <c r="DA80" s="12"/>
      <c r="DB80" s="12"/>
      <c r="DC80" s="12"/>
      <c r="DD80" s="12"/>
      <c r="DE80" s="12"/>
      <c r="DF80" s="12"/>
      <c r="DG80" s="12"/>
      <c r="DH80" s="12"/>
      <c r="DI80" s="12"/>
      <c r="DJ80" s="12"/>
      <c r="DK80" s="12"/>
      <c r="DL80" s="12"/>
      <c r="DM80" s="12"/>
      <c r="DN80" s="12"/>
      <c r="DO80" s="12"/>
      <c r="DP80" s="12"/>
      <c r="DQ80" s="12"/>
      <c r="DR80" s="12"/>
      <c r="DS80" s="12"/>
      <c r="DT80" s="12"/>
      <c r="DU80" s="12"/>
      <c r="DV80" s="12"/>
      <c r="DW80" s="12"/>
      <c r="DX80" s="12"/>
      <c r="DY80" s="12"/>
      <c r="DZ80" s="12"/>
      <c r="EA80" s="12"/>
      <c r="EB80" s="12"/>
      <c r="EC80" s="12"/>
      <c r="ED80" s="12"/>
      <c r="EE80" s="12"/>
      <c r="EF80" s="12"/>
      <c r="EG80" s="12"/>
      <c r="EH80" s="12"/>
      <c r="EI80" s="12"/>
      <c r="EJ80" s="12"/>
      <c r="EK80" s="12"/>
      <c r="EL80" s="12"/>
      <c r="EM80" s="12"/>
      <c r="EN80" s="12"/>
      <c r="EO80" s="12"/>
      <c r="EP80" s="12"/>
      <c r="EQ80" s="12"/>
      <c r="ER80" s="12"/>
      <c r="ES80" s="12"/>
      <c r="ET80" s="15"/>
    </row>
    <row r="81" spans="1:150" s="13" customFormat="1" ht="81.75" customHeight="1" thickBot="1">
      <c r="A81" s="143"/>
      <c r="B81" s="143"/>
      <c r="C81" s="100"/>
      <c r="D81" s="103"/>
      <c r="E81" s="98"/>
      <c r="F81" s="98"/>
      <c r="G81" s="61" t="str">
        <f>VLOOKUP(H81,Hoja1!A$1:G$445,2,0)</f>
        <v>SISMOS, INCENDIOS, INUNDACIONES, TERREMOTOS, VENDAVALES, DERRUMBE</v>
      </c>
      <c r="H81" s="46" t="s">
        <v>62</v>
      </c>
      <c r="I81" s="61" t="str">
        <f>VLOOKUP(H81,Hoja1!A$2:G$445,3,0)</f>
        <v>SISMOS, INCENDIOS, INUNDACIONES, TERREMOTOS, VENDAVALES</v>
      </c>
      <c r="J81" s="54"/>
      <c r="K81" s="61" t="str">
        <f>VLOOKUP(H81,Hoja1!A$2:G$445,4,0)</f>
        <v>Inspecciones planeadas e inspecciones no planeadas, procedimientos de programas de seguridad y salud en el trabajo</v>
      </c>
      <c r="L81" s="61" t="str">
        <f>VLOOKUP(H81,Hoja1!A$2:G$445,5,0)</f>
        <v>BRIGADAS DE EMERGENCIAS</v>
      </c>
      <c r="M81" s="54">
        <v>2</v>
      </c>
      <c r="N81" s="55">
        <v>1</v>
      </c>
      <c r="O81" s="55">
        <v>100</v>
      </c>
      <c r="P81" s="48">
        <f t="shared" si="16"/>
        <v>2</v>
      </c>
      <c r="Q81" s="48">
        <f t="shared" si="17"/>
        <v>200</v>
      </c>
      <c r="R81" s="56" t="str">
        <f t="shared" si="18"/>
        <v>B-2</v>
      </c>
      <c r="S81" s="57" t="str">
        <f t="shared" si="19"/>
        <v>II</v>
      </c>
      <c r="T81" s="58" t="str">
        <f t="shared" si="20"/>
        <v>No Aceptable o Aceptable Con Control Especifico</v>
      </c>
      <c r="U81" s="95"/>
      <c r="V81" s="61" t="str">
        <f>VLOOKUP(H81,Hoja1!A$2:G$445,6,0)</f>
        <v>MUERTE</v>
      </c>
      <c r="W81" s="59"/>
      <c r="X81" s="59"/>
      <c r="Y81" s="59"/>
      <c r="Z81" s="60" t="s">
        <v>1208</v>
      </c>
      <c r="AA81" s="53" t="str">
        <f>VLOOKUP(H81,Hoja1!A$2:G$445,7,0)</f>
        <v>ENTRENAMIENTO DE LA BRIGADA; DIVULGACIÓN DE PLAN DE EMERGENCIA</v>
      </c>
      <c r="AB81" s="59" t="s">
        <v>1207</v>
      </c>
      <c r="AC81" s="93"/>
      <c r="AD81" s="14"/>
      <c r="AE81" s="12"/>
      <c r="AF81" s="12"/>
      <c r="AG81" s="12"/>
      <c r="AH81" s="12"/>
      <c r="AI81" s="12"/>
      <c r="AJ81" s="12"/>
      <c r="AK81" s="12"/>
      <c r="AL81" s="12"/>
      <c r="AM81" s="12"/>
      <c r="AN81" s="12"/>
      <c r="AO81" s="12"/>
      <c r="AP81" s="12"/>
      <c r="AQ81" s="12"/>
      <c r="AR81" s="12"/>
      <c r="AS81" s="12"/>
      <c r="AT81" s="12"/>
      <c r="AU81" s="12"/>
      <c r="AV81" s="12"/>
      <c r="AW81" s="12"/>
      <c r="AX81" s="12"/>
      <c r="AY81" s="12"/>
      <c r="AZ81" s="12"/>
      <c r="BA81" s="12"/>
      <c r="BB81" s="12"/>
      <c r="BC81" s="12"/>
      <c r="BD81" s="12"/>
      <c r="BE81" s="12"/>
      <c r="BF81" s="12"/>
      <c r="BG81" s="12"/>
      <c r="BH81" s="12"/>
      <c r="BI81" s="12"/>
      <c r="BJ81" s="12"/>
      <c r="BK81" s="12"/>
      <c r="BL81" s="12"/>
      <c r="BM81" s="12"/>
      <c r="BN81" s="12"/>
      <c r="BO81" s="12"/>
      <c r="BP81" s="12"/>
      <c r="BQ81" s="12"/>
      <c r="BR81" s="12"/>
      <c r="BS81" s="12"/>
      <c r="BT81" s="12"/>
      <c r="BU81" s="12"/>
      <c r="BV81" s="12"/>
      <c r="BW81" s="12"/>
      <c r="BX81" s="12"/>
      <c r="BY81" s="12"/>
      <c r="BZ81" s="12"/>
      <c r="CA81" s="12"/>
      <c r="CB81" s="12"/>
      <c r="CC81" s="12"/>
      <c r="CD81" s="12"/>
      <c r="CE81" s="12"/>
      <c r="CF81" s="12"/>
      <c r="CG81" s="12"/>
      <c r="CH81" s="12"/>
      <c r="CI81" s="12"/>
      <c r="CJ81" s="12"/>
      <c r="CK81" s="12"/>
      <c r="CL81" s="12"/>
      <c r="CM81" s="12"/>
      <c r="CN81" s="12"/>
      <c r="CO81" s="12"/>
      <c r="CP81" s="12"/>
      <c r="CQ81" s="12"/>
      <c r="CR81" s="12"/>
      <c r="CS81" s="12"/>
      <c r="CT81" s="12"/>
      <c r="CU81" s="12"/>
      <c r="CV81" s="12"/>
      <c r="CW81" s="12"/>
      <c r="CX81" s="12"/>
      <c r="CY81" s="12"/>
      <c r="CZ81" s="12"/>
      <c r="DA81" s="12"/>
      <c r="DB81" s="12"/>
      <c r="DC81" s="12"/>
      <c r="DD81" s="12"/>
      <c r="DE81" s="12"/>
      <c r="DF81" s="12"/>
      <c r="DG81" s="12"/>
      <c r="DH81" s="12"/>
      <c r="DI81" s="12"/>
      <c r="DJ81" s="12"/>
      <c r="DK81" s="12"/>
      <c r="DL81" s="12"/>
      <c r="DM81" s="12"/>
      <c r="DN81" s="12"/>
      <c r="DO81" s="12"/>
      <c r="DP81" s="12"/>
      <c r="DQ81" s="12"/>
      <c r="DR81" s="12"/>
      <c r="DS81" s="12"/>
      <c r="DT81" s="12"/>
      <c r="DU81" s="12"/>
      <c r="DV81" s="12"/>
      <c r="DW81" s="12"/>
      <c r="DX81" s="12"/>
      <c r="DY81" s="12"/>
      <c r="DZ81" s="12"/>
      <c r="EA81" s="12"/>
      <c r="EB81" s="12"/>
      <c r="EC81" s="12"/>
      <c r="ED81" s="12"/>
      <c r="EE81" s="12"/>
      <c r="EF81" s="12"/>
      <c r="EG81" s="12"/>
      <c r="EH81" s="12"/>
      <c r="EI81" s="12"/>
      <c r="EJ81" s="12"/>
      <c r="EK81" s="12"/>
      <c r="EL81" s="12"/>
      <c r="EM81" s="12"/>
      <c r="EN81" s="12"/>
      <c r="EO81" s="12"/>
      <c r="EP81" s="12"/>
      <c r="EQ81" s="12"/>
      <c r="ER81" s="12"/>
      <c r="ES81" s="12"/>
      <c r="ET81" s="15"/>
    </row>
  </sheetData>
  <mergeCells count="74">
    <mergeCell ref="U35:U47"/>
    <mergeCell ref="AC35:AC47"/>
    <mergeCell ref="AB35:AB37"/>
    <mergeCell ref="AB40:AB41"/>
    <mergeCell ref="F48:F56"/>
    <mergeCell ref="U48:U56"/>
    <mergeCell ref="AC48:AC56"/>
    <mergeCell ref="AB48:AB49"/>
    <mergeCell ref="AB51:AB52"/>
    <mergeCell ref="U11:U22"/>
    <mergeCell ref="AC11:AC22"/>
    <mergeCell ref="AB11:AB13"/>
    <mergeCell ref="AB15:AB16"/>
    <mergeCell ref="F23:F34"/>
    <mergeCell ref="U23:U34"/>
    <mergeCell ref="AC23:AC34"/>
    <mergeCell ref="AB23:AB25"/>
    <mergeCell ref="AB27:AB28"/>
    <mergeCell ref="A11:A81"/>
    <mergeCell ref="B11:B81"/>
    <mergeCell ref="F11:F22"/>
    <mergeCell ref="E11:E22"/>
    <mergeCell ref="D11:D22"/>
    <mergeCell ref="C11:C22"/>
    <mergeCell ref="E23:E34"/>
    <mergeCell ref="D23:D34"/>
    <mergeCell ref="C23:C34"/>
    <mergeCell ref="F35:F47"/>
    <mergeCell ref="C35:C47"/>
    <mergeCell ref="D35:D47"/>
    <mergeCell ref="E35:E47"/>
    <mergeCell ref="E48:E56"/>
    <mergeCell ref="C48:C56"/>
    <mergeCell ref="D48:D56"/>
    <mergeCell ref="A8:A10"/>
    <mergeCell ref="E2:I2"/>
    <mergeCell ref="E3:I3"/>
    <mergeCell ref="E4:I4"/>
    <mergeCell ref="W8:AC9"/>
    <mergeCell ref="M8:S9"/>
    <mergeCell ref="C2:D2"/>
    <mergeCell ref="C4:D4"/>
    <mergeCell ref="E5:G5"/>
    <mergeCell ref="C8:F9"/>
    <mergeCell ref="G8:H9"/>
    <mergeCell ref="I8:I10"/>
    <mergeCell ref="J8:L9"/>
    <mergeCell ref="T8:T9"/>
    <mergeCell ref="U8:V9"/>
    <mergeCell ref="B8:B10"/>
    <mergeCell ref="F57:F64"/>
    <mergeCell ref="D57:D64"/>
    <mergeCell ref="C57:C64"/>
    <mergeCell ref="E57:E64"/>
    <mergeCell ref="U57:U64"/>
    <mergeCell ref="AC65:AC72"/>
    <mergeCell ref="AB65:AB66"/>
    <mergeCell ref="AB67:AB68"/>
    <mergeCell ref="AC57:AC64"/>
    <mergeCell ref="AB57:AB58"/>
    <mergeCell ref="AB59:AB60"/>
    <mergeCell ref="C73:C81"/>
    <mergeCell ref="D73:D81"/>
    <mergeCell ref="U73:U81"/>
    <mergeCell ref="D65:D72"/>
    <mergeCell ref="C65:C72"/>
    <mergeCell ref="U65:U72"/>
    <mergeCell ref="F65:F72"/>
    <mergeCell ref="E65:E72"/>
    <mergeCell ref="AC73:AC81"/>
    <mergeCell ref="AB73:AB74"/>
    <mergeCell ref="AB76:AB77"/>
    <mergeCell ref="F73:F81"/>
    <mergeCell ref="E73:E81"/>
  </mergeCells>
  <conditionalFormatting sqref="O11:O37 O39:O64">
    <cfRule type="cellIs" priority="52" operator="equal" stopIfTrue="1">
      <formula>"10, 25, 50, 100"</formula>
    </cfRule>
  </conditionalFormatting>
  <conditionalFormatting sqref="T1:T10 T82:T1048576">
    <cfRule type="containsText" priority="48" dxfId="72" operator="containsText" text="No Aceptable o Aceptable con Control Especifico">
      <formula>NOT(ISERROR(SEARCH("No Aceptable o Aceptable con Control Especifico",T1)))</formula>
    </cfRule>
    <cfRule type="containsText" priority="49" dxfId="74" operator="containsText" text="No Aceptable">
      <formula>NOT(ISERROR(SEARCH("No Aceptable",T1)))</formula>
    </cfRule>
    <cfRule type="containsText" priority="50" dxfId="73" operator="containsText" text="No Aceptable o Aceptable con Control Especifico">
      <formula>NOT(ISERROR(SEARCH("No Aceptable o Aceptable con Control Especifico",T1)))</formula>
    </cfRule>
  </conditionalFormatting>
  <conditionalFormatting sqref="S1:S10 S82:S1048576">
    <cfRule type="cellIs" priority="47" dxfId="72" operator="equal">
      <formula>"II"</formula>
    </cfRule>
  </conditionalFormatting>
  <conditionalFormatting sqref="S11:S37 S39:S74 S76:S81">
    <cfRule type="cellIs" priority="39" dxfId="7" operator="equal" stopIfTrue="1">
      <formula>"IV"</formula>
    </cfRule>
    <cfRule type="cellIs" priority="40" dxfId="6" operator="equal" stopIfTrue="1">
      <formula>"III"</formula>
    </cfRule>
    <cfRule type="cellIs" priority="41" dxfId="5" operator="equal" stopIfTrue="1">
      <formula>"II"</formula>
    </cfRule>
    <cfRule type="cellIs" priority="42" dxfId="3" operator="equal" stopIfTrue="1">
      <formula>"I"</formula>
    </cfRule>
  </conditionalFormatting>
  <conditionalFormatting sqref="T11:T37 T39:T74 T76:T81">
    <cfRule type="cellIs" priority="25" dxfId="3" operator="equal" stopIfTrue="1">
      <formula>"No Aceptable"</formula>
    </cfRule>
    <cfRule type="cellIs" priority="26" dxfId="2" operator="equal" stopIfTrue="1">
      <formula>"Aceptable"</formula>
    </cfRule>
  </conditionalFormatting>
  <conditionalFormatting sqref="T11:T37 T39:T74 T76:T81">
    <cfRule type="cellIs" priority="23" dxfId="1" operator="equal" stopIfTrue="1">
      <formula>"No Aceptable o Aceptable Con Control Especifico"</formula>
    </cfRule>
  </conditionalFormatting>
  <conditionalFormatting sqref="T11:T37 T39:T74 T76:T81">
    <cfRule type="containsText" priority="22" dxfId="0" operator="containsText" stopIfTrue="1" text="Mejorable">
      <formula>NOT(ISERROR(SEARCH("Mejorable",T11)))</formula>
    </cfRule>
  </conditionalFormatting>
  <conditionalFormatting sqref="O38">
    <cfRule type="cellIs" priority="21" operator="equal" stopIfTrue="1">
      <formula>"10, 25, 50, 100"</formula>
    </cfRule>
  </conditionalFormatting>
  <conditionalFormatting sqref="S38">
    <cfRule type="cellIs" priority="17" dxfId="7" operator="equal" stopIfTrue="1">
      <formula>"IV"</formula>
    </cfRule>
    <cfRule type="cellIs" priority="18" dxfId="6" operator="equal" stopIfTrue="1">
      <formula>"III"</formula>
    </cfRule>
    <cfRule type="cellIs" priority="19" dxfId="5" operator="equal" stopIfTrue="1">
      <formula>"II"</formula>
    </cfRule>
    <cfRule type="cellIs" priority="20" dxfId="3" operator="equal" stopIfTrue="1">
      <formula>"I"</formula>
    </cfRule>
  </conditionalFormatting>
  <conditionalFormatting sqref="T38">
    <cfRule type="cellIs" priority="15" dxfId="3" operator="equal" stopIfTrue="1">
      <formula>"No Aceptable"</formula>
    </cfRule>
    <cfRule type="cellIs" priority="16" dxfId="2" operator="equal" stopIfTrue="1">
      <formula>"Aceptable"</formula>
    </cfRule>
  </conditionalFormatting>
  <conditionalFormatting sqref="T38">
    <cfRule type="cellIs" priority="14" dxfId="1" operator="equal" stopIfTrue="1">
      <formula>"No Aceptable o Aceptable Con Control Especifico"</formula>
    </cfRule>
  </conditionalFormatting>
  <conditionalFormatting sqref="T38">
    <cfRule type="containsText" priority="13" dxfId="0" operator="containsText" stopIfTrue="1" text="Mejorable">
      <formula>NOT(ISERROR(SEARCH("Mejorable",T38)))</formula>
    </cfRule>
  </conditionalFormatting>
  <conditionalFormatting sqref="O65:O72">
    <cfRule type="cellIs" priority="12" operator="equal" stopIfTrue="1">
      <formula>"10, 25, 50, 100"</formula>
    </cfRule>
  </conditionalFormatting>
  <conditionalFormatting sqref="O75">
    <cfRule type="cellIs" priority="11" operator="equal" stopIfTrue="1">
      <formula>"10, 25, 50, 100"</formula>
    </cfRule>
  </conditionalFormatting>
  <conditionalFormatting sqref="S75">
    <cfRule type="cellIs" priority="7" dxfId="7" operator="equal" stopIfTrue="1">
      <formula>"IV"</formula>
    </cfRule>
    <cfRule type="cellIs" priority="8" dxfId="6" operator="equal" stopIfTrue="1">
      <formula>"III"</formula>
    </cfRule>
    <cfRule type="cellIs" priority="9" dxfId="5" operator="equal" stopIfTrue="1">
      <formula>"II"</formula>
    </cfRule>
    <cfRule type="cellIs" priority="10" dxfId="3" operator="equal" stopIfTrue="1">
      <formula>"I"</formula>
    </cfRule>
  </conditionalFormatting>
  <conditionalFormatting sqref="T75">
    <cfRule type="cellIs" priority="5" dxfId="3" operator="equal" stopIfTrue="1">
      <formula>"No Aceptable"</formula>
    </cfRule>
    <cfRule type="cellIs" priority="6" dxfId="2" operator="equal" stopIfTrue="1">
      <formula>"Aceptable"</formula>
    </cfRule>
  </conditionalFormatting>
  <conditionalFormatting sqref="T75">
    <cfRule type="cellIs" priority="4" dxfId="1" operator="equal" stopIfTrue="1">
      <formula>"No Aceptable o Aceptable Con Control Especifico"</formula>
    </cfRule>
  </conditionalFormatting>
  <conditionalFormatting sqref="T75">
    <cfRule type="containsText" priority="3" dxfId="0" operator="containsText" stopIfTrue="1" text="Mejorable">
      <formula>NOT(ISERROR(SEARCH("Mejorable",T75)))</formula>
    </cfRule>
  </conditionalFormatting>
  <conditionalFormatting sqref="O73:O74">
    <cfRule type="cellIs" priority="2" operator="equal" stopIfTrue="1">
      <formula>"10, 25, 50, 100"</formula>
    </cfRule>
  </conditionalFormatting>
  <conditionalFormatting sqref="O76:O81">
    <cfRule type="cellIs" priority="1" operator="equal" stopIfTrue="1">
      <formula>"10, 25, 50, 100"</formula>
    </cfRule>
  </conditionalFormatting>
  <dataValidations count="4">
    <dataValidation type="whole" allowBlank="1" showInputMessage="1" showErrorMessage="1" prompt="1 Esporadica (EE)_x000a_2 Ocasional (EO)_x000a_3 Frecuente (EF)_x000a_4 continua (EC)" sqref="N11:N81">
      <formula1>1</formula1>
      <formula2>4</formula2>
    </dataValidation>
    <dataValidation errorStyle="information" type="whole" allowBlank="1" showInputMessage="1" showErrorMessage="1" promptTitle="Valores de entrada" prompt="Digite los valores_x000a_10 Lesiones o enfermedades que no requieren incapacidad_x000a_25 Lesiones o enfermedades que requieren incapacidad_x000a_60  Lesiones o enfermedades graves e irreparables_x000a_100 Muerte_x000a_ si no lo hace podria dañar el documento" error="Recuerde haber digitado los valores indicados al principio" sqref="O11:O81">
      <formula1>10</formula1>
      <formula2>100</formula2>
    </dataValidation>
    <dataValidation type="list" allowBlank="1" showInputMessage="1" showErrorMessage="1" sqref="E11 E23 E35 E48 E57 E65 E73">
      <formula1>Hoja2!$A$2:$A$82</formula1>
    </dataValidation>
    <dataValidation type="list" allowBlank="1" showInputMessage="1" showErrorMessage="1" sqref="H11:H81">
      <formula1>Hoja1!$A$2:$A$445</formula1>
    </dataValidation>
  </dataValidations>
  <printOptions/>
  <pageMargins left="0.7" right="0.7" top="0.75" bottom="0.75" header="0.3" footer="0.3"/>
  <pageSetup horizontalDpi="600" verticalDpi="600" orientation="portrait" r:id="rId2"/>
  <ignoredErrors>
    <ignoredError sqref="G76:G81 I76:I81 V76:V81 AA76:AA81 K76:L81 C35 AA11:AA37 V11:V37 K11:L37 I11:I37 G11:G37 C57 C65 K39:L74 AA39:AA74 V39:V74 I39:I74 G39:G74" evalError="1"/>
    <ignoredError sqref="D35 D57 D65" evalError="1" unlockedFormula="1"/>
  </ignoredErrors>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2"/>
  <sheetViews>
    <sheetView workbookViewId="0" topLeftCell="A77">
      <selection activeCell="B52" sqref="B52"/>
    </sheetView>
  </sheetViews>
  <sheetFormatPr defaultColWidth="11.421875" defaultRowHeight="15"/>
  <cols>
    <col min="1" max="1" width="32.57421875" style="0" bestFit="1" customWidth="1"/>
    <col min="2" max="2" width="47.8515625" style="0" customWidth="1"/>
    <col min="3" max="3" width="99.421875" style="0" customWidth="1"/>
  </cols>
  <sheetData>
    <row r="1" spans="1:3" ht="15.75">
      <c r="A1" s="38" t="s">
        <v>1094</v>
      </c>
      <c r="B1" s="39" t="s">
        <v>1095</v>
      </c>
      <c r="C1" s="39" t="s">
        <v>1096</v>
      </c>
    </row>
    <row r="2" spans="1:3" ht="15">
      <c r="A2" s="35" t="s">
        <v>1017</v>
      </c>
      <c r="B2" s="40"/>
      <c r="C2" s="40"/>
    </row>
    <row r="3" spans="1:3" ht="165">
      <c r="A3" s="35" t="s">
        <v>1018</v>
      </c>
      <c r="B3" s="40" t="s">
        <v>1185</v>
      </c>
      <c r="C3" s="40" t="s">
        <v>1184</v>
      </c>
    </row>
    <row r="4" spans="1:3" ht="15">
      <c r="A4" s="35" t="s">
        <v>1079</v>
      </c>
      <c r="B4" s="40"/>
      <c r="C4" s="40"/>
    </row>
    <row r="5" spans="1:3" ht="15">
      <c r="A5" s="35" t="s">
        <v>1078</v>
      </c>
      <c r="B5" s="40"/>
      <c r="C5" s="40"/>
    </row>
    <row r="6" spans="1:3" ht="15">
      <c r="A6" s="35" t="s">
        <v>1080</v>
      </c>
      <c r="B6" s="40"/>
      <c r="C6" s="40"/>
    </row>
    <row r="7" spans="1:3" ht="15">
      <c r="A7" s="35" t="s">
        <v>1081</v>
      </c>
      <c r="B7" s="40"/>
      <c r="C7" s="40"/>
    </row>
    <row r="8" spans="1:3" ht="15">
      <c r="A8" s="35" t="s">
        <v>1019</v>
      </c>
      <c r="B8" s="40"/>
      <c r="C8" s="40"/>
    </row>
    <row r="9" spans="1:3" ht="15">
      <c r="A9" s="35" t="s">
        <v>1020</v>
      </c>
      <c r="B9" s="40"/>
      <c r="C9" s="40"/>
    </row>
    <row r="10" spans="1:3" ht="90">
      <c r="A10" s="35" t="s">
        <v>1021</v>
      </c>
      <c r="B10" s="40" t="s">
        <v>1178</v>
      </c>
      <c r="C10" s="40" t="s">
        <v>1179</v>
      </c>
    </row>
    <row r="11" spans="1:3" ht="105">
      <c r="A11" s="35" t="s">
        <v>1022</v>
      </c>
      <c r="B11" s="40" t="s">
        <v>1180</v>
      </c>
      <c r="C11" s="40" t="s">
        <v>1181</v>
      </c>
    </row>
    <row r="12" spans="1:3" ht="120">
      <c r="A12" s="35" t="s">
        <v>1023</v>
      </c>
      <c r="B12" s="40" t="s">
        <v>1182</v>
      </c>
      <c r="C12" s="40" t="s">
        <v>1183</v>
      </c>
    </row>
    <row r="13" spans="1:3" ht="75">
      <c r="A13" s="35" t="s">
        <v>1024</v>
      </c>
      <c r="B13" s="40" t="s">
        <v>1176</v>
      </c>
      <c r="C13" s="40" t="s">
        <v>1177</v>
      </c>
    </row>
    <row r="14" spans="1:3" ht="15">
      <c r="A14" s="35" t="s">
        <v>1025</v>
      </c>
      <c r="B14" s="40"/>
      <c r="C14" s="40"/>
    </row>
    <row r="15" spans="1:3" ht="165">
      <c r="A15" s="35" t="s">
        <v>1026</v>
      </c>
      <c r="B15" s="40" t="s">
        <v>1174</v>
      </c>
      <c r="C15" s="40" t="s">
        <v>1175</v>
      </c>
    </row>
    <row r="16" spans="1:3" ht="15">
      <c r="A16" s="35" t="s">
        <v>1027</v>
      </c>
      <c r="B16" s="40"/>
      <c r="C16" s="40"/>
    </row>
    <row r="17" spans="1:3" ht="240">
      <c r="A17" s="35" t="s">
        <v>1171</v>
      </c>
      <c r="B17" s="40" t="s">
        <v>1172</v>
      </c>
      <c r="C17" s="40" t="s">
        <v>1173</v>
      </c>
    </row>
    <row r="18" spans="1:3" ht="180">
      <c r="A18" s="36" t="s">
        <v>1165</v>
      </c>
      <c r="B18" s="40" t="s">
        <v>1167</v>
      </c>
      <c r="C18" s="40" t="s">
        <v>1168</v>
      </c>
    </row>
    <row r="19" spans="1:3" ht="105">
      <c r="A19" s="36" t="s">
        <v>1166</v>
      </c>
      <c r="B19" s="40" t="s">
        <v>1170</v>
      </c>
      <c r="C19" s="40" t="s">
        <v>1169</v>
      </c>
    </row>
    <row r="20" spans="1:3" ht="15">
      <c r="A20" s="35" t="s">
        <v>1028</v>
      </c>
      <c r="B20" s="40"/>
      <c r="C20" s="40"/>
    </row>
    <row r="21" spans="1:3" ht="15">
      <c r="A21" s="35" t="s">
        <v>1029</v>
      </c>
      <c r="B21" s="40"/>
      <c r="C21" s="40"/>
    </row>
    <row r="22" spans="1:3" ht="15">
      <c r="A22" s="35" t="s">
        <v>1030</v>
      </c>
      <c r="B22" s="40"/>
      <c r="C22" s="40"/>
    </row>
    <row r="23" spans="1:3" ht="90">
      <c r="A23" s="35" t="s">
        <v>1031</v>
      </c>
      <c r="B23" s="40" t="s">
        <v>1163</v>
      </c>
      <c r="C23" s="40" t="s">
        <v>1164</v>
      </c>
    </row>
    <row r="24" spans="1:3" ht="90">
      <c r="A24" s="35" t="s">
        <v>1032</v>
      </c>
      <c r="B24" s="40" t="s">
        <v>1161</v>
      </c>
      <c r="C24" s="40" t="s">
        <v>1162</v>
      </c>
    </row>
    <row r="25" spans="1:3" ht="105">
      <c r="A25" s="35" t="s">
        <v>1033</v>
      </c>
      <c r="B25" s="40" t="s">
        <v>1157</v>
      </c>
      <c r="C25" s="40" t="s">
        <v>1158</v>
      </c>
    </row>
    <row r="26" spans="1:3" ht="75">
      <c r="A26" s="35" t="s">
        <v>1034</v>
      </c>
      <c r="B26" s="40" t="s">
        <v>1159</v>
      </c>
      <c r="C26" s="40" t="s">
        <v>1160</v>
      </c>
    </row>
    <row r="27" spans="1:3" ht="105">
      <c r="A27" s="35" t="s">
        <v>1035</v>
      </c>
      <c r="B27" s="40" t="s">
        <v>1156</v>
      </c>
      <c r="C27" s="40" t="s">
        <v>1155</v>
      </c>
    </row>
    <row r="28" spans="1:3" ht="15">
      <c r="A28" s="35" t="s">
        <v>1082</v>
      </c>
      <c r="B28" s="40"/>
      <c r="C28" s="40"/>
    </row>
    <row r="29" spans="1:3" ht="15">
      <c r="A29" s="35" t="s">
        <v>1083</v>
      </c>
      <c r="B29" s="40"/>
      <c r="C29" s="40"/>
    </row>
    <row r="30" spans="1:3" ht="15">
      <c r="A30" s="35" t="s">
        <v>1084</v>
      </c>
      <c r="B30" s="40"/>
      <c r="C30" s="40"/>
    </row>
    <row r="31" spans="1:3" ht="15">
      <c r="A31" s="35" t="s">
        <v>1085</v>
      </c>
      <c r="B31" s="40"/>
      <c r="C31" s="40"/>
    </row>
    <row r="32" spans="1:3" ht="105">
      <c r="A32" s="35" t="s">
        <v>1036</v>
      </c>
      <c r="B32" s="40" t="s">
        <v>1154</v>
      </c>
      <c r="C32" s="40" t="s">
        <v>1153</v>
      </c>
    </row>
    <row r="33" spans="1:3" ht="90">
      <c r="A33" s="35" t="s">
        <v>1037</v>
      </c>
      <c r="B33" s="40" t="s">
        <v>1149</v>
      </c>
      <c r="C33" s="40" t="s">
        <v>1150</v>
      </c>
    </row>
    <row r="34" spans="1:3" ht="105">
      <c r="A34" s="35" t="s">
        <v>1038</v>
      </c>
      <c r="B34" s="40" t="s">
        <v>1152</v>
      </c>
      <c r="C34" s="40" t="s">
        <v>1151</v>
      </c>
    </row>
    <row r="35" spans="1:3" ht="15">
      <c r="A35" s="35" t="s">
        <v>1086</v>
      </c>
      <c r="B35" s="40"/>
      <c r="C35" s="40"/>
    </row>
    <row r="36" spans="1:3" ht="15">
      <c r="A36" s="35" t="s">
        <v>1087</v>
      </c>
      <c r="B36" s="40"/>
      <c r="C36" s="40"/>
    </row>
    <row r="37" spans="1:3" ht="15">
      <c r="A37" s="35" t="s">
        <v>1088</v>
      </c>
      <c r="B37" s="40"/>
      <c r="C37" s="40"/>
    </row>
    <row r="38" spans="1:3" ht="135">
      <c r="A38" s="36" t="s">
        <v>1039</v>
      </c>
      <c r="B38" s="40" t="s">
        <v>1147</v>
      </c>
      <c r="C38" s="40" t="s">
        <v>1148</v>
      </c>
    </row>
    <row r="39" spans="1:3" ht="15">
      <c r="A39" s="35" t="s">
        <v>1040</v>
      </c>
      <c r="B39" s="40"/>
      <c r="C39" s="40"/>
    </row>
    <row r="40" spans="1:3" ht="15">
      <c r="A40" s="35" t="s">
        <v>1089</v>
      </c>
      <c r="B40" s="40"/>
      <c r="C40" s="40"/>
    </row>
    <row r="41" spans="1:3" ht="15">
      <c r="A41" s="35" t="s">
        <v>1090</v>
      </c>
      <c r="B41" s="40"/>
      <c r="C41" s="40"/>
    </row>
    <row r="42" spans="1:3" ht="30">
      <c r="A42" s="36" t="s">
        <v>1091</v>
      </c>
      <c r="B42" s="40"/>
      <c r="C42" s="40"/>
    </row>
    <row r="43" spans="1:3" ht="30">
      <c r="A43" s="36" t="s">
        <v>1092</v>
      </c>
      <c r="B43" s="40"/>
      <c r="C43" s="40"/>
    </row>
    <row r="44" spans="1:3" ht="165">
      <c r="A44" s="35" t="s">
        <v>1041</v>
      </c>
      <c r="B44" s="40" t="s">
        <v>1146</v>
      </c>
      <c r="C44" s="40" t="s">
        <v>1145</v>
      </c>
    </row>
    <row r="45" spans="1:3" ht="105">
      <c r="A45" s="35" t="s">
        <v>1042</v>
      </c>
      <c r="B45" s="40" t="s">
        <v>1143</v>
      </c>
      <c r="C45" s="40" t="s">
        <v>1144</v>
      </c>
    </row>
    <row r="46" spans="1:3" ht="135">
      <c r="A46" s="35" t="s">
        <v>1043</v>
      </c>
      <c r="B46" s="40" t="s">
        <v>1142</v>
      </c>
      <c r="C46" s="40" t="s">
        <v>1141</v>
      </c>
    </row>
    <row r="47" spans="1:3" ht="225">
      <c r="A47" s="36" t="s">
        <v>1044</v>
      </c>
      <c r="B47" s="40" t="s">
        <v>1139</v>
      </c>
      <c r="C47" s="40" t="s">
        <v>1140</v>
      </c>
    </row>
    <row r="48" spans="1:3" ht="225">
      <c r="A48" s="35" t="s">
        <v>1045</v>
      </c>
      <c r="B48" s="40" t="s">
        <v>1135</v>
      </c>
      <c r="C48" s="40" t="s">
        <v>1136</v>
      </c>
    </row>
    <row r="49" spans="1:3" ht="135">
      <c r="A49" s="35" t="s">
        <v>1046</v>
      </c>
      <c r="B49" s="40" t="s">
        <v>1137</v>
      </c>
      <c r="C49" s="40" t="s">
        <v>1138</v>
      </c>
    </row>
    <row r="50" spans="1:3" ht="120">
      <c r="A50" s="35" t="s">
        <v>1047</v>
      </c>
      <c r="B50" s="40" t="s">
        <v>1134</v>
      </c>
      <c r="C50" s="40" t="s">
        <v>1133</v>
      </c>
    </row>
    <row r="51" spans="1:3" ht="15">
      <c r="A51" s="35" t="s">
        <v>1186</v>
      </c>
      <c r="B51" s="40"/>
      <c r="C51" s="40"/>
    </row>
    <row r="52" spans="1:3" ht="270">
      <c r="A52" s="35" t="s">
        <v>1048</v>
      </c>
      <c r="B52" s="40" t="s">
        <v>1131</v>
      </c>
      <c r="C52" s="40" t="s">
        <v>1132</v>
      </c>
    </row>
    <row r="53" spans="1:3" ht="15">
      <c r="A53" s="35" t="s">
        <v>1049</v>
      </c>
      <c r="B53" s="40"/>
      <c r="C53" s="40"/>
    </row>
    <row r="54" spans="1:3" ht="15">
      <c r="A54" s="35" t="s">
        <v>1050</v>
      </c>
      <c r="B54" s="40"/>
      <c r="C54" s="40"/>
    </row>
    <row r="55" spans="1:3" ht="15">
      <c r="A55" s="35" t="s">
        <v>1051</v>
      </c>
      <c r="B55" s="40"/>
      <c r="C55" s="40"/>
    </row>
    <row r="56" spans="1:3" ht="135">
      <c r="A56" s="35" t="s">
        <v>1052</v>
      </c>
      <c r="B56" s="40" t="s">
        <v>1130</v>
      </c>
      <c r="C56" s="40" t="s">
        <v>1129</v>
      </c>
    </row>
    <row r="57" spans="1:3" ht="120">
      <c r="A57" s="35" t="s">
        <v>1053</v>
      </c>
      <c r="B57" s="40" t="s">
        <v>1128</v>
      </c>
      <c r="C57" s="40" t="s">
        <v>1127</v>
      </c>
    </row>
    <row r="58" spans="1:3" ht="120">
      <c r="A58" s="35" t="s">
        <v>1054</v>
      </c>
      <c r="B58" s="40" t="s">
        <v>1126</v>
      </c>
      <c r="C58" s="40" t="s">
        <v>1125</v>
      </c>
    </row>
    <row r="59" spans="1:3" ht="135">
      <c r="A59" s="35" t="s">
        <v>1055</v>
      </c>
      <c r="B59" s="40" t="s">
        <v>1124</v>
      </c>
      <c r="C59" s="40" t="s">
        <v>1123</v>
      </c>
    </row>
    <row r="60" spans="1:3" ht="60">
      <c r="A60" s="35" t="s">
        <v>1056</v>
      </c>
      <c r="B60" s="40" t="s">
        <v>1122</v>
      </c>
      <c r="C60" s="40" t="s">
        <v>1121</v>
      </c>
    </row>
    <row r="61" spans="1:3" ht="150">
      <c r="A61" s="35" t="s">
        <v>1057</v>
      </c>
      <c r="B61" s="40" t="s">
        <v>1119</v>
      </c>
      <c r="C61" s="40" t="s">
        <v>1120</v>
      </c>
    </row>
    <row r="62" spans="1:3" ht="165">
      <c r="A62" s="35" t="s">
        <v>1058</v>
      </c>
      <c r="B62" s="40" t="s">
        <v>1115</v>
      </c>
      <c r="C62" s="40" t="s">
        <v>1116</v>
      </c>
    </row>
    <row r="63" spans="1:3" ht="90">
      <c r="A63" s="35" t="s">
        <v>1059</v>
      </c>
      <c r="B63" s="40" t="s">
        <v>1118</v>
      </c>
      <c r="C63" s="40" t="s">
        <v>1117</v>
      </c>
    </row>
    <row r="64" spans="1:3" ht="15">
      <c r="A64" s="35" t="s">
        <v>1093</v>
      </c>
      <c r="B64" s="40"/>
      <c r="C64" s="40"/>
    </row>
    <row r="65" spans="1:3" ht="105">
      <c r="A65" s="35" t="s">
        <v>1060</v>
      </c>
      <c r="B65" s="40" t="s">
        <v>1113</v>
      </c>
      <c r="C65" s="40" t="s">
        <v>1114</v>
      </c>
    </row>
    <row r="66" spans="1:3" ht="150">
      <c r="A66" s="35" t="s">
        <v>1016</v>
      </c>
      <c r="B66" s="41" t="s">
        <v>1111</v>
      </c>
      <c r="C66" s="40" t="s">
        <v>1112</v>
      </c>
    </row>
    <row r="67" spans="1:3" ht="15">
      <c r="A67" s="35" t="s">
        <v>1061</v>
      </c>
      <c r="B67" s="40"/>
      <c r="C67" s="40"/>
    </row>
    <row r="68" spans="1:3" ht="15">
      <c r="A68" s="35" t="s">
        <v>1062</v>
      </c>
      <c r="B68" s="40"/>
      <c r="C68" s="40"/>
    </row>
    <row r="69" spans="1:3" ht="15">
      <c r="A69" s="35" t="s">
        <v>1063</v>
      </c>
      <c r="B69" s="40"/>
      <c r="C69" s="40"/>
    </row>
    <row r="70" spans="1:3" ht="15">
      <c r="A70" s="35" t="s">
        <v>1064</v>
      </c>
      <c r="B70" s="40"/>
      <c r="C70" s="40"/>
    </row>
    <row r="71" spans="1:3" ht="180">
      <c r="A71" s="35" t="s">
        <v>1065</v>
      </c>
      <c r="B71" s="40" t="s">
        <v>1105</v>
      </c>
      <c r="C71" s="40" t="s">
        <v>1106</v>
      </c>
    </row>
    <row r="72" spans="1:3" ht="180">
      <c r="A72" s="35" t="s">
        <v>1066</v>
      </c>
      <c r="B72" s="40" t="s">
        <v>1107</v>
      </c>
      <c r="C72" s="40" t="s">
        <v>1108</v>
      </c>
    </row>
    <row r="73" spans="1:3" ht="210">
      <c r="A73" s="35" t="s">
        <v>1067</v>
      </c>
      <c r="B73" s="40" t="s">
        <v>1109</v>
      </c>
      <c r="C73" s="40" t="s">
        <v>1110</v>
      </c>
    </row>
    <row r="74" spans="1:3" ht="15">
      <c r="A74" s="35" t="s">
        <v>1068</v>
      </c>
      <c r="B74" s="40"/>
      <c r="C74" s="40"/>
    </row>
    <row r="75" spans="1:3" ht="15">
      <c r="A75" s="35" t="s">
        <v>1069</v>
      </c>
      <c r="B75" s="40"/>
      <c r="C75" s="40"/>
    </row>
    <row r="76" spans="1:3" ht="240">
      <c r="A76" s="35" t="s">
        <v>1070</v>
      </c>
      <c r="B76" s="40" t="s">
        <v>1101</v>
      </c>
      <c r="C76" s="40" t="s">
        <v>1102</v>
      </c>
    </row>
    <row r="77" spans="1:3" ht="225">
      <c r="A77" s="35" t="s">
        <v>1071</v>
      </c>
      <c r="B77" s="40" t="s">
        <v>1104</v>
      </c>
      <c r="C77" s="40" t="s">
        <v>1103</v>
      </c>
    </row>
    <row r="78" spans="1:3" ht="15">
      <c r="A78" s="35" t="s">
        <v>1072</v>
      </c>
      <c r="B78" s="40"/>
      <c r="C78" s="40"/>
    </row>
    <row r="79" spans="1:3" ht="15">
      <c r="A79" s="35" t="s">
        <v>1073</v>
      </c>
      <c r="B79" s="40"/>
      <c r="C79" s="40"/>
    </row>
    <row r="80" spans="1:3" ht="15">
      <c r="A80" s="35" t="s">
        <v>1074</v>
      </c>
      <c r="B80" s="40"/>
      <c r="C80" s="40"/>
    </row>
    <row r="81" spans="1:3" ht="105">
      <c r="A81" s="35" t="s">
        <v>1075</v>
      </c>
      <c r="B81" s="41" t="s">
        <v>1099</v>
      </c>
      <c r="C81" s="40" t="s">
        <v>1100</v>
      </c>
    </row>
    <row r="82" spans="1:3" ht="90">
      <c r="A82" s="37" t="s">
        <v>1076</v>
      </c>
      <c r="B82" s="40" t="s">
        <v>1097</v>
      </c>
      <c r="C82" s="40" t="s">
        <v>1098</v>
      </c>
    </row>
  </sheetData>
  <sheetProtection password="C71F" sheet="1" objects="1" scenarios="1" formatCells="0" formatColumns="0" formatRows="0" insertColumns="0" insertRows="0" insertHyperlinks="0" deleteColumns="0" deleteRows="0" sort="0" autoFilter="0" pivotTables="0"/>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P23"/>
  <sheetViews>
    <sheetView showGridLines="0" zoomScale="80" zoomScaleNormal="80" workbookViewId="0" topLeftCell="A10">
      <selection activeCell="E11" sqref="E11:E23"/>
    </sheetView>
  </sheetViews>
  <sheetFormatPr defaultColWidth="11.421875" defaultRowHeight="15"/>
  <cols>
    <col min="1" max="1" width="5.28125" style="1" customWidth="1"/>
    <col min="2" max="2" width="7.28125" style="1" customWidth="1"/>
    <col min="3" max="3" width="29.57421875" style="1" customWidth="1"/>
    <col min="4" max="4" width="55.28125" style="1" customWidth="1"/>
    <col min="5" max="5" width="24.421875" style="1" customWidth="1"/>
    <col min="6" max="6" width="11.421875" style="2" customWidth="1"/>
    <col min="7" max="7" width="53.00390625" style="2" customWidth="1"/>
    <col min="8" max="8" width="28.7109375" style="3" customWidth="1"/>
    <col min="9" max="9" width="60.8515625" style="1" customWidth="1"/>
    <col min="10" max="10" width="33.00390625" style="2" customWidth="1"/>
    <col min="11" max="11" width="37.00390625" style="2" customWidth="1"/>
    <col min="12" max="12" width="39.7109375" style="2" customWidth="1"/>
    <col min="13" max="14" width="11.421875" style="1" customWidth="1"/>
    <col min="15" max="15" width="15.140625" style="1" bestFit="1" customWidth="1"/>
    <col min="16" max="16" width="14.00390625" style="1" customWidth="1"/>
    <col min="17" max="17" width="13.8515625" style="1" customWidth="1"/>
    <col min="18" max="18" width="14.28125" style="1" bestFit="1" customWidth="1"/>
    <col min="19" max="19" width="18.57421875" style="1" customWidth="1"/>
    <col min="20" max="20" width="17.00390625" style="1" customWidth="1"/>
    <col min="21" max="21" width="11.421875" style="1" customWidth="1"/>
    <col min="22" max="22" width="63.7109375" style="1" customWidth="1"/>
    <col min="23" max="23" width="14.00390625" style="1" customWidth="1"/>
    <col min="24" max="24" width="12.8515625" style="1" customWidth="1"/>
    <col min="25" max="25" width="25.00390625" style="1" customWidth="1"/>
    <col min="26" max="26" width="40.8515625" style="1" customWidth="1"/>
    <col min="27" max="27" width="34.28125" style="4" customWidth="1"/>
    <col min="28" max="28" width="40.57421875" style="1" customWidth="1"/>
    <col min="29" max="29" width="40.7109375" style="1" customWidth="1"/>
    <col min="30" max="16384" width="11.421875" style="1" customWidth="1"/>
  </cols>
  <sheetData>
    <row r="1" ht="13.5" thickBot="1">
      <c r="Z1" s="12"/>
    </row>
    <row r="2" spans="1:27" s="6" customFormat="1" ht="15" customHeight="1">
      <c r="A2" s="5"/>
      <c r="C2" s="133"/>
      <c r="D2" s="133"/>
      <c r="E2" s="122" t="s">
        <v>1225</v>
      </c>
      <c r="F2" s="123"/>
      <c r="G2" s="123"/>
      <c r="H2" s="123"/>
      <c r="I2" s="124"/>
      <c r="J2" s="9"/>
      <c r="K2" s="9"/>
      <c r="L2" s="9"/>
      <c r="M2" s="8"/>
      <c r="N2" s="8"/>
      <c r="O2" s="8"/>
      <c r="P2" s="8"/>
      <c r="Q2" s="8"/>
      <c r="R2" s="8"/>
      <c r="S2" s="8"/>
      <c r="T2" s="8"/>
      <c r="U2" s="9"/>
      <c r="V2" s="8"/>
      <c r="W2" s="8"/>
      <c r="X2" s="8"/>
      <c r="Y2" s="8"/>
      <c r="Z2" s="8"/>
      <c r="AA2" s="10"/>
    </row>
    <row r="3" spans="1:27" s="6" customFormat="1" ht="15" customHeight="1">
      <c r="A3" s="5"/>
      <c r="C3" s="11"/>
      <c r="D3" s="8"/>
      <c r="E3" s="125" t="s">
        <v>1193</v>
      </c>
      <c r="F3" s="126"/>
      <c r="G3" s="126"/>
      <c r="H3" s="126"/>
      <c r="I3" s="127"/>
      <c r="J3" s="9"/>
      <c r="K3" s="9"/>
      <c r="L3" s="9"/>
      <c r="M3" s="8"/>
      <c r="N3" s="8"/>
      <c r="O3" s="8"/>
      <c r="P3" s="8"/>
      <c r="Q3" s="8"/>
      <c r="R3" s="8"/>
      <c r="S3" s="8"/>
      <c r="T3" s="8"/>
      <c r="U3" s="9"/>
      <c r="V3" s="8"/>
      <c r="W3" s="8"/>
      <c r="X3" s="8"/>
      <c r="Y3" s="8"/>
      <c r="Z3" s="8"/>
      <c r="AA3" s="10"/>
    </row>
    <row r="4" spans="1:27" s="6" customFormat="1" ht="15" customHeight="1" thickBot="1">
      <c r="A4" s="5"/>
      <c r="C4" s="133"/>
      <c r="D4" s="133"/>
      <c r="E4" s="128" t="s">
        <v>1220</v>
      </c>
      <c r="F4" s="129"/>
      <c r="G4" s="129"/>
      <c r="H4" s="129"/>
      <c r="I4" s="130"/>
      <c r="J4" s="9"/>
      <c r="K4" s="9"/>
      <c r="L4" s="9"/>
      <c r="M4" s="8"/>
      <c r="N4" s="8"/>
      <c r="O4" s="8"/>
      <c r="P4" s="8"/>
      <c r="Q4" s="8"/>
      <c r="R4" s="8"/>
      <c r="S4" s="8"/>
      <c r="T4" s="8"/>
      <c r="U4" s="9"/>
      <c r="V4" s="8"/>
      <c r="W4" s="8"/>
      <c r="X4" s="8"/>
      <c r="Y4" s="8"/>
      <c r="Z4" s="8"/>
      <c r="AA4" s="10"/>
    </row>
    <row r="5" spans="1:27" s="6" customFormat="1" ht="11.25" customHeight="1">
      <c r="A5" s="5"/>
      <c r="C5" s="11"/>
      <c r="D5" s="8"/>
      <c r="E5" s="134"/>
      <c r="F5" s="134"/>
      <c r="G5" s="134"/>
      <c r="H5" s="7"/>
      <c r="I5" s="8"/>
      <c r="J5" s="9"/>
      <c r="K5" s="9"/>
      <c r="L5" s="9"/>
      <c r="M5" s="8"/>
      <c r="N5" s="8"/>
      <c r="O5" s="8"/>
      <c r="P5" s="8"/>
      <c r="Q5" s="8"/>
      <c r="R5" s="8"/>
      <c r="S5" s="8"/>
      <c r="T5" s="8"/>
      <c r="U5" s="9"/>
      <c r="V5" s="8"/>
      <c r="W5" s="8"/>
      <c r="X5" s="8"/>
      <c r="Y5" s="8"/>
      <c r="Z5" s="8"/>
      <c r="AA5" s="10"/>
    </row>
    <row r="6" spans="1:27" s="6" customFormat="1" ht="11.25" customHeight="1">
      <c r="A6" s="5"/>
      <c r="C6" s="11"/>
      <c r="D6" s="8"/>
      <c r="E6" s="42"/>
      <c r="F6" s="42"/>
      <c r="G6" s="42"/>
      <c r="H6" s="7"/>
      <c r="I6" s="8"/>
      <c r="J6" s="9"/>
      <c r="K6" s="9"/>
      <c r="L6" s="9"/>
      <c r="M6" s="8"/>
      <c r="N6" s="8"/>
      <c r="O6" s="8"/>
      <c r="P6" s="8"/>
      <c r="Q6" s="8"/>
      <c r="R6" s="8"/>
      <c r="S6" s="8"/>
      <c r="T6" s="8"/>
      <c r="U6" s="9"/>
      <c r="V6" s="8"/>
      <c r="W6" s="8"/>
      <c r="X6" s="8"/>
      <c r="Y6" s="8"/>
      <c r="Z6" s="8"/>
      <c r="AA6" s="10"/>
    </row>
    <row r="7" spans="1:27" s="6" customFormat="1" ht="11.25" customHeight="1" thickBot="1">
      <c r="A7" s="5"/>
      <c r="C7" s="11"/>
      <c r="D7" s="8"/>
      <c r="E7" s="42"/>
      <c r="F7" s="42"/>
      <c r="G7" s="42"/>
      <c r="H7" s="7"/>
      <c r="I7" s="8"/>
      <c r="J7" s="9"/>
      <c r="K7" s="9"/>
      <c r="L7" s="9"/>
      <c r="M7" s="8"/>
      <c r="N7" s="8"/>
      <c r="O7" s="8"/>
      <c r="P7" s="8"/>
      <c r="Q7" s="8"/>
      <c r="R7" s="8"/>
      <c r="S7" s="8"/>
      <c r="T7" s="8"/>
      <c r="U7" s="9"/>
      <c r="V7" s="8"/>
      <c r="W7" s="8"/>
      <c r="X7" s="8"/>
      <c r="Y7" s="8"/>
      <c r="Z7" s="8"/>
      <c r="AA7" s="10"/>
    </row>
    <row r="8" spans="1:29" ht="17.25" customHeight="1" thickBot="1">
      <c r="A8" s="119" t="s">
        <v>11</v>
      </c>
      <c r="B8" s="138" t="s">
        <v>12</v>
      </c>
      <c r="C8" s="135" t="s">
        <v>0</v>
      </c>
      <c r="D8" s="135"/>
      <c r="E8" s="135"/>
      <c r="F8" s="135"/>
      <c r="G8" s="132" t="s">
        <v>1</v>
      </c>
      <c r="H8" s="136"/>
      <c r="I8" s="137" t="s">
        <v>2</v>
      </c>
      <c r="J8" s="132" t="s">
        <v>3</v>
      </c>
      <c r="K8" s="132"/>
      <c r="L8" s="132"/>
      <c r="M8" s="132" t="s">
        <v>4</v>
      </c>
      <c r="N8" s="132"/>
      <c r="O8" s="132"/>
      <c r="P8" s="132"/>
      <c r="Q8" s="132"/>
      <c r="R8" s="132"/>
      <c r="S8" s="132"/>
      <c r="T8" s="132" t="s">
        <v>5</v>
      </c>
      <c r="U8" s="132" t="s">
        <v>6</v>
      </c>
      <c r="V8" s="136"/>
      <c r="W8" s="131" t="s">
        <v>7</v>
      </c>
      <c r="X8" s="131"/>
      <c r="Y8" s="131"/>
      <c r="Z8" s="131"/>
      <c r="AA8" s="131"/>
      <c r="AB8" s="131"/>
      <c r="AC8" s="131"/>
    </row>
    <row r="9" spans="1:29" ht="15.75" customHeight="1" thickBot="1">
      <c r="A9" s="120"/>
      <c r="B9" s="139"/>
      <c r="C9" s="135"/>
      <c r="D9" s="135"/>
      <c r="E9" s="135"/>
      <c r="F9" s="135"/>
      <c r="G9" s="136"/>
      <c r="H9" s="136"/>
      <c r="I9" s="137"/>
      <c r="J9" s="132"/>
      <c r="K9" s="132"/>
      <c r="L9" s="132"/>
      <c r="M9" s="132"/>
      <c r="N9" s="132"/>
      <c r="O9" s="132"/>
      <c r="P9" s="132"/>
      <c r="Q9" s="132"/>
      <c r="R9" s="132"/>
      <c r="S9" s="132"/>
      <c r="T9" s="136"/>
      <c r="U9" s="136"/>
      <c r="V9" s="136"/>
      <c r="W9" s="131"/>
      <c r="X9" s="131"/>
      <c r="Y9" s="131"/>
      <c r="Z9" s="131"/>
      <c r="AA9" s="131"/>
      <c r="AB9" s="131"/>
      <c r="AC9" s="131"/>
    </row>
    <row r="10" spans="1:276" s="13" customFormat="1" ht="39" thickBot="1">
      <c r="A10" s="121"/>
      <c r="B10" s="140"/>
      <c r="C10" s="43" t="s">
        <v>13</v>
      </c>
      <c r="D10" s="43" t="s">
        <v>14</v>
      </c>
      <c r="E10" s="43" t="s">
        <v>1077</v>
      </c>
      <c r="F10" s="43" t="s">
        <v>15</v>
      </c>
      <c r="G10" s="43" t="s">
        <v>16</v>
      </c>
      <c r="H10" s="43" t="s">
        <v>17</v>
      </c>
      <c r="I10" s="137"/>
      <c r="J10" s="43" t="s">
        <v>18</v>
      </c>
      <c r="K10" s="43" t="s">
        <v>19</v>
      </c>
      <c r="L10" s="43" t="s">
        <v>20</v>
      </c>
      <c r="M10" s="43" t="s">
        <v>21</v>
      </c>
      <c r="N10" s="43" t="s">
        <v>22</v>
      </c>
      <c r="O10" s="43" t="s">
        <v>37</v>
      </c>
      <c r="P10" s="43" t="s">
        <v>36</v>
      </c>
      <c r="Q10" s="43" t="s">
        <v>23</v>
      </c>
      <c r="R10" s="43" t="s">
        <v>38</v>
      </c>
      <c r="S10" s="43" t="s">
        <v>24</v>
      </c>
      <c r="T10" s="43" t="s">
        <v>25</v>
      </c>
      <c r="U10" s="43" t="s">
        <v>39</v>
      </c>
      <c r="V10" s="43" t="s">
        <v>26</v>
      </c>
      <c r="W10" s="43" t="s">
        <v>8</v>
      </c>
      <c r="X10" s="43" t="s">
        <v>9</v>
      </c>
      <c r="Y10" s="43" t="s">
        <v>10</v>
      </c>
      <c r="Z10" s="43" t="s">
        <v>31</v>
      </c>
      <c r="AA10" s="43" t="s">
        <v>27</v>
      </c>
      <c r="AB10" s="43" t="s">
        <v>28</v>
      </c>
      <c r="AC10" s="43" t="s">
        <v>29</v>
      </c>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12"/>
      <c r="CM10" s="12"/>
      <c r="CN10" s="12"/>
      <c r="CO10" s="12"/>
      <c r="CP10" s="12"/>
      <c r="CQ10" s="12"/>
      <c r="CR10" s="12"/>
      <c r="CS10" s="12"/>
      <c r="CT10" s="12"/>
      <c r="CU10" s="12"/>
      <c r="CV10" s="12"/>
      <c r="CW10" s="12"/>
      <c r="CX10" s="12"/>
      <c r="CY10" s="12"/>
      <c r="CZ10" s="12"/>
      <c r="DA10" s="12"/>
      <c r="DB10" s="12"/>
      <c r="DC10" s="12"/>
      <c r="DD10" s="12"/>
      <c r="DE10" s="12"/>
      <c r="DF10" s="12"/>
      <c r="DG10" s="12"/>
      <c r="DH10" s="12"/>
      <c r="DI10" s="12"/>
      <c r="DJ10" s="12"/>
      <c r="DK10" s="12"/>
      <c r="DL10" s="12"/>
      <c r="DM10" s="12"/>
      <c r="DN10" s="12"/>
      <c r="DO10" s="12"/>
      <c r="DP10" s="12"/>
      <c r="DQ10" s="12"/>
      <c r="DR10" s="12"/>
      <c r="DS10" s="12"/>
      <c r="DT10" s="12"/>
      <c r="DU10" s="12"/>
      <c r="DV10" s="12"/>
      <c r="DW10" s="12"/>
      <c r="DX10" s="12"/>
      <c r="DY10" s="12"/>
      <c r="DZ10" s="12"/>
      <c r="EA10" s="12"/>
      <c r="EB10" s="12"/>
      <c r="EC10" s="12"/>
      <c r="ED10" s="12"/>
      <c r="EE10" s="12"/>
      <c r="EF10" s="12"/>
      <c r="EG10" s="12"/>
      <c r="EH10" s="12"/>
      <c r="EI10" s="12"/>
      <c r="EJ10" s="12"/>
      <c r="EK10" s="12"/>
      <c r="EL10" s="12"/>
      <c r="EM10" s="12"/>
      <c r="EN10" s="12"/>
      <c r="EO10" s="12"/>
      <c r="EP10" s="12"/>
      <c r="EQ10" s="12"/>
      <c r="ER10" s="12"/>
      <c r="ES10" s="12"/>
      <c r="ET10" s="12"/>
      <c r="EU10" s="12"/>
      <c r="EV10" s="12"/>
      <c r="EW10" s="12"/>
      <c r="EX10" s="12"/>
      <c r="EY10" s="12"/>
      <c r="EZ10" s="12"/>
      <c r="FA10" s="12"/>
      <c r="FB10" s="12"/>
      <c r="FC10" s="12"/>
      <c r="FD10" s="12"/>
      <c r="FE10" s="12"/>
      <c r="FF10" s="12"/>
      <c r="FG10" s="12"/>
      <c r="FH10" s="12"/>
      <c r="FI10" s="12"/>
      <c r="FJ10" s="12"/>
      <c r="FK10" s="12"/>
      <c r="FL10" s="12"/>
      <c r="FM10" s="12"/>
      <c r="FN10" s="12"/>
      <c r="FO10" s="12"/>
      <c r="FP10" s="12"/>
      <c r="FQ10" s="12"/>
      <c r="FR10" s="12"/>
      <c r="FS10" s="12"/>
      <c r="FT10" s="12"/>
      <c r="FU10" s="12"/>
      <c r="FV10" s="12"/>
      <c r="FW10" s="12"/>
      <c r="FX10" s="12"/>
      <c r="FY10" s="12"/>
      <c r="FZ10" s="12"/>
      <c r="GA10" s="12"/>
      <c r="GB10" s="12"/>
      <c r="GC10" s="12"/>
      <c r="GD10" s="12"/>
      <c r="GE10" s="12"/>
      <c r="GF10" s="12"/>
      <c r="GG10" s="12"/>
      <c r="GH10" s="12"/>
      <c r="GI10" s="12"/>
      <c r="GJ10" s="12"/>
      <c r="GK10" s="12"/>
      <c r="GL10" s="12"/>
      <c r="GM10" s="12"/>
      <c r="GN10" s="12"/>
      <c r="GO10" s="12"/>
      <c r="GP10" s="12"/>
      <c r="GQ10" s="12"/>
      <c r="GR10" s="12"/>
      <c r="GS10" s="12"/>
      <c r="GT10" s="12"/>
      <c r="GU10" s="12"/>
      <c r="GV10" s="12"/>
      <c r="GW10" s="12"/>
      <c r="GX10" s="12"/>
      <c r="GY10" s="12"/>
      <c r="GZ10" s="12"/>
      <c r="HA10" s="12"/>
      <c r="HB10" s="12"/>
      <c r="HC10" s="12"/>
      <c r="HD10" s="12"/>
      <c r="HE10" s="12"/>
      <c r="HF10" s="12"/>
      <c r="HG10" s="12"/>
      <c r="HH10" s="12"/>
      <c r="HI10" s="12"/>
      <c r="HJ10" s="12"/>
      <c r="HK10" s="12"/>
      <c r="HL10" s="12"/>
      <c r="HM10" s="12"/>
      <c r="HN10" s="12"/>
      <c r="HO10" s="12"/>
      <c r="HP10" s="12"/>
      <c r="HQ10" s="12"/>
      <c r="HR10" s="12"/>
      <c r="HS10" s="12"/>
      <c r="HT10" s="12"/>
      <c r="HU10" s="12"/>
      <c r="HV10" s="12"/>
      <c r="HW10" s="12"/>
      <c r="HX10" s="12"/>
      <c r="HY10" s="12"/>
      <c r="HZ10" s="12"/>
      <c r="IA10" s="12"/>
      <c r="IB10" s="12"/>
      <c r="IC10" s="12"/>
      <c r="ID10" s="12"/>
      <c r="IE10" s="12"/>
      <c r="IF10" s="12"/>
      <c r="IG10" s="12"/>
      <c r="IH10" s="12"/>
      <c r="II10" s="12"/>
      <c r="IJ10" s="12"/>
      <c r="IK10" s="12"/>
      <c r="IL10" s="12"/>
      <c r="IM10" s="12"/>
      <c r="IN10" s="12"/>
      <c r="IO10" s="12"/>
      <c r="IP10" s="12"/>
      <c r="IQ10" s="12"/>
      <c r="IR10" s="12"/>
      <c r="IS10" s="12"/>
      <c r="IT10" s="12"/>
      <c r="IU10" s="12"/>
      <c r="IV10" s="12"/>
      <c r="IW10" s="12"/>
      <c r="IX10" s="12"/>
      <c r="IY10" s="12"/>
      <c r="IZ10" s="12"/>
      <c r="JA10" s="12"/>
      <c r="JB10" s="12"/>
      <c r="JC10" s="12"/>
      <c r="JD10" s="12"/>
      <c r="JE10" s="12"/>
      <c r="JF10" s="12"/>
      <c r="JG10" s="12"/>
      <c r="JH10" s="12"/>
      <c r="JI10" s="12"/>
      <c r="JJ10" s="12"/>
      <c r="JK10" s="12"/>
      <c r="JL10" s="12"/>
      <c r="JM10" s="12"/>
      <c r="JN10" s="12"/>
      <c r="JO10" s="12"/>
      <c r="JP10" s="12"/>
    </row>
    <row r="11" spans="1:150" s="13" customFormat="1" ht="38.25">
      <c r="A11" s="141" t="s">
        <v>1221</v>
      </c>
      <c r="B11" s="141" t="s">
        <v>1196</v>
      </c>
      <c r="C11" s="99" t="s">
        <v>1222</v>
      </c>
      <c r="D11" s="101" t="s">
        <v>1223</v>
      </c>
      <c r="E11" s="96" t="s">
        <v>1063</v>
      </c>
      <c r="F11" s="96" t="s">
        <v>1197</v>
      </c>
      <c r="G11" s="63" t="str">
        <f>VLOOKUP(H11,Hoja1!A$1:G$445,2,0)</f>
        <v>Parásitos</v>
      </c>
      <c r="H11" s="46" t="s">
        <v>105</v>
      </c>
      <c r="I11" s="63" t="str">
        <f>VLOOKUP(H11,Hoja1!A$2:G$445,3,0)</f>
        <v>Lesiones, infecciones parasitarias</v>
      </c>
      <c r="J11" s="62"/>
      <c r="K11" s="63" t="str">
        <f>VLOOKUP(H11,Hoja1!A$2:G$445,4,0)</f>
        <v>N/A</v>
      </c>
      <c r="L11" s="63" t="str">
        <f>VLOOKUP(H11,Hoja1!A$2:G$445,5,0)</f>
        <v>N/A</v>
      </c>
      <c r="M11" s="62">
        <v>2</v>
      </c>
      <c r="N11" s="48">
        <v>3</v>
      </c>
      <c r="O11" s="48">
        <v>10</v>
      </c>
      <c r="P11" s="48">
        <f>M11*N11</f>
        <v>6</v>
      </c>
      <c r="Q11" s="48">
        <f>O11*P11</f>
        <v>60</v>
      </c>
      <c r="R11" s="49" t="str">
        <f>IF(P11=40,"MA-40",IF(P11=30,"MA-30",IF(P11=20,"A-20",IF(P11=10,"A-10",IF(P11=24,"MA-24",IF(P11=18,"A-18",IF(P11=12,"A-12",IF(P11=6,"M-6",IF(P11=8,"M-8",IF(P11=6,"M-6",IF(P11=4,"B-4",IF(P11=2,"B-2",))))))))))))</f>
        <v>M-6</v>
      </c>
      <c r="S11" s="50" t="str">
        <f aca="true" t="shared" si="0" ref="S11:S23">IF(Q11&lt;=20,"IV",IF(Q11&lt;=120,"III",IF(Q11&lt;=500,"II",IF(Q11&lt;=4000,"I"))))</f>
        <v>III</v>
      </c>
      <c r="T11" s="51" t="str">
        <f>IF(S11=0,"",IF(S11="IV","Aceptable",IF(S11="III","Mejorable",IF(S11="II","No Aceptable o Aceptable Con Control Especifico",IF(S11="I","No Aceptable","")))))</f>
        <v>Mejorable</v>
      </c>
      <c r="U11" s="144">
        <v>3</v>
      </c>
      <c r="V11" s="63" t="str">
        <f>VLOOKUP(H11,Hoja1!A$2:G$445,6,0)</f>
        <v>Enfermedades Parasitarias</v>
      </c>
      <c r="W11" s="52"/>
      <c r="X11" s="52"/>
      <c r="Y11" s="52"/>
      <c r="Z11" s="53"/>
      <c r="AA11" s="53" t="str">
        <f>VLOOKUP(H11,Hoja1!A$2:G$445,7,0)</f>
        <v xml:space="preserve">Riesgo Biológico, Autocuidado y/o Uso y manejo adecuado de E.P.P.
</v>
      </c>
      <c r="AB11" s="144" t="s">
        <v>1200</v>
      </c>
      <c r="AC11" s="99" t="s">
        <v>1209</v>
      </c>
      <c r="AD11" s="14"/>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c r="CM11" s="12"/>
      <c r="CN11" s="12"/>
      <c r="CO11" s="12"/>
      <c r="CP11" s="12"/>
      <c r="CQ11" s="12"/>
      <c r="CR11" s="12"/>
      <c r="CS11" s="12"/>
      <c r="CT11" s="12"/>
      <c r="CU11" s="12"/>
      <c r="CV11" s="12"/>
      <c r="CW11" s="12"/>
      <c r="CX11" s="12"/>
      <c r="CY11" s="12"/>
      <c r="CZ11" s="12"/>
      <c r="DA11" s="12"/>
      <c r="DB11" s="12"/>
      <c r="DC11" s="12"/>
      <c r="DD11" s="12"/>
      <c r="DE11" s="12"/>
      <c r="DF11" s="12"/>
      <c r="DG11" s="12"/>
      <c r="DH11" s="12"/>
      <c r="DI11" s="12"/>
      <c r="DJ11" s="12"/>
      <c r="DK11" s="12"/>
      <c r="DL11" s="12"/>
      <c r="DM11" s="12"/>
      <c r="DN11" s="12"/>
      <c r="DO11" s="12"/>
      <c r="DP11" s="12"/>
      <c r="DQ11" s="12"/>
      <c r="DR11" s="12"/>
      <c r="DS11" s="12"/>
      <c r="DT11" s="12"/>
      <c r="DU11" s="12"/>
      <c r="DV11" s="12"/>
      <c r="DW11" s="12"/>
      <c r="DX11" s="12"/>
      <c r="DY11" s="12"/>
      <c r="DZ11" s="12"/>
      <c r="EA11" s="12"/>
      <c r="EB11" s="12"/>
      <c r="EC11" s="12"/>
      <c r="ED11" s="12"/>
      <c r="EE11" s="12"/>
      <c r="EF11" s="12"/>
      <c r="EG11" s="12"/>
      <c r="EH11" s="12"/>
      <c r="EI11" s="12"/>
      <c r="EJ11" s="12"/>
      <c r="EK11" s="12"/>
      <c r="EL11" s="12"/>
      <c r="EM11" s="12"/>
      <c r="EN11" s="12"/>
      <c r="EO11" s="12"/>
      <c r="EP11" s="12"/>
      <c r="EQ11" s="12"/>
      <c r="ER11" s="12"/>
      <c r="ES11" s="12"/>
      <c r="ET11" s="15"/>
    </row>
    <row r="12" spans="1:150" s="13" customFormat="1" ht="51">
      <c r="A12" s="142"/>
      <c r="B12" s="142"/>
      <c r="C12" s="92"/>
      <c r="D12" s="102"/>
      <c r="E12" s="97"/>
      <c r="F12" s="97"/>
      <c r="G12" s="63" t="str">
        <f>VLOOKUP(H12,Hoja1!A$1:G$445,2,0)</f>
        <v>Bacteria</v>
      </c>
      <c r="H12" s="46" t="s">
        <v>108</v>
      </c>
      <c r="I12" s="63" t="str">
        <f>VLOOKUP(H12,Hoja1!A$2:G$445,3,0)</f>
        <v>Infecciones producidas por Bacterianas</v>
      </c>
      <c r="J12" s="54"/>
      <c r="K12" s="63" t="str">
        <f>VLOOKUP(H12,Hoja1!A$2:G$445,4,0)</f>
        <v>Inspecciones planeadas e inspecciones no planeadas, procedimientos de programas de seguridad y salud en el trabajo</v>
      </c>
      <c r="L12" s="63" t="str">
        <f>VLOOKUP(H12,Hoja1!A$2:G$445,5,0)</f>
        <v>Programa de vacunación, bota pantalon, overol, guantes, tapabocas, mascarillas con filtos</v>
      </c>
      <c r="M12" s="54">
        <v>2</v>
      </c>
      <c r="N12" s="55">
        <v>3</v>
      </c>
      <c r="O12" s="55">
        <v>10</v>
      </c>
      <c r="P12" s="48">
        <f aca="true" t="shared" si="1" ref="P12:P23">M12*N12</f>
        <v>6</v>
      </c>
      <c r="Q12" s="48">
        <f aca="true" t="shared" si="2" ref="Q12:Q23">O12*P12</f>
        <v>60</v>
      </c>
      <c r="R12" s="56" t="str">
        <f aca="true" t="shared" si="3" ref="R12:R23">IF(P12=40,"MA-40",IF(P12=30,"MA-30",IF(P12=20,"A-20",IF(P12=10,"A-10",IF(P12=24,"MA-24",IF(P12=18,"A-18",IF(P12=12,"A-12",IF(P12=6,"M-6",IF(P12=8,"M-8",IF(P12=6,"M-6",IF(P12=4,"B-4",IF(P12=2,"B-2",))))))))))))</f>
        <v>M-6</v>
      </c>
      <c r="S12" s="57" t="str">
        <f t="shared" si="0"/>
        <v>III</v>
      </c>
      <c r="T12" s="58" t="str">
        <f aca="true" t="shared" si="4" ref="T12:T23">IF(S12=0,"",IF(S12="IV","Aceptable",IF(S12="III","Mejorable",IF(S12="II","No Aceptable o Aceptable Con Control Especifico",IF(S12="I","No Aceptable","")))))</f>
        <v>Mejorable</v>
      </c>
      <c r="U12" s="104"/>
      <c r="V12" s="63" t="str">
        <f>VLOOKUP(H12,Hoja1!A$2:G$445,6,0)</f>
        <v xml:space="preserve">Enfermedades Infectocontagiosas
</v>
      </c>
      <c r="W12" s="59"/>
      <c r="X12" s="59"/>
      <c r="Y12" s="59"/>
      <c r="Z12" s="60"/>
      <c r="AA12" s="53" t="str">
        <f>VLOOKUP(H12,Hoja1!A$2:G$445,7,0)</f>
        <v xml:space="preserve">Riesgo Biológico, Autocuidado y/o Uso y manejo adecuado de E.P.P.
</v>
      </c>
      <c r="AB12" s="104"/>
      <c r="AC12" s="92"/>
      <c r="AD12" s="14"/>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c r="DA12" s="12"/>
      <c r="DB12" s="12"/>
      <c r="DC12" s="12"/>
      <c r="DD12" s="12"/>
      <c r="DE12" s="12"/>
      <c r="DF12" s="12"/>
      <c r="DG12" s="12"/>
      <c r="DH12" s="12"/>
      <c r="DI12" s="12"/>
      <c r="DJ12" s="12"/>
      <c r="DK12" s="12"/>
      <c r="DL12" s="12"/>
      <c r="DM12" s="12"/>
      <c r="DN12" s="12"/>
      <c r="DO12" s="12"/>
      <c r="DP12" s="12"/>
      <c r="DQ12" s="12"/>
      <c r="DR12" s="12"/>
      <c r="DS12" s="12"/>
      <c r="DT12" s="12"/>
      <c r="DU12" s="12"/>
      <c r="DV12" s="12"/>
      <c r="DW12" s="12"/>
      <c r="DX12" s="12"/>
      <c r="DY12" s="12"/>
      <c r="DZ12" s="12"/>
      <c r="EA12" s="12"/>
      <c r="EB12" s="12"/>
      <c r="EC12" s="12"/>
      <c r="ED12" s="12"/>
      <c r="EE12" s="12"/>
      <c r="EF12" s="12"/>
      <c r="EG12" s="12"/>
      <c r="EH12" s="12"/>
      <c r="EI12" s="12"/>
      <c r="EJ12" s="12"/>
      <c r="EK12" s="12"/>
      <c r="EL12" s="12"/>
      <c r="EM12" s="12"/>
      <c r="EN12" s="12"/>
      <c r="EO12" s="12"/>
      <c r="EP12" s="12"/>
      <c r="EQ12" s="12"/>
      <c r="ER12" s="12"/>
      <c r="ES12" s="12"/>
      <c r="ET12" s="15"/>
    </row>
    <row r="13" spans="1:150" s="13" customFormat="1" ht="51">
      <c r="A13" s="142"/>
      <c r="B13" s="142"/>
      <c r="C13" s="92"/>
      <c r="D13" s="102"/>
      <c r="E13" s="97"/>
      <c r="F13" s="97"/>
      <c r="G13" s="63" t="str">
        <f>VLOOKUP(H13,Hoja1!A$1:G$445,2,0)</f>
        <v>Hongos</v>
      </c>
      <c r="H13" s="46" t="s">
        <v>117</v>
      </c>
      <c r="I13" s="63" t="str">
        <f>VLOOKUP(H13,Hoja1!A$2:G$445,3,0)</f>
        <v>Micosis</v>
      </c>
      <c r="J13" s="54"/>
      <c r="K13" s="63" t="str">
        <f>VLOOKUP(H13,Hoja1!A$2:G$445,4,0)</f>
        <v>Inspecciones planeadas e inspecciones no planeadas, procedimientos de programas de seguridad y salud en el trabajo</v>
      </c>
      <c r="L13" s="63" t="str">
        <f>VLOOKUP(H13,Hoja1!A$2:G$445,5,0)</f>
        <v>Programa de vacunación, éxamenes periódicos</v>
      </c>
      <c r="M13" s="54">
        <v>2</v>
      </c>
      <c r="N13" s="55">
        <v>3</v>
      </c>
      <c r="O13" s="55">
        <v>10</v>
      </c>
      <c r="P13" s="48">
        <f t="shared" si="1"/>
        <v>6</v>
      </c>
      <c r="Q13" s="48">
        <f t="shared" si="2"/>
        <v>60</v>
      </c>
      <c r="R13" s="56" t="str">
        <f t="shared" si="3"/>
        <v>M-6</v>
      </c>
      <c r="S13" s="57" t="str">
        <f t="shared" si="0"/>
        <v>III</v>
      </c>
      <c r="T13" s="58" t="str">
        <f t="shared" si="4"/>
        <v>Mejorable</v>
      </c>
      <c r="U13" s="104"/>
      <c r="V13" s="63" t="str">
        <f>VLOOKUP(H13,Hoja1!A$2:G$445,6,0)</f>
        <v>Micosis</v>
      </c>
      <c r="W13" s="59"/>
      <c r="X13" s="59"/>
      <c r="Y13" s="59"/>
      <c r="Z13" s="60"/>
      <c r="AA13" s="53" t="str">
        <f>VLOOKUP(H13,Hoja1!A$2:G$445,7,0)</f>
        <v xml:space="preserve">Riesgo Biológico, Autocuidado y/o Uso y manejo adecuado de E.P.P.
</v>
      </c>
      <c r="AB13" s="104"/>
      <c r="AC13" s="92"/>
      <c r="AD13" s="14"/>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2"/>
      <c r="EF13" s="12"/>
      <c r="EG13" s="12"/>
      <c r="EH13" s="12"/>
      <c r="EI13" s="12"/>
      <c r="EJ13" s="12"/>
      <c r="EK13" s="12"/>
      <c r="EL13" s="12"/>
      <c r="EM13" s="12"/>
      <c r="EN13" s="12"/>
      <c r="EO13" s="12"/>
      <c r="EP13" s="12"/>
      <c r="EQ13" s="12"/>
      <c r="ER13" s="12"/>
      <c r="ES13" s="12"/>
      <c r="ET13" s="15"/>
    </row>
    <row r="14" spans="1:150" s="13" customFormat="1" ht="51">
      <c r="A14" s="142"/>
      <c r="B14" s="142"/>
      <c r="C14" s="92"/>
      <c r="D14" s="102"/>
      <c r="E14" s="97"/>
      <c r="F14" s="97"/>
      <c r="G14" s="63" t="str">
        <f>VLOOKUP(H14,Hoja1!A$1:G$445,2,0)</f>
        <v>Virus</v>
      </c>
      <c r="H14" s="46" t="s">
        <v>120</v>
      </c>
      <c r="I14" s="63" t="str">
        <f>VLOOKUP(H14,Hoja1!A$2:G$445,3,0)</f>
        <v>Infecciones Virales</v>
      </c>
      <c r="J14" s="54"/>
      <c r="K14" s="63" t="str">
        <f>VLOOKUP(H14,Hoja1!A$2:G$445,4,0)</f>
        <v>Inspecciones planeadas e inspecciones no planeadas, procedimientos de programas de seguridad y salud en el trabajo</v>
      </c>
      <c r="L14" s="63" t="str">
        <f>VLOOKUP(H14,Hoja1!A$2:G$445,5,0)</f>
        <v>Programa de vacunación, bota pantalon, overol, guantes, tapabocas, mascarillas con filtos</v>
      </c>
      <c r="M14" s="54">
        <v>2</v>
      </c>
      <c r="N14" s="55">
        <v>3</v>
      </c>
      <c r="O14" s="55">
        <v>10</v>
      </c>
      <c r="P14" s="48">
        <f t="shared" si="1"/>
        <v>6</v>
      </c>
      <c r="Q14" s="48">
        <f t="shared" si="2"/>
        <v>60</v>
      </c>
      <c r="R14" s="56" t="str">
        <f t="shared" si="3"/>
        <v>M-6</v>
      </c>
      <c r="S14" s="57" t="str">
        <f t="shared" si="0"/>
        <v>III</v>
      </c>
      <c r="T14" s="58" t="str">
        <f t="shared" si="4"/>
        <v>Mejorable</v>
      </c>
      <c r="U14" s="104"/>
      <c r="V14" s="63" t="str">
        <f>VLOOKUP(H14,Hoja1!A$2:G$445,6,0)</f>
        <v xml:space="preserve">Enfermedades Infectocontagiosas
</v>
      </c>
      <c r="W14" s="59"/>
      <c r="X14" s="59"/>
      <c r="Y14" s="59"/>
      <c r="Z14" s="60"/>
      <c r="AA14" s="53" t="str">
        <f>VLOOKUP(H14,Hoja1!A$2:G$445,7,0)</f>
        <v xml:space="preserve">Riesgo Biológico, Autocuidado y/o Uso y manejo adecuado de E.P.P.
</v>
      </c>
      <c r="AB14" s="95"/>
      <c r="AC14" s="92"/>
      <c r="AD14" s="14"/>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c r="CN14" s="12"/>
      <c r="CO14" s="12"/>
      <c r="CP14" s="12"/>
      <c r="CQ14" s="12"/>
      <c r="CR14" s="12"/>
      <c r="CS14" s="12"/>
      <c r="CT14" s="12"/>
      <c r="CU14" s="12"/>
      <c r="CV14" s="12"/>
      <c r="CW14" s="12"/>
      <c r="CX14" s="12"/>
      <c r="CY14" s="12"/>
      <c r="CZ14" s="12"/>
      <c r="DA14" s="12"/>
      <c r="DB14" s="12"/>
      <c r="DC14" s="12"/>
      <c r="DD14" s="12"/>
      <c r="DE14" s="12"/>
      <c r="DF14" s="12"/>
      <c r="DG14" s="12"/>
      <c r="DH14" s="12"/>
      <c r="DI14" s="12"/>
      <c r="DJ14" s="12"/>
      <c r="DK14" s="12"/>
      <c r="DL14" s="12"/>
      <c r="DM14" s="12"/>
      <c r="DN14" s="12"/>
      <c r="DO14" s="12"/>
      <c r="DP14" s="12"/>
      <c r="DQ14" s="12"/>
      <c r="DR14" s="12"/>
      <c r="DS14" s="12"/>
      <c r="DT14" s="12"/>
      <c r="DU14" s="12"/>
      <c r="DV14" s="12"/>
      <c r="DW14" s="12"/>
      <c r="DX14" s="12"/>
      <c r="DY14" s="12"/>
      <c r="DZ14" s="12"/>
      <c r="EA14" s="12"/>
      <c r="EB14" s="12"/>
      <c r="EC14" s="12"/>
      <c r="ED14" s="12"/>
      <c r="EE14" s="12"/>
      <c r="EF14" s="12"/>
      <c r="EG14" s="12"/>
      <c r="EH14" s="12"/>
      <c r="EI14" s="12"/>
      <c r="EJ14" s="12"/>
      <c r="EK14" s="12"/>
      <c r="EL14" s="12"/>
      <c r="EM14" s="12"/>
      <c r="EN14" s="12"/>
      <c r="EO14" s="12"/>
      <c r="EP14" s="12"/>
      <c r="EQ14" s="12"/>
      <c r="ER14" s="12"/>
      <c r="ES14" s="12"/>
      <c r="ET14" s="15"/>
    </row>
    <row r="15" spans="1:150" s="13" customFormat="1" ht="51">
      <c r="A15" s="142"/>
      <c r="B15" s="142"/>
      <c r="C15" s="92"/>
      <c r="D15" s="102"/>
      <c r="E15" s="97"/>
      <c r="F15" s="97"/>
      <c r="G15" s="63" t="str">
        <f>VLOOKUP(H15,Hoja1!A$1:G$445,2,0)</f>
        <v>INFRAROJA, ULTRAVIOLETA, VISIBLE, RADIOFRECUENCIA, MICROONDAS, LASER</v>
      </c>
      <c r="H15" s="46" t="s">
        <v>67</v>
      </c>
      <c r="I15" s="63" t="str">
        <f>VLOOKUP(H15,Hoja1!A$2:G$445,3,0)</f>
        <v>CÁNCER, LESIONES DÉRMICAS Y OCULARES</v>
      </c>
      <c r="J15" s="54"/>
      <c r="K15" s="63" t="str">
        <f>VLOOKUP(H15,Hoja1!A$2:G$445,4,0)</f>
        <v>Inspecciones planeadas e inspecciones no planeadas, procedimientos de programas de seguridad y salud en el trabajo</v>
      </c>
      <c r="L15" s="63" t="str">
        <f>VLOOKUP(H15,Hoja1!A$2:G$445,5,0)</f>
        <v>PROGRAMA BLOQUEADOR SOLAR</v>
      </c>
      <c r="M15" s="54">
        <v>2</v>
      </c>
      <c r="N15" s="55">
        <v>3</v>
      </c>
      <c r="O15" s="55">
        <v>10</v>
      </c>
      <c r="P15" s="48">
        <f t="shared" si="1"/>
        <v>6</v>
      </c>
      <c r="Q15" s="48">
        <f t="shared" si="2"/>
        <v>60</v>
      </c>
      <c r="R15" s="56" t="str">
        <f t="shared" si="3"/>
        <v>M-6</v>
      </c>
      <c r="S15" s="57" t="str">
        <f t="shared" si="0"/>
        <v>III</v>
      </c>
      <c r="T15" s="58" t="str">
        <f t="shared" si="4"/>
        <v>Mejorable</v>
      </c>
      <c r="U15" s="104"/>
      <c r="V15" s="63" t="str">
        <f>VLOOKUP(H15,Hoja1!A$2:G$445,6,0)</f>
        <v>CÁNCER</v>
      </c>
      <c r="W15" s="59"/>
      <c r="X15" s="59"/>
      <c r="Y15" s="59"/>
      <c r="Z15" s="60"/>
      <c r="AA15" s="53" t="str">
        <f>VLOOKUP(H15,Hoja1!A$2:G$445,7,0)</f>
        <v>N/A</v>
      </c>
      <c r="AB15" s="59" t="s">
        <v>1201</v>
      </c>
      <c r="AC15" s="92"/>
      <c r="AD15" s="14"/>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c r="CH15" s="12"/>
      <c r="CI15" s="12"/>
      <c r="CJ15" s="12"/>
      <c r="CK15" s="12"/>
      <c r="CL15" s="12"/>
      <c r="CM15" s="12"/>
      <c r="CN15" s="12"/>
      <c r="CO15" s="12"/>
      <c r="CP15" s="12"/>
      <c r="CQ15" s="12"/>
      <c r="CR15" s="12"/>
      <c r="CS15" s="12"/>
      <c r="CT15" s="12"/>
      <c r="CU15" s="12"/>
      <c r="CV15" s="12"/>
      <c r="CW15" s="12"/>
      <c r="CX15" s="12"/>
      <c r="CY15" s="12"/>
      <c r="CZ15" s="12"/>
      <c r="DA15" s="12"/>
      <c r="DB15" s="12"/>
      <c r="DC15" s="12"/>
      <c r="DD15" s="12"/>
      <c r="DE15" s="12"/>
      <c r="DF15" s="12"/>
      <c r="DG15" s="12"/>
      <c r="DH15" s="12"/>
      <c r="DI15" s="12"/>
      <c r="DJ15" s="12"/>
      <c r="DK15" s="12"/>
      <c r="DL15" s="12"/>
      <c r="DM15" s="12"/>
      <c r="DN15" s="12"/>
      <c r="DO15" s="12"/>
      <c r="DP15" s="12"/>
      <c r="DQ15" s="12"/>
      <c r="DR15" s="12"/>
      <c r="DS15" s="12"/>
      <c r="DT15" s="12"/>
      <c r="DU15" s="12"/>
      <c r="DV15" s="12"/>
      <c r="DW15" s="12"/>
      <c r="DX15" s="12"/>
      <c r="DY15" s="12"/>
      <c r="DZ15" s="12"/>
      <c r="EA15" s="12"/>
      <c r="EB15" s="12"/>
      <c r="EC15" s="12"/>
      <c r="ED15" s="12"/>
      <c r="EE15" s="12"/>
      <c r="EF15" s="12"/>
      <c r="EG15" s="12"/>
      <c r="EH15" s="12"/>
      <c r="EI15" s="12"/>
      <c r="EJ15" s="12"/>
      <c r="EK15" s="12"/>
      <c r="EL15" s="12"/>
      <c r="EM15" s="12"/>
      <c r="EN15" s="12"/>
      <c r="EO15" s="12"/>
      <c r="EP15" s="12"/>
      <c r="EQ15" s="12"/>
      <c r="ER15" s="12"/>
      <c r="ES15" s="12"/>
      <c r="ET15" s="15"/>
    </row>
    <row r="16" spans="1:150" s="13" customFormat="1" ht="64.5" customHeight="1">
      <c r="A16" s="142"/>
      <c r="B16" s="142"/>
      <c r="C16" s="92"/>
      <c r="D16" s="102"/>
      <c r="E16" s="97"/>
      <c r="F16" s="97"/>
      <c r="G16" s="63" t="str">
        <f>VLOOKUP(H16,Hoja1!A$1:G$445,2,0)</f>
        <v>GASES Y VAPORES</v>
      </c>
      <c r="H16" s="46" t="s">
        <v>250</v>
      </c>
      <c r="I16" s="63" t="str">
        <f>VLOOKUP(H16,Hoja1!A$2:G$445,3,0)</f>
        <v xml:space="preserve"> LESIONES EN LA PIEL, IRRITACIÓN EN VÍAS  RESPIRATORIAS, MUERTE</v>
      </c>
      <c r="J16" s="54"/>
      <c r="K16" s="63" t="str">
        <f>VLOOKUP(H16,Hoja1!A$2:G$445,4,0)</f>
        <v>Inspecciones planeadas e inspecciones no planeadas, procedimientos de programas de seguridad y salud en el trabajo</v>
      </c>
      <c r="L16" s="63" t="str">
        <f>VLOOKUP(H16,Hoja1!A$2:G$445,5,0)</f>
        <v>EPP TAPABOCAS, CARETAS CON FILTROS</v>
      </c>
      <c r="M16" s="54">
        <v>2</v>
      </c>
      <c r="N16" s="55">
        <v>3</v>
      </c>
      <c r="O16" s="55">
        <v>25</v>
      </c>
      <c r="P16" s="48">
        <f t="shared" si="1"/>
        <v>6</v>
      </c>
      <c r="Q16" s="48">
        <f t="shared" si="2"/>
        <v>150</v>
      </c>
      <c r="R16" s="56" t="str">
        <f t="shared" si="3"/>
        <v>M-6</v>
      </c>
      <c r="S16" s="57" t="str">
        <f t="shared" si="0"/>
        <v>II</v>
      </c>
      <c r="T16" s="58" t="str">
        <f t="shared" si="4"/>
        <v>No Aceptable o Aceptable Con Control Especifico</v>
      </c>
      <c r="U16" s="104"/>
      <c r="V16" s="63" t="str">
        <f>VLOOKUP(H16,Hoja1!A$2:G$445,6,0)</f>
        <v xml:space="preserve"> MUERTE</v>
      </c>
      <c r="W16" s="59"/>
      <c r="X16" s="59"/>
      <c r="Y16" s="59"/>
      <c r="Z16" s="60"/>
      <c r="AA16" s="53" t="str">
        <f>VLOOKUP(H16,Hoja1!A$2:G$445,7,0)</f>
        <v>USO Y MANEJO ADECUADO DE E.P.P.</v>
      </c>
      <c r="AB16" s="59" t="s">
        <v>1213</v>
      </c>
      <c r="AC16" s="92"/>
      <c r="AD16" s="14"/>
      <c r="AE16" s="12"/>
      <c r="AF16" s="12"/>
      <c r="AG16" s="12"/>
      <c r="AH16" s="12"/>
      <c r="AI16" s="12"/>
      <c r="AJ16" s="12"/>
      <c r="AK16" s="12"/>
      <c r="AL16" s="12"/>
      <c r="AM16" s="12"/>
      <c r="AN16" s="12"/>
      <c r="AO16" s="12"/>
      <c r="AP16" s="12"/>
      <c r="AQ16" s="12"/>
      <c r="AR16" s="12"/>
      <c r="AS16" s="12"/>
      <c r="AT16" s="12"/>
      <c r="AU16" s="12"/>
      <c r="AV16" s="12"/>
      <c r="AW16" s="12"/>
      <c r="AX16" s="12"/>
      <c r="AY16" s="12"/>
      <c r="AZ16" s="12"/>
      <c r="BA16" s="12"/>
      <c r="BB16" s="12"/>
      <c r="BC16" s="12"/>
      <c r="BD16" s="12"/>
      <c r="BE16" s="12"/>
      <c r="BF16" s="12"/>
      <c r="BG16" s="12"/>
      <c r="BH16" s="12"/>
      <c r="BI16" s="12"/>
      <c r="BJ16" s="12"/>
      <c r="BK16" s="12"/>
      <c r="BL16" s="12"/>
      <c r="BM16" s="12"/>
      <c r="BN16" s="12"/>
      <c r="BO16" s="12"/>
      <c r="BP16" s="12"/>
      <c r="BQ16" s="12"/>
      <c r="BR16" s="12"/>
      <c r="BS16" s="12"/>
      <c r="BT16" s="12"/>
      <c r="BU16" s="12"/>
      <c r="BV16" s="12"/>
      <c r="BW16" s="12"/>
      <c r="BX16" s="12"/>
      <c r="BY16" s="12"/>
      <c r="BZ16" s="12"/>
      <c r="CA16" s="12"/>
      <c r="CB16" s="12"/>
      <c r="CC16" s="12"/>
      <c r="CD16" s="12"/>
      <c r="CE16" s="12"/>
      <c r="CF16" s="12"/>
      <c r="CG16" s="12"/>
      <c r="CH16" s="12"/>
      <c r="CI16" s="12"/>
      <c r="CJ16" s="12"/>
      <c r="CK16" s="12"/>
      <c r="CL16" s="12"/>
      <c r="CM16" s="12"/>
      <c r="CN16" s="12"/>
      <c r="CO16" s="12"/>
      <c r="CP16" s="12"/>
      <c r="CQ16" s="12"/>
      <c r="CR16" s="12"/>
      <c r="CS16" s="12"/>
      <c r="CT16" s="12"/>
      <c r="CU16" s="12"/>
      <c r="CV16" s="12"/>
      <c r="CW16" s="12"/>
      <c r="CX16" s="12"/>
      <c r="CY16" s="12"/>
      <c r="CZ16" s="12"/>
      <c r="DA16" s="12"/>
      <c r="DB16" s="12"/>
      <c r="DC16" s="12"/>
      <c r="DD16" s="12"/>
      <c r="DE16" s="12"/>
      <c r="DF16" s="12"/>
      <c r="DG16" s="12"/>
      <c r="DH16" s="12"/>
      <c r="DI16" s="12"/>
      <c r="DJ16" s="12"/>
      <c r="DK16" s="12"/>
      <c r="DL16" s="12"/>
      <c r="DM16" s="12"/>
      <c r="DN16" s="12"/>
      <c r="DO16" s="12"/>
      <c r="DP16" s="12"/>
      <c r="DQ16" s="12"/>
      <c r="DR16" s="12"/>
      <c r="DS16" s="12"/>
      <c r="DT16" s="12"/>
      <c r="DU16" s="12"/>
      <c r="DV16" s="12"/>
      <c r="DW16" s="12"/>
      <c r="DX16" s="12"/>
      <c r="DY16" s="12"/>
      <c r="DZ16" s="12"/>
      <c r="EA16" s="12"/>
      <c r="EB16" s="12"/>
      <c r="EC16" s="12"/>
      <c r="ED16" s="12"/>
      <c r="EE16" s="12"/>
      <c r="EF16" s="12"/>
      <c r="EG16" s="12"/>
      <c r="EH16" s="12"/>
      <c r="EI16" s="12"/>
      <c r="EJ16" s="12"/>
      <c r="EK16" s="12"/>
      <c r="EL16" s="12"/>
      <c r="EM16" s="12"/>
      <c r="EN16" s="12"/>
      <c r="EO16" s="12"/>
      <c r="EP16" s="12"/>
      <c r="EQ16" s="12"/>
      <c r="ER16" s="12"/>
      <c r="ES16" s="12"/>
      <c r="ET16" s="15"/>
    </row>
    <row r="17" spans="1:150" s="13" customFormat="1" ht="66.75" customHeight="1">
      <c r="A17" s="142"/>
      <c r="B17" s="142"/>
      <c r="C17" s="92"/>
      <c r="D17" s="102"/>
      <c r="E17" s="97"/>
      <c r="F17" s="97"/>
      <c r="G17" s="63" t="str">
        <f>VLOOKUP(H17,Hoja1!A$1:G$445,2,0)</f>
        <v>NATURALEZA DE LA TAREA</v>
      </c>
      <c r="H17" s="46" t="s">
        <v>76</v>
      </c>
      <c r="I17" s="63" t="str">
        <f>VLOOKUP(H17,Hoja1!A$2:G$445,3,0)</f>
        <v>ESTRÉS,  TRANSTORNOS DEL SUEÑO</v>
      </c>
      <c r="J17" s="54"/>
      <c r="K17" s="63" t="str">
        <f>VLOOKUP(H17,Hoja1!A$2:G$445,4,0)</f>
        <v>N/A</v>
      </c>
      <c r="L17" s="63" t="str">
        <f>VLOOKUP(H17,Hoja1!A$2:G$445,5,0)</f>
        <v>PVE PSICOSOCIAL</v>
      </c>
      <c r="M17" s="54">
        <v>2</v>
      </c>
      <c r="N17" s="55">
        <v>2</v>
      </c>
      <c r="O17" s="55">
        <v>10</v>
      </c>
      <c r="P17" s="48">
        <f t="shared" si="1"/>
        <v>4</v>
      </c>
      <c r="Q17" s="48">
        <f t="shared" si="2"/>
        <v>40</v>
      </c>
      <c r="R17" s="56" t="str">
        <f t="shared" si="3"/>
        <v>B-4</v>
      </c>
      <c r="S17" s="57" t="str">
        <f t="shared" si="0"/>
        <v>III</v>
      </c>
      <c r="T17" s="58" t="str">
        <f t="shared" si="4"/>
        <v>Mejorable</v>
      </c>
      <c r="U17" s="104"/>
      <c r="V17" s="63" t="str">
        <f>VLOOKUP(H17,Hoja1!A$2:G$445,6,0)</f>
        <v>ESTRÉS</v>
      </c>
      <c r="W17" s="59"/>
      <c r="X17" s="59"/>
      <c r="Y17" s="59"/>
      <c r="Z17" s="60"/>
      <c r="AA17" s="53" t="str">
        <f>VLOOKUP(H17,Hoja1!A$2:G$445,7,0)</f>
        <v>N/A</v>
      </c>
      <c r="AB17" s="59" t="s">
        <v>1202</v>
      </c>
      <c r="AC17" s="92"/>
      <c r="AD17" s="14"/>
      <c r="AE17" s="12"/>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2"/>
      <c r="BH17" s="12"/>
      <c r="BI17" s="12"/>
      <c r="BJ17" s="12"/>
      <c r="BK17" s="12"/>
      <c r="BL17" s="12"/>
      <c r="BM17" s="12"/>
      <c r="BN17" s="12"/>
      <c r="BO17" s="12"/>
      <c r="BP17" s="12"/>
      <c r="BQ17" s="12"/>
      <c r="BR17" s="12"/>
      <c r="BS17" s="12"/>
      <c r="BT17" s="12"/>
      <c r="BU17" s="12"/>
      <c r="BV17" s="12"/>
      <c r="BW17" s="12"/>
      <c r="BX17" s="12"/>
      <c r="BY17" s="12"/>
      <c r="BZ17" s="12"/>
      <c r="CA17" s="12"/>
      <c r="CB17" s="12"/>
      <c r="CC17" s="12"/>
      <c r="CD17" s="12"/>
      <c r="CE17" s="12"/>
      <c r="CF17" s="12"/>
      <c r="CG17" s="12"/>
      <c r="CH17" s="12"/>
      <c r="CI17" s="12"/>
      <c r="CJ17" s="12"/>
      <c r="CK17" s="12"/>
      <c r="CL17" s="12"/>
      <c r="CM17" s="12"/>
      <c r="CN17" s="12"/>
      <c r="CO17" s="12"/>
      <c r="CP17" s="12"/>
      <c r="CQ17" s="12"/>
      <c r="CR17" s="12"/>
      <c r="CS17" s="12"/>
      <c r="CT17" s="12"/>
      <c r="CU17" s="12"/>
      <c r="CV17" s="12"/>
      <c r="CW17" s="12"/>
      <c r="CX17" s="12"/>
      <c r="CY17" s="12"/>
      <c r="CZ17" s="12"/>
      <c r="DA17" s="12"/>
      <c r="DB17" s="12"/>
      <c r="DC17" s="12"/>
      <c r="DD17" s="12"/>
      <c r="DE17" s="12"/>
      <c r="DF17" s="12"/>
      <c r="DG17" s="12"/>
      <c r="DH17" s="12"/>
      <c r="DI17" s="12"/>
      <c r="DJ17" s="12"/>
      <c r="DK17" s="12"/>
      <c r="DL17" s="12"/>
      <c r="DM17" s="12"/>
      <c r="DN17" s="12"/>
      <c r="DO17" s="12"/>
      <c r="DP17" s="12"/>
      <c r="DQ17" s="12"/>
      <c r="DR17" s="12"/>
      <c r="DS17" s="12"/>
      <c r="DT17" s="12"/>
      <c r="DU17" s="12"/>
      <c r="DV17" s="12"/>
      <c r="DW17" s="12"/>
      <c r="DX17" s="12"/>
      <c r="DY17" s="12"/>
      <c r="DZ17" s="12"/>
      <c r="EA17" s="12"/>
      <c r="EB17" s="12"/>
      <c r="EC17" s="12"/>
      <c r="ED17" s="12"/>
      <c r="EE17" s="12"/>
      <c r="EF17" s="12"/>
      <c r="EG17" s="12"/>
      <c r="EH17" s="12"/>
      <c r="EI17" s="12"/>
      <c r="EJ17" s="12"/>
      <c r="EK17" s="12"/>
      <c r="EL17" s="12"/>
      <c r="EM17" s="12"/>
      <c r="EN17" s="12"/>
      <c r="EO17" s="12"/>
      <c r="EP17" s="12"/>
      <c r="EQ17" s="12"/>
      <c r="ER17" s="12"/>
      <c r="ES17" s="12"/>
      <c r="ET17" s="15"/>
    </row>
    <row r="18" spans="1:150" s="13" customFormat="1" ht="60.75" customHeight="1">
      <c r="A18" s="142"/>
      <c r="B18" s="142"/>
      <c r="C18" s="92"/>
      <c r="D18" s="102"/>
      <c r="E18" s="97"/>
      <c r="F18" s="97"/>
      <c r="G18" s="63" t="str">
        <f>VLOOKUP(H18,Hoja1!A$1:G$445,2,0)</f>
        <v>Forzadas, Prolongadas</v>
      </c>
      <c r="H18" s="46" t="s">
        <v>40</v>
      </c>
      <c r="I18" s="63" t="str">
        <f>VLOOKUP(H18,Hoja1!A$2:G$445,3,0)</f>
        <v xml:space="preserve">Lesiones osteomusculares, lesiones osteoarticulares
</v>
      </c>
      <c r="J18" s="54"/>
      <c r="K18" s="63" t="str">
        <f>VLOOKUP(H18,Hoja1!A$2:G$445,4,0)</f>
        <v>Inspecciones planeadas e inspecciones no planeadas, procedimientos de programas de seguridad y salud en el trabajo</v>
      </c>
      <c r="L18" s="63" t="str">
        <f>VLOOKUP(H18,Hoja1!A$2:G$445,5,0)</f>
        <v>PVE Biomecánico, programa pausas activas, exámenes periódicos, recomendaciones, control de posturas</v>
      </c>
      <c r="M18" s="54">
        <v>2</v>
      </c>
      <c r="N18" s="55">
        <v>3</v>
      </c>
      <c r="O18" s="55">
        <v>25</v>
      </c>
      <c r="P18" s="48">
        <f t="shared" si="1"/>
        <v>6</v>
      </c>
      <c r="Q18" s="48">
        <f t="shared" si="2"/>
        <v>150</v>
      </c>
      <c r="R18" s="56" t="str">
        <f t="shared" si="3"/>
        <v>M-6</v>
      </c>
      <c r="S18" s="57" t="str">
        <f t="shared" si="0"/>
        <v>II</v>
      </c>
      <c r="T18" s="58" t="str">
        <f t="shared" si="4"/>
        <v>No Aceptable o Aceptable Con Control Especifico</v>
      </c>
      <c r="U18" s="104"/>
      <c r="V18" s="63" t="str">
        <f>VLOOKUP(H18,Hoja1!A$2:G$445,6,0)</f>
        <v>Enfermedades Osteomusculares</v>
      </c>
      <c r="W18" s="59"/>
      <c r="X18" s="59"/>
      <c r="Y18" s="59"/>
      <c r="Z18" s="60"/>
      <c r="AA18" s="53" t="str">
        <f>VLOOKUP(H18,Hoja1!A$2:G$445,7,0)</f>
        <v>Prevención en lesiones osteomusculares, líderes de pausas activas</v>
      </c>
      <c r="AB18" s="59" t="s">
        <v>1203</v>
      </c>
      <c r="AC18" s="92"/>
      <c r="AD18" s="14"/>
      <c r="AE18" s="12"/>
      <c r="AF18" s="12"/>
      <c r="AG18" s="12"/>
      <c r="AH18" s="12"/>
      <c r="AI18" s="12"/>
      <c r="AJ18" s="12"/>
      <c r="AK18" s="12"/>
      <c r="AL18" s="12"/>
      <c r="AM18" s="12"/>
      <c r="AN18" s="12"/>
      <c r="AO18" s="12"/>
      <c r="AP18" s="12"/>
      <c r="AQ18" s="12"/>
      <c r="AR18" s="12"/>
      <c r="AS18" s="12"/>
      <c r="AT18" s="12"/>
      <c r="AU18" s="12"/>
      <c r="AV18" s="12"/>
      <c r="AW18" s="12"/>
      <c r="AX18" s="12"/>
      <c r="AY18" s="12"/>
      <c r="AZ18" s="12"/>
      <c r="BA18" s="12"/>
      <c r="BB18" s="12"/>
      <c r="BC18" s="12"/>
      <c r="BD18" s="12"/>
      <c r="BE18" s="12"/>
      <c r="BF18" s="12"/>
      <c r="BG18" s="12"/>
      <c r="BH18" s="12"/>
      <c r="BI18" s="12"/>
      <c r="BJ18" s="12"/>
      <c r="BK18" s="12"/>
      <c r="BL18" s="12"/>
      <c r="BM18" s="12"/>
      <c r="BN18" s="12"/>
      <c r="BO18" s="12"/>
      <c r="BP18" s="12"/>
      <c r="BQ18" s="12"/>
      <c r="BR18" s="12"/>
      <c r="BS18" s="12"/>
      <c r="BT18" s="12"/>
      <c r="BU18" s="12"/>
      <c r="BV18" s="12"/>
      <c r="BW18" s="12"/>
      <c r="BX18" s="12"/>
      <c r="BY18" s="12"/>
      <c r="BZ18" s="12"/>
      <c r="CA18" s="12"/>
      <c r="CB18" s="12"/>
      <c r="CC18" s="12"/>
      <c r="CD18" s="12"/>
      <c r="CE18" s="12"/>
      <c r="CF18" s="12"/>
      <c r="CG18" s="12"/>
      <c r="CH18" s="12"/>
      <c r="CI18" s="12"/>
      <c r="CJ18" s="12"/>
      <c r="CK18" s="12"/>
      <c r="CL18" s="12"/>
      <c r="CM18" s="12"/>
      <c r="CN18" s="12"/>
      <c r="CO18" s="12"/>
      <c r="CP18" s="12"/>
      <c r="CQ18" s="12"/>
      <c r="CR18" s="12"/>
      <c r="CS18" s="12"/>
      <c r="CT18" s="12"/>
      <c r="CU18" s="12"/>
      <c r="CV18" s="12"/>
      <c r="CW18" s="12"/>
      <c r="CX18" s="12"/>
      <c r="CY18" s="12"/>
      <c r="CZ18" s="12"/>
      <c r="DA18" s="12"/>
      <c r="DB18" s="12"/>
      <c r="DC18" s="12"/>
      <c r="DD18" s="12"/>
      <c r="DE18" s="12"/>
      <c r="DF18" s="12"/>
      <c r="DG18" s="12"/>
      <c r="DH18" s="12"/>
      <c r="DI18" s="12"/>
      <c r="DJ18" s="12"/>
      <c r="DK18" s="12"/>
      <c r="DL18" s="12"/>
      <c r="DM18" s="12"/>
      <c r="DN18" s="12"/>
      <c r="DO18" s="12"/>
      <c r="DP18" s="12"/>
      <c r="DQ18" s="12"/>
      <c r="DR18" s="12"/>
      <c r="DS18" s="12"/>
      <c r="DT18" s="12"/>
      <c r="DU18" s="12"/>
      <c r="DV18" s="12"/>
      <c r="DW18" s="12"/>
      <c r="DX18" s="12"/>
      <c r="DY18" s="12"/>
      <c r="DZ18" s="12"/>
      <c r="EA18" s="12"/>
      <c r="EB18" s="12"/>
      <c r="EC18" s="12"/>
      <c r="ED18" s="12"/>
      <c r="EE18" s="12"/>
      <c r="EF18" s="12"/>
      <c r="EG18" s="12"/>
      <c r="EH18" s="12"/>
      <c r="EI18" s="12"/>
      <c r="EJ18" s="12"/>
      <c r="EK18" s="12"/>
      <c r="EL18" s="12"/>
      <c r="EM18" s="12"/>
      <c r="EN18" s="12"/>
      <c r="EO18" s="12"/>
      <c r="EP18" s="12"/>
      <c r="EQ18" s="12"/>
      <c r="ER18" s="12"/>
      <c r="ES18" s="12"/>
      <c r="ET18" s="15"/>
    </row>
    <row r="19" spans="1:150" s="13" customFormat="1" ht="102.75" customHeight="1">
      <c r="A19" s="142"/>
      <c r="B19" s="142"/>
      <c r="C19" s="92"/>
      <c r="D19" s="102"/>
      <c r="E19" s="97"/>
      <c r="F19" s="97"/>
      <c r="G19" s="63" t="str">
        <f>VLOOKUP(H19,Hoja1!A$1:G$445,2,0)</f>
        <v>Movimientos repetitivos, Miembros Superiores</v>
      </c>
      <c r="H19" s="46" t="s">
        <v>47</v>
      </c>
      <c r="I19" s="63" t="str">
        <f>VLOOKUP(H19,Hoja1!A$2:G$445,3,0)</f>
        <v>Lesiones Musculoesqueléticas</v>
      </c>
      <c r="J19" s="54"/>
      <c r="K19" s="63" t="str">
        <f>VLOOKUP(H19,Hoja1!A$2:G$445,4,0)</f>
        <v>N/A</v>
      </c>
      <c r="L19" s="63" t="str">
        <f>VLOOKUP(H19,Hoja1!A$2:G$445,5,0)</f>
        <v>PVE BIomécanico, programa pausas activas, examenes periódicos, recomendaicones, control de posturas</v>
      </c>
      <c r="M19" s="54">
        <v>2</v>
      </c>
      <c r="N19" s="55">
        <v>2</v>
      </c>
      <c r="O19" s="55">
        <v>25</v>
      </c>
      <c r="P19" s="48">
        <f t="shared" si="1"/>
        <v>4</v>
      </c>
      <c r="Q19" s="48">
        <f t="shared" si="2"/>
        <v>100</v>
      </c>
      <c r="R19" s="56" t="str">
        <f t="shared" si="3"/>
        <v>B-4</v>
      </c>
      <c r="S19" s="57" t="str">
        <f t="shared" si="0"/>
        <v>III</v>
      </c>
      <c r="T19" s="58" t="str">
        <f t="shared" si="4"/>
        <v>Mejorable</v>
      </c>
      <c r="U19" s="104"/>
      <c r="V19" s="63" t="str">
        <f>VLOOKUP(H19,Hoja1!A$2:G$445,6,0)</f>
        <v>Enfermedades musculoesqueleticas</v>
      </c>
      <c r="W19" s="59"/>
      <c r="X19" s="59"/>
      <c r="Y19" s="59"/>
      <c r="Z19" s="60"/>
      <c r="AA19" s="53" t="str">
        <f>VLOOKUP(H19,Hoja1!A$2:G$445,7,0)</f>
        <v>Prevención en lesiones osteomusculares, líderes de pausas activas</v>
      </c>
      <c r="AB19" s="59" t="s">
        <v>1224</v>
      </c>
      <c r="AC19" s="92"/>
      <c r="AD19" s="14"/>
      <c r="AE19" s="12"/>
      <c r="AF19" s="12"/>
      <c r="AG19" s="12"/>
      <c r="AH19" s="12"/>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12"/>
      <c r="BH19" s="12"/>
      <c r="BI19" s="12"/>
      <c r="BJ19" s="12"/>
      <c r="BK19" s="12"/>
      <c r="BL19" s="12"/>
      <c r="BM19" s="12"/>
      <c r="BN19" s="12"/>
      <c r="BO19" s="12"/>
      <c r="BP19" s="12"/>
      <c r="BQ19" s="12"/>
      <c r="BR19" s="12"/>
      <c r="BS19" s="12"/>
      <c r="BT19" s="12"/>
      <c r="BU19" s="12"/>
      <c r="BV19" s="12"/>
      <c r="BW19" s="12"/>
      <c r="BX19" s="12"/>
      <c r="BY19" s="12"/>
      <c r="BZ19" s="12"/>
      <c r="CA19" s="12"/>
      <c r="CB19" s="12"/>
      <c r="CC19" s="12"/>
      <c r="CD19" s="12"/>
      <c r="CE19" s="12"/>
      <c r="CF19" s="12"/>
      <c r="CG19" s="12"/>
      <c r="CH19" s="12"/>
      <c r="CI19" s="12"/>
      <c r="CJ19" s="12"/>
      <c r="CK19" s="12"/>
      <c r="CL19" s="12"/>
      <c r="CM19" s="12"/>
      <c r="CN19" s="12"/>
      <c r="CO19" s="12"/>
      <c r="CP19" s="12"/>
      <c r="CQ19" s="12"/>
      <c r="CR19" s="12"/>
      <c r="CS19" s="12"/>
      <c r="CT19" s="12"/>
      <c r="CU19" s="12"/>
      <c r="CV19" s="12"/>
      <c r="CW19" s="12"/>
      <c r="CX19" s="12"/>
      <c r="CY19" s="12"/>
      <c r="CZ19" s="12"/>
      <c r="DA19" s="12"/>
      <c r="DB19" s="12"/>
      <c r="DC19" s="12"/>
      <c r="DD19" s="12"/>
      <c r="DE19" s="12"/>
      <c r="DF19" s="12"/>
      <c r="DG19" s="12"/>
      <c r="DH19" s="12"/>
      <c r="DI19" s="12"/>
      <c r="DJ19" s="12"/>
      <c r="DK19" s="12"/>
      <c r="DL19" s="12"/>
      <c r="DM19" s="12"/>
      <c r="DN19" s="12"/>
      <c r="DO19" s="12"/>
      <c r="DP19" s="12"/>
      <c r="DQ19" s="12"/>
      <c r="DR19" s="12"/>
      <c r="DS19" s="12"/>
      <c r="DT19" s="12"/>
      <c r="DU19" s="12"/>
      <c r="DV19" s="12"/>
      <c r="DW19" s="12"/>
      <c r="DX19" s="12"/>
      <c r="DY19" s="12"/>
      <c r="DZ19" s="12"/>
      <c r="EA19" s="12"/>
      <c r="EB19" s="12"/>
      <c r="EC19" s="12"/>
      <c r="ED19" s="12"/>
      <c r="EE19" s="12"/>
      <c r="EF19" s="12"/>
      <c r="EG19" s="12"/>
      <c r="EH19" s="12"/>
      <c r="EI19" s="12"/>
      <c r="EJ19" s="12"/>
      <c r="EK19" s="12"/>
      <c r="EL19" s="12"/>
      <c r="EM19" s="12"/>
      <c r="EN19" s="12"/>
      <c r="EO19" s="12"/>
      <c r="EP19" s="12"/>
      <c r="EQ19" s="12"/>
      <c r="ER19" s="12"/>
      <c r="ES19" s="12"/>
      <c r="ET19" s="15"/>
    </row>
    <row r="20" spans="1:150" s="13" customFormat="1" ht="51">
      <c r="A20" s="142"/>
      <c r="B20" s="142"/>
      <c r="C20" s="92"/>
      <c r="D20" s="102"/>
      <c r="E20" s="97"/>
      <c r="F20" s="97"/>
      <c r="G20" s="63" t="str">
        <f>VLOOKUP(H20,Hoja1!A$1:G$445,2,0)</f>
        <v>Atropellamiento, Envestir</v>
      </c>
      <c r="H20" s="46" t="s">
        <v>1187</v>
      </c>
      <c r="I20" s="63" t="str">
        <f>VLOOKUP(H20,Hoja1!A$2:G$445,3,0)</f>
        <v>Lesiones, pérdidas materiales, muerte</v>
      </c>
      <c r="J20" s="54"/>
      <c r="K20" s="63" t="str">
        <f>VLOOKUP(H20,Hoja1!A$2:G$445,4,0)</f>
        <v>Inspecciones planeadas e inspecciones no planeadas, procedimientos de programas de seguridad y salud en el trabajo</v>
      </c>
      <c r="L20" s="63" t="str">
        <f>VLOOKUP(H20,Hoja1!A$2:G$445,5,0)</f>
        <v>Programa de seguridad vial, señalización</v>
      </c>
      <c r="M20" s="54">
        <v>2</v>
      </c>
      <c r="N20" s="55">
        <v>3</v>
      </c>
      <c r="O20" s="55">
        <v>60</v>
      </c>
      <c r="P20" s="48">
        <f t="shared" si="1"/>
        <v>6</v>
      </c>
      <c r="Q20" s="48">
        <f t="shared" si="2"/>
        <v>360</v>
      </c>
      <c r="R20" s="56" t="str">
        <f t="shared" si="3"/>
        <v>M-6</v>
      </c>
      <c r="S20" s="57" t="str">
        <f t="shared" si="0"/>
        <v>II</v>
      </c>
      <c r="T20" s="58" t="str">
        <f t="shared" si="4"/>
        <v>No Aceptable o Aceptable Con Control Especifico</v>
      </c>
      <c r="U20" s="104"/>
      <c r="V20" s="63" t="str">
        <f>VLOOKUP(H20,Hoja1!A$2:G$445,6,0)</f>
        <v>Muerte</v>
      </c>
      <c r="W20" s="59"/>
      <c r="X20" s="59"/>
      <c r="Y20" s="59"/>
      <c r="Z20" s="60"/>
      <c r="AA20" s="53" t="str">
        <f>VLOOKUP(H20,Hoja1!A$2:G$445,7,0)</f>
        <v>Seguridad vial y manejo defensivo, aseguramiento de áreas de trabajo</v>
      </c>
      <c r="AB20" s="59" t="s">
        <v>1204</v>
      </c>
      <c r="AC20" s="92"/>
      <c r="AD20" s="14"/>
      <c r="AE20" s="12"/>
      <c r="AF20" s="12"/>
      <c r="AG20" s="12"/>
      <c r="AH20" s="12"/>
      <c r="AI20" s="12"/>
      <c r="AJ20" s="12"/>
      <c r="AK20" s="12"/>
      <c r="AL20" s="12"/>
      <c r="AM20" s="12"/>
      <c r="AN20" s="12"/>
      <c r="AO20" s="12"/>
      <c r="AP20" s="12"/>
      <c r="AQ20" s="12"/>
      <c r="AR20" s="12"/>
      <c r="AS20" s="12"/>
      <c r="AT20" s="12"/>
      <c r="AU20" s="12"/>
      <c r="AV20" s="12"/>
      <c r="AW20" s="12"/>
      <c r="AX20" s="12"/>
      <c r="AY20" s="12"/>
      <c r="AZ20" s="12"/>
      <c r="BA20" s="12"/>
      <c r="BB20" s="12"/>
      <c r="BC20" s="12"/>
      <c r="BD20" s="12"/>
      <c r="BE20" s="12"/>
      <c r="BF20" s="12"/>
      <c r="BG20" s="12"/>
      <c r="BH20" s="12"/>
      <c r="BI20" s="12"/>
      <c r="BJ20" s="12"/>
      <c r="BK20" s="12"/>
      <c r="BL20" s="12"/>
      <c r="BM20" s="12"/>
      <c r="BN20" s="12"/>
      <c r="BO20" s="12"/>
      <c r="BP20" s="12"/>
      <c r="BQ20" s="12"/>
      <c r="BR20" s="12"/>
      <c r="BS20" s="12"/>
      <c r="BT20" s="12"/>
      <c r="BU20" s="12"/>
      <c r="BV20" s="12"/>
      <c r="BW20" s="12"/>
      <c r="BX20" s="12"/>
      <c r="BY20" s="12"/>
      <c r="BZ20" s="12"/>
      <c r="CA20" s="12"/>
      <c r="CB20" s="12"/>
      <c r="CC20" s="12"/>
      <c r="CD20" s="12"/>
      <c r="CE20" s="12"/>
      <c r="CF20" s="12"/>
      <c r="CG20" s="12"/>
      <c r="CH20" s="12"/>
      <c r="CI20" s="12"/>
      <c r="CJ20" s="12"/>
      <c r="CK20" s="12"/>
      <c r="CL20" s="12"/>
      <c r="CM20" s="12"/>
      <c r="CN20" s="12"/>
      <c r="CO20" s="12"/>
      <c r="CP20" s="12"/>
      <c r="CQ20" s="12"/>
      <c r="CR20" s="12"/>
      <c r="CS20" s="12"/>
      <c r="CT20" s="12"/>
      <c r="CU20" s="12"/>
      <c r="CV20" s="12"/>
      <c r="CW20" s="12"/>
      <c r="CX20" s="12"/>
      <c r="CY20" s="12"/>
      <c r="CZ20" s="12"/>
      <c r="DA20" s="12"/>
      <c r="DB20" s="12"/>
      <c r="DC20" s="12"/>
      <c r="DD20" s="12"/>
      <c r="DE20" s="12"/>
      <c r="DF20" s="12"/>
      <c r="DG20" s="12"/>
      <c r="DH20" s="12"/>
      <c r="DI20" s="12"/>
      <c r="DJ20" s="12"/>
      <c r="DK20" s="12"/>
      <c r="DL20" s="12"/>
      <c r="DM20" s="12"/>
      <c r="DN20" s="12"/>
      <c r="DO20" s="12"/>
      <c r="DP20" s="12"/>
      <c r="DQ20" s="12"/>
      <c r="DR20" s="12"/>
      <c r="DS20" s="12"/>
      <c r="DT20" s="12"/>
      <c r="DU20" s="12"/>
      <c r="DV20" s="12"/>
      <c r="DW20" s="12"/>
      <c r="DX20" s="12"/>
      <c r="DY20" s="12"/>
      <c r="DZ20" s="12"/>
      <c r="EA20" s="12"/>
      <c r="EB20" s="12"/>
      <c r="EC20" s="12"/>
      <c r="ED20" s="12"/>
      <c r="EE20" s="12"/>
      <c r="EF20" s="12"/>
      <c r="EG20" s="12"/>
      <c r="EH20" s="12"/>
      <c r="EI20" s="12"/>
      <c r="EJ20" s="12"/>
      <c r="EK20" s="12"/>
      <c r="EL20" s="12"/>
      <c r="EM20" s="12"/>
      <c r="EN20" s="12"/>
      <c r="EO20" s="12"/>
      <c r="EP20" s="12"/>
      <c r="EQ20" s="12"/>
      <c r="ER20" s="12"/>
      <c r="ES20" s="12"/>
      <c r="ET20" s="15"/>
    </row>
    <row r="21" spans="1:150" s="13" customFormat="1" ht="40.5">
      <c r="A21" s="142"/>
      <c r="B21" s="142"/>
      <c r="C21" s="92"/>
      <c r="D21" s="102"/>
      <c r="E21" s="97"/>
      <c r="F21" s="97"/>
      <c r="G21" s="63" t="str">
        <f>VLOOKUP(H21,Hoja1!A$1:G$445,2,0)</f>
        <v>Superficies de trabajo irregulares o deslizantes</v>
      </c>
      <c r="H21" s="46" t="s">
        <v>597</v>
      </c>
      <c r="I21" s="63" t="str">
        <f>VLOOKUP(H21,Hoja1!A$2:G$445,3,0)</f>
        <v>Caidas del mismo nivel, fracturas, golpe con objetos, caídas de objetos, obstrucción de rutas de evacuación</v>
      </c>
      <c r="J21" s="54"/>
      <c r="K21" s="63" t="str">
        <f>VLOOKUP(H21,Hoja1!A$2:G$445,4,0)</f>
        <v>N/A</v>
      </c>
      <c r="L21" s="63" t="str">
        <f>VLOOKUP(H21,Hoja1!A$2:G$445,5,0)</f>
        <v>N/A</v>
      </c>
      <c r="M21" s="54">
        <v>2</v>
      </c>
      <c r="N21" s="55">
        <v>3</v>
      </c>
      <c r="O21" s="55">
        <v>25</v>
      </c>
      <c r="P21" s="48">
        <f t="shared" si="1"/>
        <v>6</v>
      </c>
      <c r="Q21" s="48">
        <f t="shared" si="2"/>
        <v>150</v>
      </c>
      <c r="R21" s="56" t="str">
        <f t="shared" si="3"/>
        <v>M-6</v>
      </c>
      <c r="S21" s="57" t="str">
        <f t="shared" si="0"/>
        <v>II</v>
      </c>
      <c r="T21" s="58" t="str">
        <f t="shared" si="4"/>
        <v>No Aceptable o Aceptable Con Control Especifico</v>
      </c>
      <c r="U21" s="104"/>
      <c r="V21" s="63" t="str">
        <f>VLOOKUP(H21,Hoja1!A$2:G$445,6,0)</f>
        <v>Caídas de distinto nivel</v>
      </c>
      <c r="W21" s="59"/>
      <c r="X21" s="59"/>
      <c r="Y21" s="59"/>
      <c r="Z21" s="60"/>
      <c r="AA21" s="53" t="str">
        <f>VLOOKUP(H21,Hoja1!A$2:G$445,7,0)</f>
        <v>Pautas Básicas en orden y aseo en el lugar de trabajo, actos y condiciones inseguras</v>
      </c>
      <c r="AB21" s="59" t="s">
        <v>1205</v>
      </c>
      <c r="AC21" s="92"/>
      <c r="AD21" s="14"/>
      <c r="AE21" s="12"/>
      <c r="AF21" s="12"/>
      <c r="AG21" s="12"/>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BT21" s="12"/>
      <c r="BU21" s="12"/>
      <c r="BV21" s="12"/>
      <c r="BW21" s="12"/>
      <c r="BX21" s="12"/>
      <c r="BY21" s="12"/>
      <c r="BZ21" s="12"/>
      <c r="CA21" s="12"/>
      <c r="CB21" s="12"/>
      <c r="CC21" s="12"/>
      <c r="CD21" s="12"/>
      <c r="CE21" s="12"/>
      <c r="CF21" s="12"/>
      <c r="CG21" s="12"/>
      <c r="CH21" s="12"/>
      <c r="CI21" s="12"/>
      <c r="CJ21" s="12"/>
      <c r="CK21" s="12"/>
      <c r="CL21" s="12"/>
      <c r="CM21" s="12"/>
      <c r="CN21" s="12"/>
      <c r="CO21" s="12"/>
      <c r="CP21" s="12"/>
      <c r="CQ21" s="12"/>
      <c r="CR21" s="12"/>
      <c r="CS21" s="12"/>
      <c r="CT21" s="12"/>
      <c r="CU21" s="12"/>
      <c r="CV21" s="12"/>
      <c r="CW21" s="12"/>
      <c r="CX21" s="12"/>
      <c r="CY21" s="12"/>
      <c r="CZ21" s="12"/>
      <c r="DA21" s="12"/>
      <c r="DB21" s="12"/>
      <c r="DC21" s="12"/>
      <c r="DD21" s="12"/>
      <c r="DE21" s="12"/>
      <c r="DF21" s="12"/>
      <c r="DG21" s="12"/>
      <c r="DH21" s="12"/>
      <c r="DI21" s="12"/>
      <c r="DJ21" s="12"/>
      <c r="DK21" s="12"/>
      <c r="DL21" s="12"/>
      <c r="DM21" s="12"/>
      <c r="DN21" s="12"/>
      <c r="DO21" s="12"/>
      <c r="DP21" s="12"/>
      <c r="DQ21" s="12"/>
      <c r="DR21" s="12"/>
      <c r="DS21" s="12"/>
      <c r="DT21" s="12"/>
      <c r="DU21" s="12"/>
      <c r="DV21" s="12"/>
      <c r="DW21" s="12"/>
      <c r="DX21" s="12"/>
      <c r="DY21" s="12"/>
      <c r="DZ21" s="12"/>
      <c r="EA21" s="12"/>
      <c r="EB21" s="12"/>
      <c r="EC21" s="12"/>
      <c r="ED21" s="12"/>
      <c r="EE21" s="12"/>
      <c r="EF21" s="12"/>
      <c r="EG21" s="12"/>
      <c r="EH21" s="12"/>
      <c r="EI21" s="12"/>
      <c r="EJ21" s="12"/>
      <c r="EK21" s="12"/>
      <c r="EL21" s="12"/>
      <c r="EM21" s="12"/>
      <c r="EN21" s="12"/>
      <c r="EO21" s="12"/>
      <c r="EP21" s="12"/>
      <c r="EQ21" s="12"/>
      <c r="ER21" s="12"/>
      <c r="ES21" s="12"/>
      <c r="ET21" s="15"/>
    </row>
    <row r="22" spans="1:150" s="13" customFormat="1" ht="75.75" customHeight="1">
      <c r="A22" s="142"/>
      <c r="B22" s="142"/>
      <c r="C22" s="92"/>
      <c r="D22" s="102"/>
      <c r="E22" s="97"/>
      <c r="F22" s="97"/>
      <c r="G22" s="63" t="str">
        <f>VLOOKUP(H22,Hoja1!A$1:G$445,2,0)</f>
        <v>Atraco, golpiza, atentados y secuestrados</v>
      </c>
      <c r="H22" s="46" t="s">
        <v>57</v>
      </c>
      <c r="I22" s="63" t="str">
        <f>VLOOKUP(H22,Hoja1!A$2:G$445,3,0)</f>
        <v>Estrés, golpes, Secuestros</v>
      </c>
      <c r="J22" s="54"/>
      <c r="K22" s="63" t="str">
        <f>VLOOKUP(H22,Hoja1!A$2:G$445,4,0)</f>
        <v>Inspecciones planeadas e inspecciones no planeadas, procedimientos de programas de seguridad y salud en el trabajo</v>
      </c>
      <c r="L22" s="63" t="str">
        <f>VLOOKUP(H22,Hoja1!A$2:G$445,5,0)</f>
        <v xml:space="preserve">Uniformes Corporativos, Caquetas corporativas, Carnetización
</v>
      </c>
      <c r="M22" s="54">
        <v>2</v>
      </c>
      <c r="N22" s="55">
        <v>3</v>
      </c>
      <c r="O22" s="55">
        <v>60</v>
      </c>
      <c r="P22" s="48">
        <f t="shared" si="1"/>
        <v>6</v>
      </c>
      <c r="Q22" s="48">
        <f t="shared" si="2"/>
        <v>360</v>
      </c>
      <c r="R22" s="56" t="str">
        <f t="shared" si="3"/>
        <v>M-6</v>
      </c>
      <c r="S22" s="57" t="str">
        <f t="shared" si="0"/>
        <v>II</v>
      </c>
      <c r="T22" s="58" t="str">
        <f t="shared" si="4"/>
        <v>No Aceptable o Aceptable Con Control Especifico</v>
      </c>
      <c r="U22" s="104"/>
      <c r="V22" s="63" t="str">
        <f>VLOOKUP(H22,Hoja1!A$2:G$445,6,0)</f>
        <v>Secuestros</v>
      </c>
      <c r="W22" s="59"/>
      <c r="X22" s="59"/>
      <c r="Y22" s="59"/>
      <c r="Z22" s="60"/>
      <c r="AA22" s="53" t="str">
        <f>VLOOKUP(H22,Hoja1!A$2:G$445,7,0)</f>
        <v>N/A</v>
      </c>
      <c r="AB22" s="59" t="s">
        <v>1206</v>
      </c>
      <c r="AC22" s="92"/>
      <c r="AD22" s="14"/>
      <c r="AE22" s="12"/>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BT22" s="12"/>
      <c r="BU22" s="12"/>
      <c r="BV22" s="12"/>
      <c r="BW22" s="12"/>
      <c r="BX22" s="12"/>
      <c r="BY22" s="12"/>
      <c r="BZ22" s="12"/>
      <c r="CA22" s="12"/>
      <c r="CB22" s="12"/>
      <c r="CC22" s="12"/>
      <c r="CD22" s="12"/>
      <c r="CE22" s="12"/>
      <c r="CF22" s="12"/>
      <c r="CG22" s="12"/>
      <c r="CH22" s="12"/>
      <c r="CI22" s="12"/>
      <c r="CJ22" s="12"/>
      <c r="CK22" s="12"/>
      <c r="CL22" s="12"/>
      <c r="CM22" s="12"/>
      <c r="CN22" s="12"/>
      <c r="CO22" s="12"/>
      <c r="CP22" s="12"/>
      <c r="CQ22" s="12"/>
      <c r="CR22" s="12"/>
      <c r="CS22" s="12"/>
      <c r="CT22" s="12"/>
      <c r="CU22" s="12"/>
      <c r="CV22" s="12"/>
      <c r="CW22" s="12"/>
      <c r="CX22" s="12"/>
      <c r="CY22" s="12"/>
      <c r="CZ22" s="12"/>
      <c r="DA22" s="12"/>
      <c r="DB22" s="12"/>
      <c r="DC22" s="12"/>
      <c r="DD22" s="12"/>
      <c r="DE22" s="12"/>
      <c r="DF22" s="12"/>
      <c r="DG22" s="12"/>
      <c r="DH22" s="12"/>
      <c r="DI22" s="12"/>
      <c r="DJ22" s="12"/>
      <c r="DK22" s="12"/>
      <c r="DL22" s="12"/>
      <c r="DM22" s="12"/>
      <c r="DN22" s="12"/>
      <c r="DO22" s="12"/>
      <c r="DP22" s="12"/>
      <c r="DQ22" s="12"/>
      <c r="DR22" s="12"/>
      <c r="DS22" s="12"/>
      <c r="DT22" s="12"/>
      <c r="DU22" s="12"/>
      <c r="DV22" s="12"/>
      <c r="DW22" s="12"/>
      <c r="DX22" s="12"/>
      <c r="DY22" s="12"/>
      <c r="DZ22" s="12"/>
      <c r="EA22" s="12"/>
      <c r="EB22" s="12"/>
      <c r="EC22" s="12"/>
      <c r="ED22" s="12"/>
      <c r="EE22" s="12"/>
      <c r="EF22" s="12"/>
      <c r="EG22" s="12"/>
      <c r="EH22" s="12"/>
      <c r="EI22" s="12"/>
      <c r="EJ22" s="12"/>
      <c r="EK22" s="12"/>
      <c r="EL22" s="12"/>
      <c r="EM22" s="12"/>
      <c r="EN22" s="12"/>
      <c r="EO22" s="12"/>
      <c r="EP22" s="12"/>
      <c r="EQ22" s="12"/>
      <c r="ER22" s="12"/>
      <c r="ES22" s="12"/>
      <c r="ET22" s="15"/>
    </row>
    <row r="23" spans="1:150" s="13" customFormat="1" ht="51.75" thickBot="1">
      <c r="A23" s="143"/>
      <c r="B23" s="143"/>
      <c r="C23" s="100"/>
      <c r="D23" s="103"/>
      <c r="E23" s="98"/>
      <c r="F23" s="98"/>
      <c r="G23" s="63" t="str">
        <f>VLOOKUP(H23,Hoja1!A$1:G$445,2,0)</f>
        <v>SISMOS, INCENDIOS, INUNDACIONES, TERREMOTOS, VENDAVALES, DERRUMBE</v>
      </c>
      <c r="H23" s="46" t="s">
        <v>62</v>
      </c>
      <c r="I23" s="63" t="str">
        <f>VLOOKUP(H23,Hoja1!A$2:G$445,3,0)</f>
        <v>SISMOS, INCENDIOS, INUNDACIONES, TERREMOTOS, VENDAVALES</v>
      </c>
      <c r="J23" s="54"/>
      <c r="K23" s="63" t="str">
        <f>VLOOKUP(H23,Hoja1!A$2:G$445,4,0)</f>
        <v>Inspecciones planeadas e inspecciones no planeadas, procedimientos de programas de seguridad y salud en el trabajo</v>
      </c>
      <c r="L23" s="63" t="str">
        <f>VLOOKUP(H23,Hoja1!A$2:G$445,5,0)</f>
        <v>BRIGADAS DE EMERGENCIAS</v>
      </c>
      <c r="M23" s="54">
        <v>2</v>
      </c>
      <c r="N23" s="55">
        <v>1</v>
      </c>
      <c r="O23" s="55">
        <v>100</v>
      </c>
      <c r="P23" s="48">
        <f t="shared" si="1"/>
        <v>2</v>
      </c>
      <c r="Q23" s="48">
        <f t="shared" si="2"/>
        <v>200</v>
      </c>
      <c r="R23" s="56" t="str">
        <f t="shared" si="3"/>
        <v>B-2</v>
      </c>
      <c r="S23" s="57" t="str">
        <f t="shared" si="0"/>
        <v>II</v>
      </c>
      <c r="T23" s="58" t="str">
        <f t="shared" si="4"/>
        <v>No Aceptable o Aceptable Con Control Especifico</v>
      </c>
      <c r="U23" s="95"/>
      <c r="V23" s="63" t="str">
        <f>VLOOKUP(H23,Hoja1!A$2:G$445,6,0)</f>
        <v>MUERTE</v>
      </c>
      <c r="W23" s="59"/>
      <c r="X23" s="59"/>
      <c r="Y23" s="59"/>
      <c r="Z23" s="60" t="s">
        <v>1208</v>
      </c>
      <c r="AA23" s="53" t="str">
        <f>VLOOKUP(H23,Hoja1!A$2:G$445,7,0)</f>
        <v>ENTRENAMIENTO DE LA BRIGADA; DIVULGACIÓN DE PLAN DE EMERGENCIA</v>
      </c>
      <c r="AB23" s="59" t="s">
        <v>1207</v>
      </c>
      <c r="AC23" s="93"/>
      <c r="AD23" s="14"/>
      <c r="AE23" s="12"/>
      <c r="AF23" s="12"/>
      <c r="AG23" s="12"/>
      <c r="AH23" s="12"/>
      <c r="AI23" s="12"/>
      <c r="AJ23" s="12"/>
      <c r="AK23" s="12"/>
      <c r="AL23" s="12"/>
      <c r="AM23" s="12"/>
      <c r="AN23" s="12"/>
      <c r="AO23" s="12"/>
      <c r="AP23" s="12"/>
      <c r="AQ23" s="12"/>
      <c r="AR23" s="12"/>
      <c r="AS23" s="12"/>
      <c r="AT23" s="12"/>
      <c r="AU23" s="12"/>
      <c r="AV23" s="12"/>
      <c r="AW23" s="12"/>
      <c r="AX23" s="12"/>
      <c r="AY23" s="12"/>
      <c r="AZ23" s="12"/>
      <c r="BA23" s="12"/>
      <c r="BB23" s="12"/>
      <c r="BC23" s="12"/>
      <c r="BD23" s="12"/>
      <c r="BE23" s="12"/>
      <c r="BF23" s="12"/>
      <c r="BG23" s="12"/>
      <c r="BH23" s="12"/>
      <c r="BI23" s="12"/>
      <c r="BJ23" s="12"/>
      <c r="BK23" s="12"/>
      <c r="BL23" s="12"/>
      <c r="BM23" s="12"/>
      <c r="BN23" s="12"/>
      <c r="BO23" s="12"/>
      <c r="BP23" s="12"/>
      <c r="BQ23" s="12"/>
      <c r="BR23" s="12"/>
      <c r="BS23" s="12"/>
      <c r="BT23" s="12"/>
      <c r="BU23" s="12"/>
      <c r="BV23" s="12"/>
      <c r="BW23" s="12"/>
      <c r="BX23" s="12"/>
      <c r="BY23" s="12"/>
      <c r="BZ23" s="12"/>
      <c r="CA23" s="12"/>
      <c r="CB23" s="12"/>
      <c r="CC23" s="12"/>
      <c r="CD23" s="12"/>
      <c r="CE23" s="12"/>
      <c r="CF23" s="12"/>
      <c r="CG23" s="12"/>
      <c r="CH23" s="12"/>
      <c r="CI23" s="12"/>
      <c r="CJ23" s="12"/>
      <c r="CK23" s="12"/>
      <c r="CL23" s="12"/>
      <c r="CM23" s="12"/>
      <c r="CN23" s="12"/>
      <c r="CO23" s="12"/>
      <c r="CP23" s="12"/>
      <c r="CQ23" s="12"/>
      <c r="CR23" s="12"/>
      <c r="CS23" s="12"/>
      <c r="CT23" s="12"/>
      <c r="CU23" s="12"/>
      <c r="CV23" s="12"/>
      <c r="CW23" s="12"/>
      <c r="CX23" s="12"/>
      <c r="CY23" s="12"/>
      <c r="CZ23" s="12"/>
      <c r="DA23" s="12"/>
      <c r="DB23" s="12"/>
      <c r="DC23" s="12"/>
      <c r="DD23" s="12"/>
      <c r="DE23" s="12"/>
      <c r="DF23" s="12"/>
      <c r="DG23" s="12"/>
      <c r="DH23" s="12"/>
      <c r="DI23" s="12"/>
      <c r="DJ23" s="12"/>
      <c r="DK23" s="12"/>
      <c r="DL23" s="12"/>
      <c r="DM23" s="12"/>
      <c r="DN23" s="12"/>
      <c r="DO23" s="12"/>
      <c r="DP23" s="12"/>
      <c r="DQ23" s="12"/>
      <c r="DR23" s="12"/>
      <c r="DS23" s="12"/>
      <c r="DT23" s="12"/>
      <c r="DU23" s="12"/>
      <c r="DV23" s="12"/>
      <c r="DW23" s="12"/>
      <c r="DX23" s="12"/>
      <c r="DY23" s="12"/>
      <c r="DZ23" s="12"/>
      <c r="EA23" s="12"/>
      <c r="EB23" s="12"/>
      <c r="EC23" s="12"/>
      <c r="ED23" s="12"/>
      <c r="EE23" s="12"/>
      <c r="EF23" s="12"/>
      <c r="EG23" s="12"/>
      <c r="EH23" s="12"/>
      <c r="EI23" s="12"/>
      <c r="EJ23" s="12"/>
      <c r="EK23" s="12"/>
      <c r="EL23" s="12"/>
      <c r="EM23" s="12"/>
      <c r="EN23" s="12"/>
      <c r="EO23" s="12"/>
      <c r="EP23" s="12"/>
      <c r="EQ23" s="12"/>
      <c r="ER23" s="12"/>
      <c r="ES23" s="12"/>
      <c r="ET23" s="15"/>
    </row>
  </sheetData>
  <mergeCells count="25">
    <mergeCell ref="U11:U23"/>
    <mergeCell ref="AC11:AC23"/>
    <mergeCell ref="AB11:AB14"/>
    <mergeCell ref="A11:A23"/>
    <mergeCell ref="B11:B23"/>
    <mergeCell ref="F11:F23"/>
    <mergeCell ref="E11:E23"/>
    <mergeCell ref="D11:D23"/>
    <mergeCell ref="C11:C23"/>
    <mergeCell ref="E5:G5"/>
    <mergeCell ref="C2:D2"/>
    <mergeCell ref="E2:I2"/>
    <mergeCell ref="E3:I3"/>
    <mergeCell ref="C4:D4"/>
    <mergeCell ref="E4:I4"/>
    <mergeCell ref="M8:S9"/>
    <mergeCell ref="T8:T9"/>
    <mergeCell ref="U8:V9"/>
    <mergeCell ref="W8:AC9"/>
    <mergeCell ref="A8:A10"/>
    <mergeCell ref="B8:B10"/>
    <mergeCell ref="C8:F9"/>
    <mergeCell ref="G8:H9"/>
    <mergeCell ref="I8:I10"/>
    <mergeCell ref="J8:L9"/>
  </mergeCells>
  <conditionalFormatting sqref="O11:O23">
    <cfRule type="cellIs" priority="13" operator="equal" stopIfTrue="1">
      <formula>"10, 25, 50, 100"</formula>
    </cfRule>
  </conditionalFormatting>
  <conditionalFormatting sqref="T1:T10 T24:T1048576">
    <cfRule type="containsText" priority="10" dxfId="72" operator="containsText" text="No Aceptable o Aceptable con Control Especifico">
      <formula>NOT(ISERROR(SEARCH("No Aceptable o Aceptable con Control Especifico",T1)))</formula>
    </cfRule>
    <cfRule type="containsText" priority="11" dxfId="74" operator="containsText" text="No Aceptable">
      <formula>NOT(ISERROR(SEARCH("No Aceptable",T1)))</formula>
    </cfRule>
    <cfRule type="containsText" priority="12" dxfId="73" operator="containsText" text="No Aceptable o Aceptable con Control Especifico">
      <formula>NOT(ISERROR(SEARCH("No Aceptable o Aceptable con Control Especifico",T1)))</formula>
    </cfRule>
  </conditionalFormatting>
  <conditionalFormatting sqref="S1:S10 S24:S1048576">
    <cfRule type="cellIs" priority="9" dxfId="72" operator="equal">
      <formula>"II"</formula>
    </cfRule>
  </conditionalFormatting>
  <conditionalFormatting sqref="S11:S23">
    <cfRule type="cellIs" priority="5" dxfId="7" operator="equal" stopIfTrue="1">
      <formula>"IV"</formula>
    </cfRule>
    <cfRule type="cellIs" priority="6" dxfId="6" operator="equal" stopIfTrue="1">
      <formula>"III"</formula>
    </cfRule>
    <cfRule type="cellIs" priority="7" dxfId="5" operator="equal" stopIfTrue="1">
      <formula>"II"</formula>
    </cfRule>
    <cfRule type="cellIs" priority="8" dxfId="3" operator="equal" stopIfTrue="1">
      <formula>"I"</formula>
    </cfRule>
  </conditionalFormatting>
  <conditionalFormatting sqref="T11:T23">
    <cfRule type="cellIs" priority="3" dxfId="3" operator="equal" stopIfTrue="1">
      <formula>"No Aceptable"</formula>
    </cfRule>
    <cfRule type="cellIs" priority="4" dxfId="2" operator="equal" stopIfTrue="1">
      <formula>"Aceptable"</formula>
    </cfRule>
  </conditionalFormatting>
  <conditionalFormatting sqref="T11:T23">
    <cfRule type="cellIs" priority="2" dxfId="1" operator="equal" stopIfTrue="1">
      <formula>"No Aceptable o Aceptable Con Control Especifico"</formula>
    </cfRule>
  </conditionalFormatting>
  <conditionalFormatting sqref="T11:T23">
    <cfRule type="containsText" priority="1" dxfId="0" operator="containsText" stopIfTrue="1" text="Mejorable">
      <formula>NOT(ISERROR(SEARCH("Mejorable",T11)))</formula>
    </cfRule>
  </conditionalFormatting>
  <dataValidations count="4">
    <dataValidation errorStyle="information" type="whole" allowBlank="1" showInputMessage="1" showErrorMessage="1" promptTitle="Valores de entrada" prompt="Digite los valores_x000a_10 Lesiones o enfermedades que no requieren incapacidad_x000a_25 Lesiones o enfermedades que requieren incapacidad_x000a_60  Lesiones o enfermedades graves e irreparables_x000a_100 Muerte_x000a_ si no lo hace podria dañar el documento" error="Recuerde haber digitado los valores indicados al principio" sqref="O11:O23">
      <formula1>10</formula1>
      <formula2>100</formula2>
    </dataValidation>
    <dataValidation type="whole" allowBlank="1" showInputMessage="1" showErrorMessage="1" prompt="1 Esporadica (EE)_x000a_2 Ocasional (EO)_x000a_3 Frecuente (EF)_x000a_4 continua (EC)" sqref="N11:N23">
      <formula1>1</formula1>
      <formula2>4</formula2>
    </dataValidation>
    <dataValidation type="list" allowBlank="1" showInputMessage="1" showErrorMessage="1" sqref="E11">
      <formula1>Hoja2!$A$2:$A$82</formula1>
    </dataValidation>
    <dataValidation type="list" allowBlank="1" showInputMessage="1" showErrorMessage="1" sqref="H11:H23">
      <formula1>Hoja1!$A$2:$A$445</formula1>
    </dataValidation>
  </dataValidations>
  <printOptions/>
  <pageMargins left="0.7" right="0.7" top="0.75" bottom="0.75" header="0.3" footer="0.3"/>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P33"/>
  <sheetViews>
    <sheetView showGridLines="0" zoomScale="80" zoomScaleNormal="80" workbookViewId="0" topLeftCell="A22">
      <selection activeCell="U23" sqref="U23:U33"/>
    </sheetView>
  </sheetViews>
  <sheetFormatPr defaultColWidth="11.421875" defaultRowHeight="15"/>
  <cols>
    <col min="1" max="1" width="5.28125" style="1" customWidth="1"/>
    <col min="2" max="2" width="7.28125" style="1" customWidth="1"/>
    <col min="3" max="3" width="29.57421875" style="1" customWidth="1"/>
    <col min="4" max="4" width="55.28125" style="1" customWidth="1"/>
    <col min="5" max="5" width="24.421875" style="1" customWidth="1"/>
    <col min="6" max="6" width="11.421875" style="2" customWidth="1"/>
    <col min="7" max="7" width="53.00390625" style="2" customWidth="1"/>
    <col min="8" max="8" width="28.7109375" style="3" customWidth="1"/>
    <col min="9" max="9" width="60.8515625" style="1" customWidth="1"/>
    <col min="10" max="10" width="33.00390625" style="2" customWidth="1"/>
    <col min="11" max="11" width="37.00390625" style="2" customWidth="1"/>
    <col min="12" max="12" width="39.7109375" style="2" customWidth="1"/>
    <col min="13" max="14" width="11.421875" style="1" customWidth="1"/>
    <col min="15" max="15" width="15.140625" style="1" bestFit="1" customWidth="1"/>
    <col min="16" max="16" width="14.00390625" style="1" customWidth="1"/>
    <col min="17" max="17" width="13.8515625" style="1" customWidth="1"/>
    <col min="18" max="18" width="14.28125" style="1" bestFit="1" customWidth="1"/>
    <col min="19" max="19" width="18.57421875" style="1" customWidth="1"/>
    <col min="20" max="20" width="17.00390625" style="1" customWidth="1"/>
    <col min="21" max="21" width="11.421875" style="1" customWidth="1"/>
    <col min="22" max="22" width="63.7109375" style="1" customWidth="1"/>
    <col min="23" max="23" width="14.00390625" style="1" customWidth="1"/>
    <col min="24" max="24" width="12.8515625" style="1" customWidth="1"/>
    <col min="25" max="25" width="25.00390625" style="1" customWidth="1"/>
    <col min="26" max="26" width="40.8515625" style="1" customWidth="1"/>
    <col min="27" max="27" width="34.28125" style="4" customWidth="1"/>
    <col min="28" max="28" width="40.57421875" style="1" customWidth="1"/>
    <col min="29" max="29" width="40.7109375" style="1" customWidth="1"/>
    <col min="30" max="16384" width="11.421875" style="1" customWidth="1"/>
  </cols>
  <sheetData>
    <row r="1" ht="13.5" thickBot="1">
      <c r="Z1" s="12"/>
    </row>
    <row r="2" spans="1:27" s="6" customFormat="1" ht="15" customHeight="1">
      <c r="A2" s="5"/>
      <c r="C2" s="133"/>
      <c r="D2" s="133"/>
      <c r="E2" s="122" t="s">
        <v>1225</v>
      </c>
      <c r="F2" s="123"/>
      <c r="G2" s="123"/>
      <c r="H2" s="123"/>
      <c r="I2" s="124"/>
      <c r="J2" s="9"/>
      <c r="K2" s="9"/>
      <c r="L2" s="9"/>
      <c r="M2" s="8"/>
      <c r="N2" s="8"/>
      <c r="O2" s="8"/>
      <c r="P2" s="8"/>
      <c r="Q2" s="8"/>
      <c r="R2" s="8"/>
      <c r="S2" s="8"/>
      <c r="T2" s="8"/>
      <c r="U2" s="9"/>
      <c r="V2" s="8"/>
      <c r="W2" s="8"/>
      <c r="X2" s="8"/>
      <c r="Y2" s="8"/>
      <c r="Z2" s="8"/>
      <c r="AA2" s="10"/>
    </row>
    <row r="3" spans="1:27" s="6" customFormat="1" ht="15" customHeight="1">
      <c r="A3" s="5"/>
      <c r="C3" s="11"/>
      <c r="D3" s="8"/>
      <c r="E3" s="125" t="s">
        <v>1193</v>
      </c>
      <c r="F3" s="126"/>
      <c r="G3" s="126"/>
      <c r="H3" s="126"/>
      <c r="I3" s="127"/>
      <c r="J3" s="9"/>
      <c r="K3" s="9"/>
      <c r="L3" s="9"/>
      <c r="M3" s="8"/>
      <c r="N3" s="8"/>
      <c r="O3" s="8"/>
      <c r="P3" s="8"/>
      <c r="Q3" s="8"/>
      <c r="R3" s="8"/>
      <c r="S3" s="8"/>
      <c r="T3" s="8"/>
      <c r="U3" s="9"/>
      <c r="V3" s="8"/>
      <c r="W3" s="8"/>
      <c r="X3" s="8"/>
      <c r="Y3" s="8"/>
      <c r="Z3" s="8"/>
      <c r="AA3" s="10"/>
    </row>
    <row r="4" spans="1:27" s="6" customFormat="1" ht="15" customHeight="1" thickBot="1">
      <c r="A4" s="5"/>
      <c r="C4" s="133"/>
      <c r="D4" s="133"/>
      <c r="E4" s="128" t="s">
        <v>1226</v>
      </c>
      <c r="F4" s="129"/>
      <c r="G4" s="129"/>
      <c r="H4" s="129"/>
      <c r="I4" s="130"/>
      <c r="J4" s="9"/>
      <c r="K4" s="9"/>
      <c r="L4" s="9"/>
      <c r="M4" s="8"/>
      <c r="N4" s="8"/>
      <c r="O4" s="8"/>
      <c r="P4" s="8"/>
      <c r="Q4" s="8"/>
      <c r="R4" s="8"/>
      <c r="S4" s="8"/>
      <c r="T4" s="8"/>
      <c r="U4" s="9"/>
      <c r="V4" s="8"/>
      <c r="W4" s="8"/>
      <c r="X4" s="8"/>
      <c r="Y4" s="8"/>
      <c r="Z4" s="8"/>
      <c r="AA4" s="10"/>
    </row>
    <row r="5" spans="1:27" s="6" customFormat="1" ht="11.25" customHeight="1">
      <c r="A5" s="5"/>
      <c r="C5" s="11"/>
      <c r="D5" s="8"/>
      <c r="E5" s="134"/>
      <c r="F5" s="134"/>
      <c r="G5" s="134"/>
      <c r="H5" s="7"/>
      <c r="I5" s="8"/>
      <c r="J5" s="9"/>
      <c r="K5" s="9"/>
      <c r="L5" s="9"/>
      <c r="M5" s="8"/>
      <c r="N5" s="8"/>
      <c r="O5" s="8"/>
      <c r="P5" s="8"/>
      <c r="Q5" s="8"/>
      <c r="R5" s="8"/>
      <c r="S5" s="8"/>
      <c r="T5" s="8"/>
      <c r="U5" s="9"/>
      <c r="V5" s="8"/>
      <c r="W5" s="8"/>
      <c r="X5" s="8"/>
      <c r="Y5" s="8"/>
      <c r="Z5" s="8"/>
      <c r="AA5" s="10"/>
    </row>
    <row r="6" spans="1:27" s="6" customFormat="1" ht="11.25" customHeight="1">
      <c r="A6" s="5"/>
      <c r="C6" s="11"/>
      <c r="D6" s="8"/>
      <c r="E6" s="42"/>
      <c r="F6" s="42"/>
      <c r="G6" s="42"/>
      <c r="H6" s="7"/>
      <c r="I6" s="8"/>
      <c r="J6" s="9"/>
      <c r="K6" s="9"/>
      <c r="L6" s="9"/>
      <c r="M6" s="8"/>
      <c r="N6" s="8"/>
      <c r="O6" s="8"/>
      <c r="P6" s="8"/>
      <c r="Q6" s="8"/>
      <c r="R6" s="8"/>
      <c r="S6" s="8"/>
      <c r="T6" s="8"/>
      <c r="U6" s="9"/>
      <c r="V6" s="8"/>
      <c r="W6" s="8"/>
      <c r="X6" s="8"/>
      <c r="Y6" s="8"/>
      <c r="Z6" s="8"/>
      <c r="AA6" s="10"/>
    </row>
    <row r="7" spans="1:27" s="6" customFormat="1" ht="11.25" customHeight="1" thickBot="1">
      <c r="A7" s="5"/>
      <c r="C7" s="11"/>
      <c r="D7" s="8"/>
      <c r="E7" s="42"/>
      <c r="F7" s="42"/>
      <c r="G7" s="42"/>
      <c r="H7" s="7"/>
      <c r="I7" s="8"/>
      <c r="J7" s="9"/>
      <c r="K7" s="9"/>
      <c r="L7" s="9"/>
      <c r="M7" s="8"/>
      <c r="N7" s="8"/>
      <c r="O7" s="8"/>
      <c r="P7" s="8"/>
      <c r="Q7" s="8"/>
      <c r="R7" s="8"/>
      <c r="S7" s="8"/>
      <c r="T7" s="8"/>
      <c r="U7" s="9"/>
      <c r="V7" s="8"/>
      <c r="W7" s="8"/>
      <c r="X7" s="8"/>
      <c r="Y7" s="8"/>
      <c r="Z7" s="8"/>
      <c r="AA7" s="10"/>
    </row>
    <row r="8" spans="1:29" ht="17.25" customHeight="1" thickBot="1">
      <c r="A8" s="119" t="s">
        <v>11</v>
      </c>
      <c r="B8" s="138" t="s">
        <v>12</v>
      </c>
      <c r="C8" s="135" t="s">
        <v>0</v>
      </c>
      <c r="D8" s="135"/>
      <c r="E8" s="135"/>
      <c r="F8" s="135"/>
      <c r="G8" s="132" t="s">
        <v>1</v>
      </c>
      <c r="H8" s="136"/>
      <c r="I8" s="137" t="s">
        <v>2</v>
      </c>
      <c r="J8" s="132" t="s">
        <v>3</v>
      </c>
      <c r="K8" s="132"/>
      <c r="L8" s="132"/>
      <c r="M8" s="132" t="s">
        <v>4</v>
      </c>
      <c r="N8" s="132"/>
      <c r="O8" s="132"/>
      <c r="P8" s="132"/>
      <c r="Q8" s="132"/>
      <c r="R8" s="132"/>
      <c r="S8" s="132"/>
      <c r="T8" s="132" t="s">
        <v>5</v>
      </c>
      <c r="U8" s="132" t="s">
        <v>6</v>
      </c>
      <c r="V8" s="136"/>
      <c r="W8" s="131" t="s">
        <v>7</v>
      </c>
      <c r="X8" s="131"/>
      <c r="Y8" s="131"/>
      <c r="Z8" s="131"/>
      <c r="AA8" s="131"/>
      <c r="AB8" s="131"/>
      <c r="AC8" s="131"/>
    </row>
    <row r="9" spans="1:29" ht="15.75" customHeight="1" thickBot="1">
      <c r="A9" s="120"/>
      <c r="B9" s="139"/>
      <c r="C9" s="135"/>
      <c r="D9" s="135"/>
      <c r="E9" s="135"/>
      <c r="F9" s="135"/>
      <c r="G9" s="136"/>
      <c r="H9" s="136"/>
      <c r="I9" s="137"/>
      <c r="J9" s="132"/>
      <c r="K9" s="132"/>
      <c r="L9" s="132"/>
      <c r="M9" s="132"/>
      <c r="N9" s="132"/>
      <c r="O9" s="132"/>
      <c r="P9" s="132"/>
      <c r="Q9" s="132"/>
      <c r="R9" s="132"/>
      <c r="S9" s="132"/>
      <c r="T9" s="136"/>
      <c r="U9" s="136"/>
      <c r="V9" s="136"/>
      <c r="W9" s="131"/>
      <c r="X9" s="131"/>
      <c r="Y9" s="131"/>
      <c r="Z9" s="131"/>
      <c r="AA9" s="131"/>
      <c r="AB9" s="131"/>
      <c r="AC9" s="131"/>
    </row>
    <row r="10" spans="1:276" s="13" customFormat="1" ht="39" thickBot="1">
      <c r="A10" s="121"/>
      <c r="B10" s="140"/>
      <c r="C10" s="43" t="s">
        <v>13</v>
      </c>
      <c r="D10" s="43" t="s">
        <v>14</v>
      </c>
      <c r="E10" s="43" t="s">
        <v>1077</v>
      </c>
      <c r="F10" s="43" t="s">
        <v>15</v>
      </c>
      <c r="G10" s="43" t="s">
        <v>16</v>
      </c>
      <c r="H10" s="43" t="s">
        <v>17</v>
      </c>
      <c r="I10" s="137"/>
      <c r="J10" s="43" t="s">
        <v>18</v>
      </c>
      <c r="K10" s="43" t="s">
        <v>19</v>
      </c>
      <c r="L10" s="43" t="s">
        <v>20</v>
      </c>
      <c r="M10" s="43" t="s">
        <v>21</v>
      </c>
      <c r="N10" s="43" t="s">
        <v>22</v>
      </c>
      <c r="O10" s="43" t="s">
        <v>37</v>
      </c>
      <c r="P10" s="43" t="s">
        <v>36</v>
      </c>
      <c r="Q10" s="43" t="s">
        <v>23</v>
      </c>
      <c r="R10" s="43" t="s">
        <v>38</v>
      </c>
      <c r="S10" s="43" t="s">
        <v>24</v>
      </c>
      <c r="T10" s="43" t="s">
        <v>25</v>
      </c>
      <c r="U10" s="43" t="s">
        <v>39</v>
      </c>
      <c r="V10" s="43" t="s">
        <v>26</v>
      </c>
      <c r="W10" s="43" t="s">
        <v>8</v>
      </c>
      <c r="X10" s="43" t="s">
        <v>9</v>
      </c>
      <c r="Y10" s="43" t="s">
        <v>10</v>
      </c>
      <c r="Z10" s="43" t="s">
        <v>31</v>
      </c>
      <c r="AA10" s="43" t="s">
        <v>27</v>
      </c>
      <c r="AB10" s="43" t="s">
        <v>28</v>
      </c>
      <c r="AC10" s="43" t="s">
        <v>29</v>
      </c>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12"/>
      <c r="CM10" s="12"/>
      <c r="CN10" s="12"/>
      <c r="CO10" s="12"/>
      <c r="CP10" s="12"/>
      <c r="CQ10" s="12"/>
      <c r="CR10" s="12"/>
      <c r="CS10" s="12"/>
      <c r="CT10" s="12"/>
      <c r="CU10" s="12"/>
      <c r="CV10" s="12"/>
      <c r="CW10" s="12"/>
      <c r="CX10" s="12"/>
      <c r="CY10" s="12"/>
      <c r="CZ10" s="12"/>
      <c r="DA10" s="12"/>
      <c r="DB10" s="12"/>
      <c r="DC10" s="12"/>
      <c r="DD10" s="12"/>
      <c r="DE10" s="12"/>
      <c r="DF10" s="12"/>
      <c r="DG10" s="12"/>
      <c r="DH10" s="12"/>
      <c r="DI10" s="12"/>
      <c r="DJ10" s="12"/>
      <c r="DK10" s="12"/>
      <c r="DL10" s="12"/>
      <c r="DM10" s="12"/>
      <c r="DN10" s="12"/>
      <c r="DO10" s="12"/>
      <c r="DP10" s="12"/>
      <c r="DQ10" s="12"/>
      <c r="DR10" s="12"/>
      <c r="DS10" s="12"/>
      <c r="DT10" s="12"/>
      <c r="DU10" s="12"/>
      <c r="DV10" s="12"/>
      <c r="DW10" s="12"/>
      <c r="DX10" s="12"/>
      <c r="DY10" s="12"/>
      <c r="DZ10" s="12"/>
      <c r="EA10" s="12"/>
      <c r="EB10" s="12"/>
      <c r="EC10" s="12"/>
      <c r="ED10" s="12"/>
      <c r="EE10" s="12"/>
      <c r="EF10" s="12"/>
      <c r="EG10" s="12"/>
      <c r="EH10" s="12"/>
      <c r="EI10" s="12"/>
      <c r="EJ10" s="12"/>
      <c r="EK10" s="12"/>
      <c r="EL10" s="12"/>
      <c r="EM10" s="12"/>
      <c r="EN10" s="12"/>
      <c r="EO10" s="12"/>
      <c r="EP10" s="12"/>
      <c r="EQ10" s="12"/>
      <c r="ER10" s="12"/>
      <c r="ES10" s="12"/>
      <c r="ET10" s="12"/>
      <c r="EU10" s="12"/>
      <c r="EV10" s="12"/>
      <c r="EW10" s="12"/>
      <c r="EX10" s="12"/>
      <c r="EY10" s="12"/>
      <c r="EZ10" s="12"/>
      <c r="FA10" s="12"/>
      <c r="FB10" s="12"/>
      <c r="FC10" s="12"/>
      <c r="FD10" s="12"/>
      <c r="FE10" s="12"/>
      <c r="FF10" s="12"/>
      <c r="FG10" s="12"/>
      <c r="FH10" s="12"/>
      <c r="FI10" s="12"/>
      <c r="FJ10" s="12"/>
      <c r="FK10" s="12"/>
      <c r="FL10" s="12"/>
      <c r="FM10" s="12"/>
      <c r="FN10" s="12"/>
      <c r="FO10" s="12"/>
      <c r="FP10" s="12"/>
      <c r="FQ10" s="12"/>
      <c r="FR10" s="12"/>
      <c r="FS10" s="12"/>
      <c r="FT10" s="12"/>
      <c r="FU10" s="12"/>
      <c r="FV10" s="12"/>
      <c r="FW10" s="12"/>
      <c r="FX10" s="12"/>
      <c r="FY10" s="12"/>
      <c r="FZ10" s="12"/>
      <c r="GA10" s="12"/>
      <c r="GB10" s="12"/>
      <c r="GC10" s="12"/>
      <c r="GD10" s="12"/>
      <c r="GE10" s="12"/>
      <c r="GF10" s="12"/>
      <c r="GG10" s="12"/>
      <c r="GH10" s="12"/>
      <c r="GI10" s="12"/>
      <c r="GJ10" s="12"/>
      <c r="GK10" s="12"/>
      <c r="GL10" s="12"/>
      <c r="GM10" s="12"/>
      <c r="GN10" s="12"/>
      <c r="GO10" s="12"/>
      <c r="GP10" s="12"/>
      <c r="GQ10" s="12"/>
      <c r="GR10" s="12"/>
      <c r="GS10" s="12"/>
      <c r="GT10" s="12"/>
      <c r="GU10" s="12"/>
      <c r="GV10" s="12"/>
      <c r="GW10" s="12"/>
      <c r="GX10" s="12"/>
      <c r="GY10" s="12"/>
      <c r="GZ10" s="12"/>
      <c r="HA10" s="12"/>
      <c r="HB10" s="12"/>
      <c r="HC10" s="12"/>
      <c r="HD10" s="12"/>
      <c r="HE10" s="12"/>
      <c r="HF10" s="12"/>
      <c r="HG10" s="12"/>
      <c r="HH10" s="12"/>
      <c r="HI10" s="12"/>
      <c r="HJ10" s="12"/>
      <c r="HK10" s="12"/>
      <c r="HL10" s="12"/>
      <c r="HM10" s="12"/>
      <c r="HN10" s="12"/>
      <c r="HO10" s="12"/>
      <c r="HP10" s="12"/>
      <c r="HQ10" s="12"/>
      <c r="HR10" s="12"/>
      <c r="HS10" s="12"/>
      <c r="HT10" s="12"/>
      <c r="HU10" s="12"/>
      <c r="HV10" s="12"/>
      <c r="HW10" s="12"/>
      <c r="HX10" s="12"/>
      <c r="HY10" s="12"/>
      <c r="HZ10" s="12"/>
      <c r="IA10" s="12"/>
      <c r="IB10" s="12"/>
      <c r="IC10" s="12"/>
      <c r="ID10" s="12"/>
      <c r="IE10" s="12"/>
      <c r="IF10" s="12"/>
      <c r="IG10" s="12"/>
      <c r="IH10" s="12"/>
      <c r="II10" s="12"/>
      <c r="IJ10" s="12"/>
      <c r="IK10" s="12"/>
      <c r="IL10" s="12"/>
      <c r="IM10" s="12"/>
      <c r="IN10" s="12"/>
      <c r="IO10" s="12"/>
      <c r="IP10" s="12"/>
      <c r="IQ10" s="12"/>
      <c r="IR10" s="12"/>
      <c r="IS10" s="12"/>
      <c r="IT10" s="12"/>
      <c r="IU10" s="12"/>
      <c r="IV10" s="12"/>
      <c r="IW10" s="12"/>
      <c r="IX10" s="12"/>
      <c r="IY10" s="12"/>
      <c r="IZ10" s="12"/>
      <c r="JA10" s="12"/>
      <c r="JB10" s="12"/>
      <c r="JC10" s="12"/>
      <c r="JD10" s="12"/>
      <c r="JE10" s="12"/>
      <c r="JF10" s="12"/>
      <c r="JG10" s="12"/>
      <c r="JH10" s="12"/>
      <c r="JI10" s="12"/>
      <c r="JJ10" s="12"/>
      <c r="JK10" s="12"/>
      <c r="JL10" s="12"/>
      <c r="JM10" s="12"/>
      <c r="JN10" s="12"/>
      <c r="JO10" s="12"/>
      <c r="JP10" s="12"/>
    </row>
    <row r="11" spans="1:150" s="13" customFormat="1" ht="51">
      <c r="A11" s="141" t="s">
        <v>1227</v>
      </c>
      <c r="B11" s="141" t="s">
        <v>1196</v>
      </c>
      <c r="C11" s="99" t="str">
        <f>VLOOKUP(E11,Hoja2!A$2:C$82,2,0)</f>
        <v>Responder por la operacion, funcionamiento y mantenimiento de los vehiculos tales como: vehiculos, volquetas, carrotanques, camiones, furgones y similares, para cumplir con el trasporte de personal o de elementos del area siguiendo las instrucciones precisas que le sean proporcionadas.</v>
      </c>
      <c r="D11" s="101" t="str">
        <f>VLOOKUP(E11,Hoja2!A$2:C$82,3,0)</f>
        <v>Efectuar el transporte de personal y/o elementos, hacia los sitios donde se van a realizar las labores de mantenimiento. Inspeccionar el vehiculo que se le asigne. Inspeccionar el peso y distribución de la carga en el vehiculo. Operar los vehiculos segun las ordenes recibidas, dentro o fuera del sector urbano. Suministrar los combustibles, lubricantes, sincronizaciones y reparaciones necesarios al vehiculo. Informar al superior inmediato sobre el desarrollo de los trabajos encomendados, asl como de los inconvenientes o dificultades en la ejecución de los mismos. Contribuir en el desarrollo de labores logisticas relacionadas con los procesos y funciones del area respectiva.</v>
      </c>
      <c r="E11" s="96" t="s">
        <v>1035</v>
      </c>
      <c r="F11" s="96" t="s">
        <v>1197</v>
      </c>
      <c r="G11" s="63" t="str">
        <f>VLOOKUP(H11,Hoja1!A$1:G$445,2,0)</f>
        <v>Bacteria</v>
      </c>
      <c r="H11" s="46" t="s">
        <v>108</v>
      </c>
      <c r="I11" s="63" t="str">
        <f>VLOOKUP(H11,Hoja1!A$2:G$445,3,0)</f>
        <v>Infecciones producidas por Bacterianas</v>
      </c>
      <c r="J11" s="62"/>
      <c r="K11" s="63" t="str">
        <f>VLOOKUP(H11,Hoja1!A$2:G$445,4,0)</f>
        <v>Inspecciones planeadas e inspecciones no planeadas, procedimientos de programas de seguridad y salud en el trabajo</v>
      </c>
      <c r="L11" s="63" t="str">
        <f>VLOOKUP(H11,Hoja1!A$2:G$445,5,0)</f>
        <v>Programa de vacunación, bota pantalon, overol, guantes, tapabocas, mascarillas con filtos</v>
      </c>
      <c r="M11" s="62">
        <v>2</v>
      </c>
      <c r="N11" s="48">
        <v>2</v>
      </c>
      <c r="O11" s="48">
        <v>10</v>
      </c>
      <c r="P11" s="48">
        <f>M11*N11</f>
        <v>4</v>
      </c>
      <c r="Q11" s="48">
        <f>O11*P11</f>
        <v>40</v>
      </c>
      <c r="R11" s="49" t="str">
        <f>IF(P11=40,"MA-40",IF(P11=30,"MA-30",IF(P11=20,"A-20",IF(P11=10,"A-10",IF(P11=24,"MA-24",IF(P11=18,"A-18",IF(P11=12,"A-12",IF(P11=6,"M-6",IF(P11=8,"M-8",IF(P11=6,"M-6",IF(P11=4,"B-4",IF(P11=2,"B-2",))))))))))))</f>
        <v>B-4</v>
      </c>
      <c r="S11" s="50" t="str">
        <f aca="true" t="shared" si="0" ref="S11:S33">IF(Q11&lt;=20,"IV",IF(Q11&lt;=120,"III",IF(Q11&lt;=500,"II",IF(Q11&lt;=4000,"I"))))</f>
        <v>III</v>
      </c>
      <c r="T11" s="51" t="str">
        <f>IF(S11=0,"",IF(S11="IV","Aceptable",IF(S11="III","Mejorable",IF(S11="II","No Aceptable o Aceptable Con Control Especifico",IF(S11="I","No Aceptable","")))))</f>
        <v>Mejorable</v>
      </c>
      <c r="U11" s="144">
        <v>6</v>
      </c>
      <c r="V11" s="63" t="str">
        <f>VLOOKUP(H11,Hoja1!A$2:G$445,6,0)</f>
        <v xml:space="preserve">Enfermedades Infectocontagiosas
</v>
      </c>
      <c r="W11" s="52"/>
      <c r="X11" s="52"/>
      <c r="Y11" s="52"/>
      <c r="Z11" s="53"/>
      <c r="AA11" s="53" t="str">
        <f>VLOOKUP(H11,Hoja1!A$2:G$445,7,0)</f>
        <v xml:space="preserve">Riesgo Biológico, Autocuidado y/o Uso y manejo adecuado de E.P.P.
</v>
      </c>
      <c r="AB11" s="144" t="s">
        <v>1200</v>
      </c>
      <c r="AC11" s="99" t="s">
        <v>1209</v>
      </c>
      <c r="AD11" s="14"/>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c r="CM11" s="12"/>
      <c r="CN11" s="12"/>
      <c r="CO11" s="12"/>
      <c r="CP11" s="12"/>
      <c r="CQ11" s="12"/>
      <c r="CR11" s="12"/>
      <c r="CS11" s="12"/>
      <c r="CT11" s="12"/>
      <c r="CU11" s="12"/>
      <c r="CV11" s="12"/>
      <c r="CW11" s="12"/>
      <c r="CX11" s="12"/>
      <c r="CY11" s="12"/>
      <c r="CZ11" s="12"/>
      <c r="DA11" s="12"/>
      <c r="DB11" s="12"/>
      <c r="DC11" s="12"/>
      <c r="DD11" s="12"/>
      <c r="DE11" s="12"/>
      <c r="DF11" s="12"/>
      <c r="DG11" s="12"/>
      <c r="DH11" s="12"/>
      <c r="DI11" s="12"/>
      <c r="DJ11" s="12"/>
      <c r="DK11" s="12"/>
      <c r="DL11" s="12"/>
      <c r="DM11" s="12"/>
      <c r="DN11" s="12"/>
      <c r="DO11" s="12"/>
      <c r="DP11" s="12"/>
      <c r="DQ11" s="12"/>
      <c r="DR11" s="12"/>
      <c r="DS11" s="12"/>
      <c r="DT11" s="12"/>
      <c r="DU11" s="12"/>
      <c r="DV11" s="12"/>
      <c r="DW11" s="12"/>
      <c r="DX11" s="12"/>
      <c r="DY11" s="12"/>
      <c r="DZ11" s="12"/>
      <c r="EA11" s="12"/>
      <c r="EB11" s="12"/>
      <c r="EC11" s="12"/>
      <c r="ED11" s="12"/>
      <c r="EE11" s="12"/>
      <c r="EF11" s="12"/>
      <c r="EG11" s="12"/>
      <c r="EH11" s="12"/>
      <c r="EI11" s="12"/>
      <c r="EJ11" s="12"/>
      <c r="EK11" s="12"/>
      <c r="EL11" s="12"/>
      <c r="EM11" s="12"/>
      <c r="EN11" s="12"/>
      <c r="EO11" s="12"/>
      <c r="EP11" s="12"/>
      <c r="EQ11" s="12"/>
      <c r="ER11" s="12"/>
      <c r="ES11" s="12"/>
      <c r="ET11" s="15"/>
    </row>
    <row r="12" spans="1:150" s="13" customFormat="1" ht="51">
      <c r="A12" s="142"/>
      <c r="B12" s="142"/>
      <c r="C12" s="92"/>
      <c r="D12" s="102"/>
      <c r="E12" s="97"/>
      <c r="F12" s="97"/>
      <c r="G12" s="63" t="str">
        <f>VLOOKUP(H12,Hoja1!A$1:G$445,2,0)</f>
        <v>Virus</v>
      </c>
      <c r="H12" s="46" t="s">
        <v>120</v>
      </c>
      <c r="I12" s="63" t="str">
        <f>VLOOKUP(H12,Hoja1!A$2:G$445,3,0)</f>
        <v>Infecciones Virales</v>
      </c>
      <c r="J12" s="54"/>
      <c r="K12" s="63" t="str">
        <f>VLOOKUP(H12,Hoja1!A$2:G$445,4,0)</f>
        <v>Inspecciones planeadas e inspecciones no planeadas, procedimientos de programas de seguridad y salud en el trabajo</v>
      </c>
      <c r="L12" s="63" t="str">
        <f>VLOOKUP(H12,Hoja1!A$2:G$445,5,0)</f>
        <v>Programa de vacunación, bota pantalon, overol, guantes, tapabocas, mascarillas con filtos</v>
      </c>
      <c r="M12" s="54">
        <v>2</v>
      </c>
      <c r="N12" s="55">
        <v>3</v>
      </c>
      <c r="O12" s="55">
        <v>10</v>
      </c>
      <c r="P12" s="48">
        <f aca="true" t="shared" si="1" ref="P12:P33">M12*N12</f>
        <v>6</v>
      </c>
      <c r="Q12" s="48">
        <f aca="true" t="shared" si="2" ref="Q12:Q33">O12*P12</f>
        <v>60</v>
      </c>
      <c r="R12" s="56" t="str">
        <f aca="true" t="shared" si="3" ref="R12:R33">IF(P12=40,"MA-40",IF(P12=30,"MA-30",IF(P12=20,"A-20",IF(P12=10,"A-10",IF(P12=24,"MA-24",IF(P12=18,"A-18",IF(P12=12,"A-12",IF(P12=6,"M-6",IF(P12=8,"M-8",IF(P12=6,"M-6",IF(P12=4,"B-4",IF(P12=2,"B-2",))))))))))))</f>
        <v>M-6</v>
      </c>
      <c r="S12" s="57" t="str">
        <f t="shared" si="0"/>
        <v>III</v>
      </c>
      <c r="T12" s="58" t="str">
        <f aca="true" t="shared" si="4" ref="T12:T33">IF(S12=0,"",IF(S12="IV","Aceptable",IF(S12="III","Mejorable",IF(S12="II","No Aceptable o Aceptable Con Control Especifico",IF(S12="I","No Aceptable","")))))</f>
        <v>Mejorable</v>
      </c>
      <c r="U12" s="104"/>
      <c r="V12" s="63" t="str">
        <f>VLOOKUP(H12,Hoja1!A$2:G$445,6,0)</f>
        <v xml:space="preserve">Enfermedades Infectocontagiosas
</v>
      </c>
      <c r="W12" s="59"/>
      <c r="X12" s="59"/>
      <c r="Y12" s="59"/>
      <c r="Z12" s="60"/>
      <c r="AA12" s="53" t="str">
        <f>VLOOKUP(H12,Hoja1!A$2:G$445,7,0)</f>
        <v xml:space="preserve">Riesgo Biológico, Autocuidado y/o Uso y manejo adecuado de E.P.P.
</v>
      </c>
      <c r="AB12" s="95"/>
      <c r="AC12" s="92"/>
      <c r="AD12" s="14"/>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c r="DA12" s="12"/>
      <c r="DB12" s="12"/>
      <c r="DC12" s="12"/>
      <c r="DD12" s="12"/>
      <c r="DE12" s="12"/>
      <c r="DF12" s="12"/>
      <c r="DG12" s="12"/>
      <c r="DH12" s="12"/>
      <c r="DI12" s="12"/>
      <c r="DJ12" s="12"/>
      <c r="DK12" s="12"/>
      <c r="DL12" s="12"/>
      <c r="DM12" s="12"/>
      <c r="DN12" s="12"/>
      <c r="DO12" s="12"/>
      <c r="DP12" s="12"/>
      <c r="DQ12" s="12"/>
      <c r="DR12" s="12"/>
      <c r="DS12" s="12"/>
      <c r="DT12" s="12"/>
      <c r="DU12" s="12"/>
      <c r="DV12" s="12"/>
      <c r="DW12" s="12"/>
      <c r="DX12" s="12"/>
      <c r="DY12" s="12"/>
      <c r="DZ12" s="12"/>
      <c r="EA12" s="12"/>
      <c r="EB12" s="12"/>
      <c r="EC12" s="12"/>
      <c r="ED12" s="12"/>
      <c r="EE12" s="12"/>
      <c r="EF12" s="12"/>
      <c r="EG12" s="12"/>
      <c r="EH12" s="12"/>
      <c r="EI12" s="12"/>
      <c r="EJ12" s="12"/>
      <c r="EK12" s="12"/>
      <c r="EL12" s="12"/>
      <c r="EM12" s="12"/>
      <c r="EN12" s="12"/>
      <c r="EO12" s="12"/>
      <c r="EP12" s="12"/>
      <c r="EQ12" s="12"/>
      <c r="ER12" s="12"/>
      <c r="ES12" s="12"/>
      <c r="ET12" s="15"/>
    </row>
    <row r="13" spans="1:150" s="13" customFormat="1" ht="51">
      <c r="A13" s="142"/>
      <c r="B13" s="142"/>
      <c r="C13" s="92"/>
      <c r="D13" s="102"/>
      <c r="E13" s="97"/>
      <c r="F13" s="97"/>
      <c r="G13" s="63" t="str">
        <f>VLOOKUP(H13,Hoja1!A$1:G$445,2,0)</f>
        <v>INFRAROJA, ULTRAVIOLETA, VISIBLE, RADIOFRECUENCIA, MICROONDAS, LASER</v>
      </c>
      <c r="H13" s="46" t="s">
        <v>67</v>
      </c>
      <c r="I13" s="63" t="str">
        <f>VLOOKUP(H13,Hoja1!A$2:G$445,3,0)</f>
        <v>CÁNCER, LESIONES DÉRMICAS Y OCULARES</v>
      </c>
      <c r="J13" s="54"/>
      <c r="K13" s="63" t="str">
        <f>VLOOKUP(H13,Hoja1!A$2:G$445,4,0)</f>
        <v>Inspecciones planeadas e inspecciones no planeadas, procedimientos de programas de seguridad y salud en el trabajo</v>
      </c>
      <c r="L13" s="63" t="str">
        <f>VLOOKUP(H13,Hoja1!A$2:G$445,5,0)</f>
        <v>PROGRAMA BLOQUEADOR SOLAR</v>
      </c>
      <c r="M13" s="54">
        <v>2</v>
      </c>
      <c r="N13" s="55">
        <v>3</v>
      </c>
      <c r="O13" s="55">
        <v>10</v>
      </c>
      <c r="P13" s="48">
        <f t="shared" si="1"/>
        <v>6</v>
      </c>
      <c r="Q13" s="48">
        <f t="shared" si="2"/>
        <v>60</v>
      </c>
      <c r="R13" s="56" t="str">
        <f t="shared" si="3"/>
        <v>M-6</v>
      </c>
      <c r="S13" s="57" t="str">
        <f t="shared" si="0"/>
        <v>III</v>
      </c>
      <c r="T13" s="58" t="str">
        <f t="shared" si="4"/>
        <v>Mejorable</v>
      </c>
      <c r="U13" s="104"/>
      <c r="V13" s="63" t="str">
        <f>VLOOKUP(H13,Hoja1!A$2:G$445,6,0)</f>
        <v>CÁNCER</v>
      </c>
      <c r="W13" s="59"/>
      <c r="X13" s="59"/>
      <c r="Y13" s="59"/>
      <c r="Z13" s="60"/>
      <c r="AA13" s="53" t="str">
        <f>VLOOKUP(H13,Hoja1!A$2:G$445,7,0)</f>
        <v>N/A</v>
      </c>
      <c r="AB13" s="59" t="s">
        <v>1201</v>
      </c>
      <c r="AC13" s="92"/>
      <c r="AD13" s="14"/>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2"/>
      <c r="EF13" s="12"/>
      <c r="EG13" s="12"/>
      <c r="EH13" s="12"/>
      <c r="EI13" s="12"/>
      <c r="EJ13" s="12"/>
      <c r="EK13" s="12"/>
      <c r="EL13" s="12"/>
      <c r="EM13" s="12"/>
      <c r="EN13" s="12"/>
      <c r="EO13" s="12"/>
      <c r="EP13" s="12"/>
      <c r="EQ13" s="12"/>
      <c r="ER13" s="12"/>
      <c r="ES13" s="12"/>
      <c r="ET13" s="15"/>
    </row>
    <row r="14" spans="1:150" s="13" customFormat="1" ht="51">
      <c r="A14" s="142"/>
      <c r="B14" s="142"/>
      <c r="C14" s="92"/>
      <c r="D14" s="102"/>
      <c r="E14" s="97"/>
      <c r="F14" s="97"/>
      <c r="G14" s="63" t="str">
        <f>VLOOKUP(H14,Hoja1!A$1:G$445,2,0)</f>
        <v>MATERIAL PARTICULADO</v>
      </c>
      <c r="H14" s="46" t="s">
        <v>269</v>
      </c>
      <c r="I14" s="63" t="str">
        <f>VLOOKUP(H14,Hoja1!A$2:G$445,3,0)</f>
        <v>NEUMOCONIOSIS, BRONQUITIS, ASMA, SILICOSIS</v>
      </c>
      <c r="J14" s="54"/>
      <c r="K14" s="63" t="str">
        <f>VLOOKUP(H14,Hoja1!A$2:G$445,4,0)</f>
        <v>Inspecciones planeadas e inspecciones no planeadas, procedimientos de programas de seguridad y salud en el trabajo</v>
      </c>
      <c r="L14" s="63" t="str">
        <f>VLOOKUP(H14,Hoja1!A$2:G$445,5,0)</f>
        <v>EPP MASCARILLAS Y FILTROS</v>
      </c>
      <c r="M14" s="54">
        <v>2</v>
      </c>
      <c r="N14" s="55">
        <v>3</v>
      </c>
      <c r="O14" s="55">
        <v>25</v>
      </c>
      <c r="P14" s="48">
        <f t="shared" si="1"/>
        <v>6</v>
      </c>
      <c r="Q14" s="48">
        <f t="shared" si="2"/>
        <v>150</v>
      </c>
      <c r="R14" s="56" t="str">
        <f t="shared" si="3"/>
        <v>M-6</v>
      </c>
      <c r="S14" s="57" t="str">
        <f t="shared" si="0"/>
        <v>II</v>
      </c>
      <c r="T14" s="58" t="str">
        <f t="shared" si="4"/>
        <v>No Aceptable o Aceptable Con Control Especifico</v>
      </c>
      <c r="U14" s="104"/>
      <c r="V14" s="63" t="str">
        <f>VLOOKUP(H14,Hoja1!A$2:G$445,6,0)</f>
        <v>NEUMOCONIOSIS</v>
      </c>
      <c r="W14" s="59"/>
      <c r="X14" s="59"/>
      <c r="Y14" s="59"/>
      <c r="Z14" s="60"/>
      <c r="AA14" s="53" t="str">
        <f>VLOOKUP(H14,Hoja1!A$2:G$445,7,0)</f>
        <v>USO Y MANEJO DE LOS EPP</v>
      </c>
      <c r="AB14" s="59" t="s">
        <v>1229</v>
      </c>
      <c r="AC14" s="92"/>
      <c r="AD14" s="14"/>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c r="CN14" s="12"/>
      <c r="CO14" s="12"/>
      <c r="CP14" s="12"/>
      <c r="CQ14" s="12"/>
      <c r="CR14" s="12"/>
      <c r="CS14" s="12"/>
      <c r="CT14" s="12"/>
      <c r="CU14" s="12"/>
      <c r="CV14" s="12"/>
      <c r="CW14" s="12"/>
      <c r="CX14" s="12"/>
      <c r="CY14" s="12"/>
      <c r="CZ14" s="12"/>
      <c r="DA14" s="12"/>
      <c r="DB14" s="12"/>
      <c r="DC14" s="12"/>
      <c r="DD14" s="12"/>
      <c r="DE14" s="12"/>
      <c r="DF14" s="12"/>
      <c r="DG14" s="12"/>
      <c r="DH14" s="12"/>
      <c r="DI14" s="12"/>
      <c r="DJ14" s="12"/>
      <c r="DK14" s="12"/>
      <c r="DL14" s="12"/>
      <c r="DM14" s="12"/>
      <c r="DN14" s="12"/>
      <c r="DO14" s="12"/>
      <c r="DP14" s="12"/>
      <c r="DQ14" s="12"/>
      <c r="DR14" s="12"/>
      <c r="DS14" s="12"/>
      <c r="DT14" s="12"/>
      <c r="DU14" s="12"/>
      <c r="DV14" s="12"/>
      <c r="DW14" s="12"/>
      <c r="DX14" s="12"/>
      <c r="DY14" s="12"/>
      <c r="DZ14" s="12"/>
      <c r="EA14" s="12"/>
      <c r="EB14" s="12"/>
      <c r="EC14" s="12"/>
      <c r="ED14" s="12"/>
      <c r="EE14" s="12"/>
      <c r="EF14" s="12"/>
      <c r="EG14" s="12"/>
      <c r="EH14" s="12"/>
      <c r="EI14" s="12"/>
      <c r="EJ14" s="12"/>
      <c r="EK14" s="12"/>
      <c r="EL14" s="12"/>
      <c r="EM14" s="12"/>
      <c r="EN14" s="12"/>
      <c r="EO14" s="12"/>
      <c r="EP14" s="12"/>
      <c r="EQ14" s="12"/>
      <c r="ER14" s="12"/>
      <c r="ES14" s="12"/>
      <c r="ET14" s="15"/>
    </row>
    <row r="15" spans="1:150" s="13" customFormat="1" ht="74.25" customHeight="1">
      <c r="A15" s="142"/>
      <c r="B15" s="142"/>
      <c r="C15" s="92"/>
      <c r="D15" s="102"/>
      <c r="E15" s="97"/>
      <c r="F15" s="97"/>
      <c r="G15" s="63" t="str">
        <f>VLOOKUP(H15,Hoja1!A$1:G$445,2,0)</f>
        <v>NATURALEZA DE LA TAREA</v>
      </c>
      <c r="H15" s="46" t="s">
        <v>76</v>
      </c>
      <c r="I15" s="63" t="str">
        <f>VLOOKUP(H15,Hoja1!A$2:G$445,3,0)</f>
        <v>ESTRÉS,  TRANSTORNOS DEL SUEÑO</v>
      </c>
      <c r="J15" s="54"/>
      <c r="K15" s="63" t="str">
        <f>VLOOKUP(H15,Hoja1!A$2:G$445,4,0)</f>
        <v>N/A</v>
      </c>
      <c r="L15" s="63" t="str">
        <f>VLOOKUP(H15,Hoja1!A$2:G$445,5,0)</f>
        <v>PVE PSICOSOCIAL</v>
      </c>
      <c r="M15" s="54">
        <v>2</v>
      </c>
      <c r="N15" s="55">
        <v>3</v>
      </c>
      <c r="O15" s="55">
        <v>10</v>
      </c>
      <c r="P15" s="48">
        <f t="shared" si="1"/>
        <v>6</v>
      </c>
      <c r="Q15" s="48">
        <f t="shared" si="2"/>
        <v>60</v>
      </c>
      <c r="R15" s="56" t="str">
        <f t="shared" si="3"/>
        <v>M-6</v>
      </c>
      <c r="S15" s="57" t="str">
        <f t="shared" si="0"/>
        <v>III</v>
      </c>
      <c r="T15" s="58" t="str">
        <f t="shared" si="4"/>
        <v>Mejorable</v>
      </c>
      <c r="U15" s="104"/>
      <c r="V15" s="63" t="str">
        <f>VLOOKUP(H15,Hoja1!A$2:G$445,6,0)</f>
        <v>ESTRÉS</v>
      </c>
      <c r="W15" s="59"/>
      <c r="X15" s="59"/>
      <c r="Y15" s="59"/>
      <c r="Z15" s="60"/>
      <c r="AA15" s="53" t="str">
        <f>VLOOKUP(H15,Hoja1!A$2:G$445,7,0)</f>
        <v>N/A</v>
      </c>
      <c r="AB15" s="59" t="s">
        <v>1202</v>
      </c>
      <c r="AC15" s="92"/>
      <c r="AD15" s="14"/>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c r="CH15" s="12"/>
      <c r="CI15" s="12"/>
      <c r="CJ15" s="12"/>
      <c r="CK15" s="12"/>
      <c r="CL15" s="12"/>
      <c r="CM15" s="12"/>
      <c r="CN15" s="12"/>
      <c r="CO15" s="12"/>
      <c r="CP15" s="12"/>
      <c r="CQ15" s="12"/>
      <c r="CR15" s="12"/>
      <c r="CS15" s="12"/>
      <c r="CT15" s="12"/>
      <c r="CU15" s="12"/>
      <c r="CV15" s="12"/>
      <c r="CW15" s="12"/>
      <c r="CX15" s="12"/>
      <c r="CY15" s="12"/>
      <c r="CZ15" s="12"/>
      <c r="DA15" s="12"/>
      <c r="DB15" s="12"/>
      <c r="DC15" s="12"/>
      <c r="DD15" s="12"/>
      <c r="DE15" s="12"/>
      <c r="DF15" s="12"/>
      <c r="DG15" s="12"/>
      <c r="DH15" s="12"/>
      <c r="DI15" s="12"/>
      <c r="DJ15" s="12"/>
      <c r="DK15" s="12"/>
      <c r="DL15" s="12"/>
      <c r="DM15" s="12"/>
      <c r="DN15" s="12"/>
      <c r="DO15" s="12"/>
      <c r="DP15" s="12"/>
      <c r="DQ15" s="12"/>
      <c r="DR15" s="12"/>
      <c r="DS15" s="12"/>
      <c r="DT15" s="12"/>
      <c r="DU15" s="12"/>
      <c r="DV15" s="12"/>
      <c r="DW15" s="12"/>
      <c r="DX15" s="12"/>
      <c r="DY15" s="12"/>
      <c r="DZ15" s="12"/>
      <c r="EA15" s="12"/>
      <c r="EB15" s="12"/>
      <c r="EC15" s="12"/>
      <c r="ED15" s="12"/>
      <c r="EE15" s="12"/>
      <c r="EF15" s="12"/>
      <c r="EG15" s="12"/>
      <c r="EH15" s="12"/>
      <c r="EI15" s="12"/>
      <c r="EJ15" s="12"/>
      <c r="EK15" s="12"/>
      <c r="EL15" s="12"/>
      <c r="EM15" s="12"/>
      <c r="EN15" s="12"/>
      <c r="EO15" s="12"/>
      <c r="EP15" s="12"/>
      <c r="EQ15" s="12"/>
      <c r="ER15" s="12"/>
      <c r="ES15" s="12"/>
      <c r="ET15" s="15"/>
    </row>
    <row r="16" spans="1:150" s="13" customFormat="1" ht="108.75" customHeight="1">
      <c r="A16" s="142"/>
      <c r="B16" s="142"/>
      <c r="C16" s="92"/>
      <c r="D16" s="102"/>
      <c r="E16" s="97"/>
      <c r="F16" s="97"/>
      <c r="G16" s="63" t="str">
        <f>VLOOKUP(H16,Hoja1!A$1:G$445,2,0)</f>
        <v>Forzadas, Prolongadas</v>
      </c>
      <c r="H16" s="46" t="s">
        <v>40</v>
      </c>
      <c r="I16" s="63" t="str">
        <f>VLOOKUP(H16,Hoja1!A$2:G$445,3,0)</f>
        <v xml:space="preserve">Lesiones osteomusculares, lesiones osteoarticulares
</v>
      </c>
      <c r="J16" s="54"/>
      <c r="K16" s="63" t="str">
        <f>VLOOKUP(H16,Hoja1!A$2:G$445,4,0)</f>
        <v>Inspecciones planeadas e inspecciones no planeadas, procedimientos de programas de seguridad y salud en el trabajo</v>
      </c>
      <c r="L16" s="63" t="str">
        <f>VLOOKUP(H16,Hoja1!A$2:G$445,5,0)</f>
        <v>PVE Biomecánico, programa pausas activas, exámenes periódicos, recomendaciones, control de posturas</v>
      </c>
      <c r="M16" s="54">
        <v>2</v>
      </c>
      <c r="N16" s="55">
        <v>3</v>
      </c>
      <c r="O16" s="55">
        <v>25</v>
      </c>
      <c r="P16" s="48">
        <f t="shared" si="1"/>
        <v>6</v>
      </c>
      <c r="Q16" s="48">
        <f t="shared" si="2"/>
        <v>150</v>
      </c>
      <c r="R16" s="56" t="str">
        <f t="shared" si="3"/>
        <v>M-6</v>
      </c>
      <c r="S16" s="57" t="str">
        <f t="shared" si="0"/>
        <v>II</v>
      </c>
      <c r="T16" s="58" t="str">
        <f t="shared" si="4"/>
        <v>No Aceptable o Aceptable Con Control Especifico</v>
      </c>
      <c r="U16" s="104"/>
      <c r="V16" s="63" t="str">
        <f>VLOOKUP(H16,Hoja1!A$2:G$445,6,0)</f>
        <v>Enfermedades Osteomusculares</v>
      </c>
      <c r="W16" s="59"/>
      <c r="X16" s="59"/>
      <c r="Y16" s="59"/>
      <c r="Z16" s="60"/>
      <c r="AA16" s="53" t="str">
        <f>VLOOKUP(H16,Hoja1!A$2:G$445,7,0)</f>
        <v>Prevención en lesiones osteomusculares, líderes de pausas activas</v>
      </c>
      <c r="AB16" s="59" t="s">
        <v>1224</v>
      </c>
      <c r="AC16" s="92"/>
      <c r="AD16" s="14"/>
      <c r="AE16" s="12"/>
      <c r="AF16" s="12"/>
      <c r="AG16" s="12"/>
      <c r="AH16" s="12"/>
      <c r="AI16" s="12"/>
      <c r="AJ16" s="12"/>
      <c r="AK16" s="12"/>
      <c r="AL16" s="12"/>
      <c r="AM16" s="12"/>
      <c r="AN16" s="12"/>
      <c r="AO16" s="12"/>
      <c r="AP16" s="12"/>
      <c r="AQ16" s="12"/>
      <c r="AR16" s="12"/>
      <c r="AS16" s="12"/>
      <c r="AT16" s="12"/>
      <c r="AU16" s="12"/>
      <c r="AV16" s="12"/>
      <c r="AW16" s="12"/>
      <c r="AX16" s="12"/>
      <c r="AY16" s="12"/>
      <c r="AZ16" s="12"/>
      <c r="BA16" s="12"/>
      <c r="BB16" s="12"/>
      <c r="BC16" s="12"/>
      <c r="BD16" s="12"/>
      <c r="BE16" s="12"/>
      <c r="BF16" s="12"/>
      <c r="BG16" s="12"/>
      <c r="BH16" s="12"/>
      <c r="BI16" s="12"/>
      <c r="BJ16" s="12"/>
      <c r="BK16" s="12"/>
      <c r="BL16" s="12"/>
      <c r="BM16" s="12"/>
      <c r="BN16" s="12"/>
      <c r="BO16" s="12"/>
      <c r="BP16" s="12"/>
      <c r="BQ16" s="12"/>
      <c r="BR16" s="12"/>
      <c r="BS16" s="12"/>
      <c r="BT16" s="12"/>
      <c r="BU16" s="12"/>
      <c r="BV16" s="12"/>
      <c r="BW16" s="12"/>
      <c r="BX16" s="12"/>
      <c r="BY16" s="12"/>
      <c r="BZ16" s="12"/>
      <c r="CA16" s="12"/>
      <c r="CB16" s="12"/>
      <c r="CC16" s="12"/>
      <c r="CD16" s="12"/>
      <c r="CE16" s="12"/>
      <c r="CF16" s="12"/>
      <c r="CG16" s="12"/>
      <c r="CH16" s="12"/>
      <c r="CI16" s="12"/>
      <c r="CJ16" s="12"/>
      <c r="CK16" s="12"/>
      <c r="CL16" s="12"/>
      <c r="CM16" s="12"/>
      <c r="CN16" s="12"/>
      <c r="CO16" s="12"/>
      <c r="CP16" s="12"/>
      <c r="CQ16" s="12"/>
      <c r="CR16" s="12"/>
      <c r="CS16" s="12"/>
      <c r="CT16" s="12"/>
      <c r="CU16" s="12"/>
      <c r="CV16" s="12"/>
      <c r="CW16" s="12"/>
      <c r="CX16" s="12"/>
      <c r="CY16" s="12"/>
      <c r="CZ16" s="12"/>
      <c r="DA16" s="12"/>
      <c r="DB16" s="12"/>
      <c r="DC16" s="12"/>
      <c r="DD16" s="12"/>
      <c r="DE16" s="12"/>
      <c r="DF16" s="12"/>
      <c r="DG16" s="12"/>
      <c r="DH16" s="12"/>
      <c r="DI16" s="12"/>
      <c r="DJ16" s="12"/>
      <c r="DK16" s="12"/>
      <c r="DL16" s="12"/>
      <c r="DM16" s="12"/>
      <c r="DN16" s="12"/>
      <c r="DO16" s="12"/>
      <c r="DP16" s="12"/>
      <c r="DQ16" s="12"/>
      <c r="DR16" s="12"/>
      <c r="DS16" s="12"/>
      <c r="DT16" s="12"/>
      <c r="DU16" s="12"/>
      <c r="DV16" s="12"/>
      <c r="DW16" s="12"/>
      <c r="DX16" s="12"/>
      <c r="DY16" s="12"/>
      <c r="DZ16" s="12"/>
      <c r="EA16" s="12"/>
      <c r="EB16" s="12"/>
      <c r="EC16" s="12"/>
      <c r="ED16" s="12"/>
      <c r="EE16" s="12"/>
      <c r="EF16" s="12"/>
      <c r="EG16" s="12"/>
      <c r="EH16" s="12"/>
      <c r="EI16" s="12"/>
      <c r="EJ16" s="12"/>
      <c r="EK16" s="12"/>
      <c r="EL16" s="12"/>
      <c r="EM16" s="12"/>
      <c r="EN16" s="12"/>
      <c r="EO16" s="12"/>
      <c r="EP16" s="12"/>
      <c r="EQ16" s="12"/>
      <c r="ER16" s="12"/>
      <c r="ES16" s="12"/>
      <c r="ET16" s="15"/>
    </row>
    <row r="17" spans="1:150" s="13" customFormat="1" ht="51">
      <c r="A17" s="142"/>
      <c r="B17" s="142"/>
      <c r="C17" s="92"/>
      <c r="D17" s="102"/>
      <c r="E17" s="97"/>
      <c r="F17" s="97"/>
      <c r="G17" s="63" t="str">
        <f>VLOOKUP(H17,Hoja1!A$1:G$445,2,0)</f>
        <v>Carga de un peso mayor al recomendado</v>
      </c>
      <c r="H17" s="46" t="s">
        <v>486</v>
      </c>
      <c r="I17" s="63" t="str">
        <f>VLOOKUP(H17,Hoja1!A$2:G$445,3,0)</f>
        <v>Lesiones osteomusculares, lesiones osteoarticulares</v>
      </c>
      <c r="J17" s="54"/>
      <c r="K17" s="63" t="str">
        <f>VLOOKUP(H17,Hoja1!A$2:G$445,4,0)</f>
        <v>Inspecciones planeadas e inspecciones no planeadas, procedimientos de programas de seguridad y salud en el trabajo</v>
      </c>
      <c r="L17" s="63" t="str">
        <f>VLOOKUP(H17,Hoja1!A$2:G$445,5,0)</f>
        <v>PVE Biomecánico, programa pausas activas, exámenes periódicos, recomendaciones, control de posturas</v>
      </c>
      <c r="M17" s="54">
        <v>2</v>
      </c>
      <c r="N17" s="55">
        <v>3</v>
      </c>
      <c r="O17" s="55">
        <v>25</v>
      </c>
      <c r="P17" s="48">
        <f t="shared" si="1"/>
        <v>6</v>
      </c>
      <c r="Q17" s="48">
        <f t="shared" si="2"/>
        <v>150</v>
      </c>
      <c r="R17" s="56" t="str">
        <f t="shared" si="3"/>
        <v>M-6</v>
      </c>
      <c r="S17" s="57" t="str">
        <f t="shared" si="0"/>
        <v>II</v>
      </c>
      <c r="T17" s="58" t="str">
        <f t="shared" si="4"/>
        <v>No Aceptable o Aceptable Con Control Especifico</v>
      </c>
      <c r="U17" s="104"/>
      <c r="V17" s="63" t="str">
        <f>VLOOKUP(H17,Hoja1!A$2:G$445,6,0)</f>
        <v>Enfermedades del sistema osteomuscular</v>
      </c>
      <c r="W17" s="59"/>
      <c r="X17" s="59"/>
      <c r="Y17" s="59"/>
      <c r="Z17" s="60"/>
      <c r="AA17" s="53" t="str">
        <f>VLOOKUP(H17,Hoja1!A$2:G$445,7,0)</f>
        <v>Prevención en lesiones osteomusculares, Líderes en pausas activas</v>
      </c>
      <c r="AB17" s="59" t="s">
        <v>1230</v>
      </c>
      <c r="AC17" s="92"/>
      <c r="AD17" s="14"/>
      <c r="AE17" s="12"/>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2"/>
      <c r="BH17" s="12"/>
      <c r="BI17" s="12"/>
      <c r="BJ17" s="12"/>
      <c r="BK17" s="12"/>
      <c r="BL17" s="12"/>
      <c r="BM17" s="12"/>
      <c r="BN17" s="12"/>
      <c r="BO17" s="12"/>
      <c r="BP17" s="12"/>
      <c r="BQ17" s="12"/>
      <c r="BR17" s="12"/>
      <c r="BS17" s="12"/>
      <c r="BT17" s="12"/>
      <c r="BU17" s="12"/>
      <c r="BV17" s="12"/>
      <c r="BW17" s="12"/>
      <c r="BX17" s="12"/>
      <c r="BY17" s="12"/>
      <c r="BZ17" s="12"/>
      <c r="CA17" s="12"/>
      <c r="CB17" s="12"/>
      <c r="CC17" s="12"/>
      <c r="CD17" s="12"/>
      <c r="CE17" s="12"/>
      <c r="CF17" s="12"/>
      <c r="CG17" s="12"/>
      <c r="CH17" s="12"/>
      <c r="CI17" s="12"/>
      <c r="CJ17" s="12"/>
      <c r="CK17" s="12"/>
      <c r="CL17" s="12"/>
      <c r="CM17" s="12"/>
      <c r="CN17" s="12"/>
      <c r="CO17" s="12"/>
      <c r="CP17" s="12"/>
      <c r="CQ17" s="12"/>
      <c r="CR17" s="12"/>
      <c r="CS17" s="12"/>
      <c r="CT17" s="12"/>
      <c r="CU17" s="12"/>
      <c r="CV17" s="12"/>
      <c r="CW17" s="12"/>
      <c r="CX17" s="12"/>
      <c r="CY17" s="12"/>
      <c r="CZ17" s="12"/>
      <c r="DA17" s="12"/>
      <c r="DB17" s="12"/>
      <c r="DC17" s="12"/>
      <c r="DD17" s="12"/>
      <c r="DE17" s="12"/>
      <c r="DF17" s="12"/>
      <c r="DG17" s="12"/>
      <c r="DH17" s="12"/>
      <c r="DI17" s="12"/>
      <c r="DJ17" s="12"/>
      <c r="DK17" s="12"/>
      <c r="DL17" s="12"/>
      <c r="DM17" s="12"/>
      <c r="DN17" s="12"/>
      <c r="DO17" s="12"/>
      <c r="DP17" s="12"/>
      <c r="DQ17" s="12"/>
      <c r="DR17" s="12"/>
      <c r="DS17" s="12"/>
      <c r="DT17" s="12"/>
      <c r="DU17" s="12"/>
      <c r="DV17" s="12"/>
      <c r="DW17" s="12"/>
      <c r="DX17" s="12"/>
      <c r="DY17" s="12"/>
      <c r="DZ17" s="12"/>
      <c r="EA17" s="12"/>
      <c r="EB17" s="12"/>
      <c r="EC17" s="12"/>
      <c r="ED17" s="12"/>
      <c r="EE17" s="12"/>
      <c r="EF17" s="12"/>
      <c r="EG17" s="12"/>
      <c r="EH17" s="12"/>
      <c r="EI17" s="12"/>
      <c r="EJ17" s="12"/>
      <c r="EK17" s="12"/>
      <c r="EL17" s="12"/>
      <c r="EM17" s="12"/>
      <c r="EN17" s="12"/>
      <c r="EO17" s="12"/>
      <c r="EP17" s="12"/>
      <c r="EQ17" s="12"/>
      <c r="ER17" s="12"/>
      <c r="ES17" s="12"/>
      <c r="ET17" s="15"/>
    </row>
    <row r="18" spans="1:150" s="13" customFormat="1" ht="51">
      <c r="A18" s="142"/>
      <c r="B18" s="142"/>
      <c r="C18" s="92"/>
      <c r="D18" s="102"/>
      <c r="E18" s="97"/>
      <c r="F18" s="97"/>
      <c r="G18" s="63" t="str">
        <f>VLOOKUP(H18,Hoja1!A$1:G$445,2,0)</f>
        <v>Atropellamiento, Envestir</v>
      </c>
      <c r="H18" s="46" t="s">
        <v>1187</v>
      </c>
      <c r="I18" s="63" t="str">
        <f>VLOOKUP(H18,Hoja1!A$2:G$445,3,0)</f>
        <v>Lesiones, pérdidas materiales, muerte</v>
      </c>
      <c r="J18" s="54"/>
      <c r="K18" s="63" t="str">
        <f>VLOOKUP(H18,Hoja1!A$2:G$445,4,0)</f>
        <v>Inspecciones planeadas e inspecciones no planeadas, procedimientos de programas de seguridad y salud en el trabajo</v>
      </c>
      <c r="L18" s="63" t="str">
        <f>VLOOKUP(H18,Hoja1!A$2:G$445,5,0)</f>
        <v>Programa de seguridad vial, señalización</v>
      </c>
      <c r="M18" s="54">
        <v>2</v>
      </c>
      <c r="N18" s="55">
        <v>3</v>
      </c>
      <c r="O18" s="55">
        <v>60</v>
      </c>
      <c r="P18" s="48">
        <f t="shared" si="1"/>
        <v>6</v>
      </c>
      <c r="Q18" s="48">
        <f t="shared" si="2"/>
        <v>360</v>
      </c>
      <c r="R18" s="56" t="str">
        <f t="shared" si="3"/>
        <v>M-6</v>
      </c>
      <c r="S18" s="57" t="str">
        <f t="shared" si="0"/>
        <v>II</v>
      </c>
      <c r="T18" s="58" t="str">
        <f t="shared" si="4"/>
        <v>No Aceptable o Aceptable Con Control Especifico</v>
      </c>
      <c r="U18" s="104"/>
      <c r="V18" s="63" t="str">
        <f>VLOOKUP(H18,Hoja1!A$2:G$445,6,0)</f>
        <v>Muerte</v>
      </c>
      <c r="W18" s="59"/>
      <c r="X18" s="59"/>
      <c r="Y18" s="59"/>
      <c r="Z18" s="60"/>
      <c r="AA18" s="53" t="str">
        <f>VLOOKUP(H18,Hoja1!A$2:G$445,7,0)</f>
        <v>Seguridad vial y manejo defensivo, aseguramiento de áreas de trabajo</v>
      </c>
      <c r="AB18" s="59" t="s">
        <v>1204</v>
      </c>
      <c r="AC18" s="92"/>
      <c r="AD18" s="14"/>
      <c r="AE18" s="12"/>
      <c r="AF18" s="12"/>
      <c r="AG18" s="12"/>
      <c r="AH18" s="12"/>
      <c r="AI18" s="12"/>
      <c r="AJ18" s="12"/>
      <c r="AK18" s="12"/>
      <c r="AL18" s="12"/>
      <c r="AM18" s="12"/>
      <c r="AN18" s="12"/>
      <c r="AO18" s="12"/>
      <c r="AP18" s="12"/>
      <c r="AQ18" s="12"/>
      <c r="AR18" s="12"/>
      <c r="AS18" s="12"/>
      <c r="AT18" s="12"/>
      <c r="AU18" s="12"/>
      <c r="AV18" s="12"/>
      <c r="AW18" s="12"/>
      <c r="AX18" s="12"/>
      <c r="AY18" s="12"/>
      <c r="AZ18" s="12"/>
      <c r="BA18" s="12"/>
      <c r="BB18" s="12"/>
      <c r="BC18" s="12"/>
      <c r="BD18" s="12"/>
      <c r="BE18" s="12"/>
      <c r="BF18" s="12"/>
      <c r="BG18" s="12"/>
      <c r="BH18" s="12"/>
      <c r="BI18" s="12"/>
      <c r="BJ18" s="12"/>
      <c r="BK18" s="12"/>
      <c r="BL18" s="12"/>
      <c r="BM18" s="12"/>
      <c r="BN18" s="12"/>
      <c r="BO18" s="12"/>
      <c r="BP18" s="12"/>
      <c r="BQ18" s="12"/>
      <c r="BR18" s="12"/>
      <c r="BS18" s="12"/>
      <c r="BT18" s="12"/>
      <c r="BU18" s="12"/>
      <c r="BV18" s="12"/>
      <c r="BW18" s="12"/>
      <c r="BX18" s="12"/>
      <c r="BY18" s="12"/>
      <c r="BZ18" s="12"/>
      <c r="CA18" s="12"/>
      <c r="CB18" s="12"/>
      <c r="CC18" s="12"/>
      <c r="CD18" s="12"/>
      <c r="CE18" s="12"/>
      <c r="CF18" s="12"/>
      <c r="CG18" s="12"/>
      <c r="CH18" s="12"/>
      <c r="CI18" s="12"/>
      <c r="CJ18" s="12"/>
      <c r="CK18" s="12"/>
      <c r="CL18" s="12"/>
      <c r="CM18" s="12"/>
      <c r="CN18" s="12"/>
      <c r="CO18" s="12"/>
      <c r="CP18" s="12"/>
      <c r="CQ18" s="12"/>
      <c r="CR18" s="12"/>
      <c r="CS18" s="12"/>
      <c r="CT18" s="12"/>
      <c r="CU18" s="12"/>
      <c r="CV18" s="12"/>
      <c r="CW18" s="12"/>
      <c r="CX18" s="12"/>
      <c r="CY18" s="12"/>
      <c r="CZ18" s="12"/>
      <c r="DA18" s="12"/>
      <c r="DB18" s="12"/>
      <c r="DC18" s="12"/>
      <c r="DD18" s="12"/>
      <c r="DE18" s="12"/>
      <c r="DF18" s="12"/>
      <c r="DG18" s="12"/>
      <c r="DH18" s="12"/>
      <c r="DI18" s="12"/>
      <c r="DJ18" s="12"/>
      <c r="DK18" s="12"/>
      <c r="DL18" s="12"/>
      <c r="DM18" s="12"/>
      <c r="DN18" s="12"/>
      <c r="DO18" s="12"/>
      <c r="DP18" s="12"/>
      <c r="DQ18" s="12"/>
      <c r="DR18" s="12"/>
      <c r="DS18" s="12"/>
      <c r="DT18" s="12"/>
      <c r="DU18" s="12"/>
      <c r="DV18" s="12"/>
      <c r="DW18" s="12"/>
      <c r="DX18" s="12"/>
      <c r="DY18" s="12"/>
      <c r="DZ18" s="12"/>
      <c r="EA18" s="12"/>
      <c r="EB18" s="12"/>
      <c r="EC18" s="12"/>
      <c r="ED18" s="12"/>
      <c r="EE18" s="12"/>
      <c r="EF18" s="12"/>
      <c r="EG18" s="12"/>
      <c r="EH18" s="12"/>
      <c r="EI18" s="12"/>
      <c r="EJ18" s="12"/>
      <c r="EK18" s="12"/>
      <c r="EL18" s="12"/>
      <c r="EM18" s="12"/>
      <c r="EN18" s="12"/>
      <c r="EO18" s="12"/>
      <c r="EP18" s="12"/>
      <c r="EQ18" s="12"/>
      <c r="ER18" s="12"/>
      <c r="ES18" s="12"/>
      <c r="ET18" s="15"/>
    </row>
    <row r="19" spans="1:150" s="13" customFormat="1" ht="63.75">
      <c r="A19" s="142"/>
      <c r="B19" s="142"/>
      <c r="C19" s="92"/>
      <c r="D19" s="102"/>
      <c r="E19" s="97"/>
      <c r="F19" s="97"/>
      <c r="G19" s="63" t="str">
        <f>VLOOKUP(H19,Hoja1!A$1:G$445,2,0)</f>
        <v>Herramientas Manuales</v>
      </c>
      <c r="H19" s="46" t="s">
        <v>606</v>
      </c>
      <c r="I19" s="63" t="str">
        <f>VLOOKUP(H19,Hoja1!A$2:G$445,3,0)</f>
        <v>Quemaduras, contusiones y lesiones</v>
      </c>
      <c r="J19" s="54"/>
      <c r="K19" s="63" t="str">
        <f>VLOOKUP(H19,Hoja1!A$2:G$445,4,0)</f>
        <v>Inspecciones planeadas e inspecciones no planeadas, procedimientos de programas de seguridad y salud en el trabajo</v>
      </c>
      <c r="L19" s="63" t="str">
        <f>VLOOKUP(H19,Hoja1!A$2:G$445,5,0)</f>
        <v>E.P.P.</v>
      </c>
      <c r="M19" s="54">
        <v>2</v>
      </c>
      <c r="N19" s="55">
        <v>3</v>
      </c>
      <c r="O19" s="55">
        <v>25</v>
      </c>
      <c r="P19" s="48">
        <f t="shared" si="1"/>
        <v>6</v>
      </c>
      <c r="Q19" s="48">
        <f t="shared" si="2"/>
        <v>150</v>
      </c>
      <c r="R19" s="56" t="str">
        <f t="shared" si="3"/>
        <v>M-6</v>
      </c>
      <c r="S19" s="57" t="str">
        <f t="shared" si="0"/>
        <v>II</v>
      </c>
      <c r="T19" s="58" t="str">
        <f t="shared" si="4"/>
        <v>No Aceptable o Aceptable Con Control Especifico</v>
      </c>
      <c r="U19" s="104"/>
      <c r="V19" s="63" t="str">
        <f>VLOOKUP(H19,Hoja1!A$2:G$445,6,0)</f>
        <v>Amputación</v>
      </c>
      <c r="W19" s="59"/>
      <c r="X19" s="59"/>
      <c r="Y19" s="59"/>
      <c r="Z19" s="60"/>
      <c r="AA19" s="53" t="str">
        <f>VLOOKUP(H19,Hoja1!A$2:G$445,7,0)</f>
        <v xml:space="preserve">
Uso y manejo adecuado de E.P.P., uso y manejo adecuado de herramientas manuales y/o máqinas y equipos</v>
      </c>
      <c r="AB19" s="59" t="s">
        <v>1231</v>
      </c>
      <c r="AC19" s="92"/>
      <c r="AD19" s="14"/>
      <c r="AE19" s="12"/>
      <c r="AF19" s="12"/>
      <c r="AG19" s="12"/>
      <c r="AH19" s="12"/>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12"/>
      <c r="BH19" s="12"/>
      <c r="BI19" s="12"/>
      <c r="BJ19" s="12"/>
      <c r="BK19" s="12"/>
      <c r="BL19" s="12"/>
      <c r="BM19" s="12"/>
      <c r="BN19" s="12"/>
      <c r="BO19" s="12"/>
      <c r="BP19" s="12"/>
      <c r="BQ19" s="12"/>
      <c r="BR19" s="12"/>
      <c r="BS19" s="12"/>
      <c r="BT19" s="12"/>
      <c r="BU19" s="12"/>
      <c r="BV19" s="12"/>
      <c r="BW19" s="12"/>
      <c r="BX19" s="12"/>
      <c r="BY19" s="12"/>
      <c r="BZ19" s="12"/>
      <c r="CA19" s="12"/>
      <c r="CB19" s="12"/>
      <c r="CC19" s="12"/>
      <c r="CD19" s="12"/>
      <c r="CE19" s="12"/>
      <c r="CF19" s="12"/>
      <c r="CG19" s="12"/>
      <c r="CH19" s="12"/>
      <c r="CI19" s="12"/>
      <c r="CJ19" s="12"/>
      <c r="CK19" s="12"/>
      <c r="CL19" s="12"/>
      <c r="CM19" s="12"/>
      <c r="CN19" s="12"/>
      <c r="CO19" s="12"/>
      <c r="CP19" s="12"/>
      <c r="CQ19" s="12"/>
      <c r="CR19" s="12"/>
      <c r="CS19" s="12"/>
      <c r="CT19" s="12"/>
      <c r="CU19" s="12"/>
      <c r="CV19" s="12"/>
      <c r="CW19" s="12"/>
      <c r="CX19" s="12"/>
      <c r="CY19" s="12"/>
      <c r="CZ19" s="12"/>
      <c r="DA19" s="12"/>
      <c r="DB19" s="12"/>
      <c r="DC19" s="12"/>
      <c r="DD19" s="12"/>
      <c r="DE19" s="12"/>
      <c r="DF19" s="12"/>
      <c r="DG19" s="12"/>
      <c r="DH19" s="12"/>
      <c r="DI19" s="12"/>
      <c r="DJ19" s="12"/>
      <c r="DK19" s="12"/>
      <c r="DL19" s="12"/>
      <c r="DM19" s="12"/>
      <c r="DN19" s="12"/>
      <c r="DO19" s="12"/>
      <c r="DP19" s="12"/>
      <c r="DQ19" s="12"/>
      <c r="DR19" s="12"/>
      <c r="DS19" s="12"/>
      <c r="DT19" s="12"/>
      <c r="DU19" s="12"/>
      <c r="DV19" s="12"/>
      <c r="DW19" s="12"/>
      <c r="DX19" s="12"/>
      <c r="DY19" s="12"/>
      <c r="DZ19" s="12"/>
      <c r="EA19" s="12"/>
      <c r="EB19" s="12"/>
      <c r="EC19" s="12"/>
      <c r="ED19" s="12"/>
      <c r="EE19" s="12"/>
      <c r="EF19" s="12"/>
      <c r="EG19" s="12"/>
      <c r="EH19" s="12"/>
      <c r="EI19" s="12"/>
      <c r="EJ19" s="12"/>
      <c r="EK19" s="12"/>
      <c r="EL19" s="12"/>
      <c r="EM19" s="12"/>
      <c r="EN19" s="12"/>
      <c r="EO19" s="12"/>
      <c r="EP19" s="12"/>
      <c r="EQ19" s="12"/>
      <c r="ER19" s="12"/>
      <c r="ES19" s="12"/>
      <c r="ET19" s="15"/>
    </row>
    <row r="20" spans="1:150" s="13" customFormat="1" ht="71.25" customHeight="1">
      <c r="A20" s="142"/>
      <c r="B20" s="142"/>
      <c r="C20" s="92"/>
      <c r="D20" s="102"/>
      <c r="E20" s="97"/>
      <c r="F20" s="97"/>
      <c r="G20" s="63" t="str">
        <f>VLOOKUP(H20,Hoja1!A$1:G$445,2,0)</f>
        <v>Atraco, golpiza, atentados y secuestrados</v>
      </c>
      <c r="H20" s="46" t="s">
        <v>57</v>
      </c>
      <c r="I20" s="63" t="str">
        <f>VLOOKUP(H20,Hoja1!A$2:G$445,3,0)</f>
        <v>Estrés, golpes, Secuestros</v>
      </c>
      <c r="J20" s="54"/>
      <c r="K20" s="63" t="str">
        <f>VLOOKUP(H20,Hoja1!A$2:G$445,4,0)</f>
        <v>Inspecciones planeadas e inspecciones no planeadas, procedimientos de programas de seguridad y salud en el trabajo</v>
      </c>
      <c r="L20" s="63" t="str">
        <f>VLOOKUP(H20,Hoja1!A$2:G$445,5,0)</f>
        <v xml:space="preserve">Uniformes Corporativos, Caquetas corporativas, Carnetización
</v>
      </c>
      <c r="M20" s="54">
        <v>2</v>
      </c>
      <c r="N20" s="55">
        <v>3</v>
      </c>
      <c r="O20" s="55">
        <v>60</v>
      </c>
      <c r="P20" s="48">
        <f t="shared" si="1"/>
        <v>6</v>
      </c>
      <c r="Q20" s="48">
        <f t="shared" si="2"/>
        <v>360</v>
      </c>
      <c r="R20" s="56" t="str">
        <f t="shared" si="3"/>
        <v>M-6</v>
      </c>
      <c r="S20" s="57" t="str">
        <f t="shared" si="0"/>
        <v>II</v>
      </c>
      <c r="T20" s="58" t="str">
        <f t="shared" si="4"/>
        <v>No Aceptable o Aceptable Con Control Especifico</v>
      </c>
      <c r="U20" s="104"/>
      <c r="V20" s="63" t="str">
        <f>VLOOKUP(H20,Hoja1!A$2:G$445,6,0)</f>
        <v>Secuestros</v>
      </c>
      <c r="W20" s="59"/>
      <c r="X20" s="59"/>
      <c r="Y20" s="59"/>
      <c r="Z20" s="60"/>
      <c r="AA20" s="53" t="str">
        <f>VLOOKUP(H20,Hoja1!A$2:G$445,7,0)</f>
        <v>N/A</v>
      </c>
      <c r="AB20" s="59" t="s">
        <v>1206</v>
      </c>
      <c r="AC20" s="92"/>
      <c r="AD20" s="14"/>
      <c r="AE20" s="12"/>
      <c r="AF20" s="12"/>
      <c r="AG20" s="12"/>
      <c r="AH20" s="12"/>
      <c r="AI20" s="12"/>
      <c r="AJ20" s="12"/>
      <c r="AK20" s="12"/>
      <c r="AL20" s="12"/>
      <c r="AM20" s="12"/>
      <c r="AN20" s="12"/>
      <c r="AO20" s="12"/>
      <c r="AP20" s="12"/>
      <c r="AQ20" s="12"/>
      <c r="AR20" s="12"/>
      <c r="AS20" s="12"/>
      <c r="AT20" s="12"/>
      <c r="AU20" s="12"/>
      <c r="AV20" s="12"/>
      <c r="AW20" s="12"/>
      <c r="AX20" s="12"/>
      <c r="AY20" s="12"/>
      <c r="AZ20" s="12"/>
      <c r="BA20" s="12"/>
      <c r="BB20" s="12"/>
      <c r="BC20" s="12"/>
      <c r="BD20" s="12"/>
      <c r="BE20" s="12"/>
      <c r="BF20" s="12"/>
      <c r="BG20" s="12"/>
      <c r="BH20" s="12"/>
      <c r="BI20" s="12"/>
      <c r="BJ20" s="12"/>
      <c r="BK20" s="12"/>
      <c r="BL20" s="12"/>
      <c r="BM20" s="12"/>
      <c r="BN20" s="12"/>
      <c r="BO20" s="12"/>
      <c r="BP20" s="12"/>
      <c r="BQ20" s="12"/>
      <c r="BR20" s="12"/>
      <c r="BS20" s="12"/>
      <c r="BT20" s="12"/>
      <c r="BU20" s="12"/>
      <c r="BV20" s="12"/>
      <c r="BW20" s="12"/>
      <c r="BX20" s="12"/>
      <c r="BY20" s="12"/>
      <c r="BZ20" s="12"/>
      <c r="CA20" s="12"/>
      <c r="CB20" s="12"/>
      <c r="CC20" s="12"/>
      <c r="CD20" s="12"/>
      <c r="CE20" s="12"/>
      <c r="CF20" s="12"/>
      <c r="CG20" s="12"/>
      <c r="CH20" s="12"/>
      <c r="CI20" s="12"/>
      <c r="CJ20" s="12"/>
      <c r="CK20" s="12"/>
      <c r="CL20" s="12"/>
      <c r="CM20" s="12"/>
      <c r="CN20" s="12"/>
      <c r="CO20" s="12"/>
      <c r="CP20" s="12"/>
      <c r="CQ20" s="12"/>
      <c r="CR20" s="12"/>
      <c r="CS20" s="12"/>
      <c r="CT20" s="12"/>
      <c r="CU20" s="12"/>
      <c r="CV20" s="12"/>
      <c r="CW20" s="12"/>
      <c r="CX20" s="12"/>
      <c r="CY20" s="12"/>
      <c r="CZ20" s="12"/>
      <c r="DA20" s="12"/>
      <c r="DB20" s="12"/>
      <c r="DC20" s="12"/>
      <c r="DD20" s="12"/>
      <c r="DE20" s="12"/>
      <c r="DF20" s="12"/>
      <c r="DG20" s="12"/>
      <c r="DH20" s="12"/>
      <c r="DI20" s="12"/>
      <c r="DJ20" s="12"/>
      <c r="DK20" s="12"/>
      <c r="DL20" s="12"/>
      <c r="DM20" s="12"/>
      <c r="DN20" s="12"/>
      <c r="DO20" s="12"/>
      <c r="DP20" s="12"/>
      <c r="DQ20" s="12"/>
      <c r="DR20" s="12"/>
      <c r="DS20" s="12"/>
      <c r="DT20" s="12"/>
      <c r="DU20" s="12"/>
      <c r="DV20" s="12"/>
      <c r="DW20" s="12"/>
      <c r="DX20" s="12"/>
      <c r="DY20" s="12"/>
      <c r="DZ20" s="12"/>
      <c r="EA20" s="12"/>
      <c r="EB20" s="12"/>
      <c r="EC20" s="12"/>
      <c r="ED20" s="12"/>
      <c r="EE20" s="12"/>
      <c r="EF20" s="12"/>
      <c r="EG20" s="12"/>
      <c r="EH20" s="12"/>
      <c r="EI20" s="12"/>
      <c r="EJ20" s="12"/>
      <c r="EK20" s="12"/>
      <c r="EL20" s="12"/>
      <c r="EM20" s="12"/>
      <c r="EN20" s="12"/>
      <c r="EO20" s="12"/>
      <c r="EP20" s="12"/>
      <c r="EQ20" s="12"/>
      <c r="ER20" s="12"/>
      <c r="ES20" s="12"/>
      <c r="ET20" s="15"/>
    </row>
    <row r="21" spans="1:150" s="13" customFormat="1" ht="89.25">
      <c r="A21" s="142"/>
      <c r="B21" s="142"/>
      <c r="C21" s="92"/>
      <c r="D21" s="102"/>
      <c r="E21" s="97"/>
      <c r="F21" s="97"/>
      <c r="G21" s="63" t="str">
        <f>VLOOKUP(H21,Hoja1!A$1:G$445,2,0)</f>
        <v>MANTENIMIENTO DE PUENTE GRUAS, LIMPIEZA DE CANALES, MANTENIMIENTO DE INSTALACIONES LOCATIVAS, MANTENIMIENTO Y REPARACIÓN DE POZOS</v>
      </c>
      <c r="H21" s="46" t="s">
        <v>624</v>
      </c>
      <c r="I21" s="63" t="str">
        <f>VLOOKUP(H21,Hoja1!A$2:G$445,3,0)</f>
        <v>LESIONES, FRACTURAS, MUERTE</v>
      </c>
      <c r="J21" s="54"/>
      <c r="K21" s="63" t="str">
        <f>VLOOKUP(H21,Hoja1!A$2:G$445,4,0)</f>
        <v>Inspecciones planeadas e inspecciones no planeadas, procedimientos de programas de seguridad y salud en el trabajo</v>
      </c>
      <c r="L21" s="63" t="str">
        <f>VLOOKUP(H21,Hoja1!A$2:G$445,5,0)</f>
        <v>EPP</v>
      </c>
      <c r="M21" s="54">
        <v>2</v>
      </c>
      <c r="N21" s="55">
        <v>2</v>
      </c>
      <c r="O21" s="55">
        <v>100</v>
      </c>
      <c r="P21" s="48">
        <f t="shared" si="1"/>
        <v>4</v>
      </c>
      <c r="Q21" s="48">
        <f t="shared" si="2"/>
        <v>400</v>
      </c>
      <c r="R21" s="56" t="str">
        <f t="shared" si="3"/>
        <v>B-4</v>
      </c>
      <c r="S21" s="57" t="str">
        <f t="shared" si="0"/>
        <v>II</v>
      </c>
      <c r="T21" s="58" t="str">
        <f t="shared" si="4"/>
        <v>No Aceptable o Aceptable Con Control Especifico</v>
      </c>
      <c r="U21" s="104"/>
      <c r="V21" s="63" t="str">
        <f>VLOOKUP(H21,Hoja1!A$2:G$445,6,0)</f>
        <v>MUERTE</v>
      </c>
      <c r="W21" s="59"/>
      <c r="X21" s="59"/>
      <c r="Y21" s="59"/>
      <c r="Z21" s="60"/>
      <c r="AA21" s="53" t="str">
        <f>VLOOKUP(H21,Hoja1!A$2:G$445,7,0)</f>
        <v>CERTIFICACIÓN Y/O ENTRENAMIENTO EN TRABAJO SEGURO EN ALTURAS; DILGENCIAMIENTO DE PERMISO DE TRABAJO; USO Y MANEJO ADECUADO DE E.P.P.; ARME Y DESARME DE ANDAMIOS</v>
      </c>
      <c r="AB21" s="59" t="s">
        <v>1228</v>
      </c>
      <c r="AC21" s="92"/>
      <c r="AD21" s="14"/>
      <c r="AE21" s="12"/>
      <c r="AF21" s="12"/>
      <c r="AG21" s="12"/>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BT21" s="12"/>
      <c r="BU21" s="12"/>
      <c r="BV21" s="12"/>
      <c r="BW21" s="12"/>
      <c r="BX21" s="12"/>
      <c r="BY21" s="12"/>
      <c r="BZ21" s="12"/>
      <c r="CA21" s="12"/>
      <c r="CB21" s="12"/>
      <c r="CC21" s="12"/>
      <c r="CD21" s="12"/>
      <c r="CE21" s="12"/>
      <c r="CF21" s="12"/>
      <c r="CG21" s="12"/>
      <c r="CH21" s="12"/>
      <c r="CI21" s="12"/>
      <c r="CJ21" s="12"/>
      <c r="CK21" s="12"/>
      <c r="CL21" s="12"/>
      <c r="CM21" s="12"/>
      <c r="CN21" s="12"/>
      <c r="CO21" s="12"/>
      <c r="CP21" s="12"/>
      <c r="CQ21" s="12"/>
      <c r="CR21" s="12"/>
      <c r="CS21" s="12"/>
      <c r="CT21" s="12"/>
      <c r="CU21" s="12"/>
      <c r="CV21" s="12"/>
      <c r="CW21" s="12"/>
      <c r="CX21" s="12"/>
      <c r="CY21" s="12"/>
      <c r="CZ21" s="12"/>
      <c r="DA21" s="12"/>
      <c r="DB21" s="12"/>
      <c r="DC21" s="12"/>
      <c r="DD21" s="12"/>
      <c r="DE21" s="12"/>
      <c r="DF21" s="12"/>
      <c r="DG21" s="12"/>
      <c r="DH21" s="12"/>
      <c r="DI21" s="12"/>
      <c r="DJ21" s="12"/>
      <c r="DK21" s="12"/>
      <c r="DL21" s="12"/>
      <c r="DM21" s="12"/>
      <c r="DN21" s="12"/>
      <c r="DO21" s="12"/>
      <c r="DP21" s="12"/>
      <c r="DQ21" s="12"/>
      <c r="DR21" s="12"/>
      <c r="DS21" s="12"/>
      <c r="DT21" s="12"/>
      <c r="DU21" s="12"/>
      <c r="DV21" s="12"/>
      <c r="DW21" s="12"/>
      <c r="DX21" s="12"/>
      <c r="DY21" s="12"/>
      <c r="DZ21" s="12"/>
      <c r="EA21" s="12"/>
      <c r="EB21" s="12"/>
      <c r="EC21" s="12"/>
      <c r="ED21" s="12"/>
      <c r="EE21" s="12"/>
      <c r="EF21" s="12"/>
      <c r="EG21" s="12"/>
      <c r="EH21" s="12"/>
      <c r="EI21" s="12"/>
      <c r="EJ21" s="12"/>
      <c r="EK21" s="12"/>
      <c r="EL21" s="12"/>
      <c r="EM21" s="12"/>
      <c r="EN21" s="12"/>
      <c r="EO21" s="12"/>
      <c r="EP21" s="12"/>
      <c r="EQ21" s="12"/>
      <c r="ER21" s="12"/>
      <c r="ES21" s="12"/>
      <c r="ET21" s="15"/>
    </row>
    <row r="22" spans="1:150" s="13" customFormat="1" ht="51.75" thickBot="1">
      <c r="A22" s="142"/>
      <c r="B22" s="142"/>
      <c r="C22" s="92"/>
      <c r="D22" s="102"/>
      <c r="E22" s="97"/>
      <c r="F22" s="97"/>
      <c r="G22" s="63" t="str">
        <f>VLOOKUP(H22,Hoja1!A$1:G$445,2,0)</f>
        <v>SISMOS, INCENDIOS, INUNDACIONES, TERREMOTOS, VENDAVALES, DERRUMBE</v>
      </c>
      <c r="H22" s="46" t="s">
        <v>62</v>
      </c>
      <c r="I22" s="63" t="str">
        <f>VLOOKUP(H22,Hoja1!A$2:G$445,3,0)</f>
        <v>SISMOS, INCENDIOS, INUNDACIONES, TERREMOTOS, VENDAVALES</v>
      </c>
      <c r="J22" s="54"/>
      <c r="K22" s="63" t="str">
        <f>VLOOKUP(H22,Hoja1!A$2:G$445,4,0)</f>
        <v>Inspecciones planeadas e inspecciones no planeadas, procedimientos de programas de seguridad y salud en el trabajo</v>
      </c>
      <c r="L22" s="63" t="str">
        <f>VLOOKUP(H22,Hoja1!A$2:G$445,5,0)</f>
        <v>BRIGADAS DE EMERGENCIAS</v>
      </c>
      <c r="M22" s="54">
        <v>2</v>
      </c>
      <c r="N22" s="55">
        <v>1</v>
      </c>
      <c r="O22" s="55">
        <v>100</v>
      </c>
      <c r="P22" s="48">
        <f t="shared" si="1"/>
        <v>2</v>
      </c>
      <c r="Q22" s="48">
        <f t="shared" si="2"/>
        <v>200</v>
      </c>
      <c r="R22" s="56" t="str">
        <f t="shared" si="3"/>
        <v>B-2</v>
      </c>
      <c r="S22" s="57" t="str">
        <f t="shared" si="0"/>
        <v>II</v>
      </c>
      <c r="T22" s="58" t="str">
        <f t="shared" si="4"/>
        <v>No Aceptable o Aceptable Con Control Especifico</v>
      </c>
      <c r="U22" s="95"/>
      <c r="V22" s="63" t="str">
        <f>VLOOKUP(H22,Hoja1!A$2:G$445,6,0)</f>
        <v>MUERTE</v>
      </c>
      <c r="W22" s="59"/>
      <c r="X22" s="59"/>
      <c r="Y22" s="59"/>
      <c r="Z22" s="60" t="s">
        <v>1208</v>
      </c>
      <c r="AA22" s="53" t="str">
        <f>VLOOKUP(H22,Hoja1!A$2:G$445,7,0)</f>
        <v>ENTRENAMIENTO DE LA BRIGADA; DIVULGACIÓN DE PLAN DE EMERGENCIA</v>
      </c>
      <c r="AB22" s="59" t="s">
        <v>1207</v>
      </c>
      <c r="AC22" s="93"/>
      <c r="AD22" s="14"/>
      <c r="AE22" s="12"/>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BT22" s="12"/>
      <c r="BU22" s="12"/>
      <c r="BV22" s="12"/>
      <c r="BW22" s="12"/>
      <c r="BX22" s="12"/>
      <c r="BY22" s="12"/>
      <c r="BZ22" s="12"/>
      <c r="CA22" s="12"/>
      <c r="CB22" s="12"/>
      <c r="CC22" s="12"/>
      <c r="CD22" s="12"/>
      <c r="CE22" s="12"/>
      <c r="CF22" s="12"/>
      <c r="CG22" s="12"/>
      <c r="CH22" s="12"/>
      <c r="CI22" s="12"/>
      <c r="CJ22" s="12"/>
      <c r="CK22" s="12"/>
      <c r="CL22" s="12"/>
      <c r="CM22" s="12"/>
      <c r="CN22" s="12"/>
      <c r="CO22" s="12"/>
      <c r="CP22" s="12"/>
      <c r="CQ22" s="12"/>
      <c r="CR22" s="12"/>
      <c r="CS22" s="12"/>
      <c r="CT22" s="12"/>
      <c r="CU22" s="12"/>
      <c r="CV22" s="12"/>
      <c r="CW22" s="12"/>
      <c r="CX22" s="12"/>
      <c r="CY22" s="12"/>
      <c r="CZ22" s="12"/>
      <c r="DA22" s="12"/>
      <c r="DB22" s="12"/>
      <c r="DC22" s="12"/>
      <c r="DD22" s="12"/>
      <c r="DE22" s="12"/>
      <c r="DF22" s="12"/>
      <c r="DG22" s="12"/>
      <c r="DH22" s="12"/>
      <c r="DI22" s="12"/>
      <c r="DJ22" s="12"/>
      <c r="DK22" s="12"/>
      <c r="DL22" s="12"/>
      <c r="DM22" s="12"/>
      <c r="DN22" s="12"/>
      <c r="DO22" s="12"/>
      <c r="DP22" s="12"/>
      <c r="DQ22" s="12"/>
      <c r="DR22" s="12"/>
      <c r="DS22" s="12"/>
      <c r="DT22" s="12"/>
      <c r="DU22" s="12"/>
      <c r="DV22" s="12"/>
      <c r="DW22" s="12"/>
      <c r="DX22" s="12"/>
      <c r="DY22" s="12"/>
      <c r="DZ22" s="12"/>
      <c r="EA22" s="12"/>
      <c r="EB22" s="12"/>
      <c r="EC22" s="12"/>
      <c r="ED22" s="12"/>
      <c r="EE22" s="12"/>
      <c r="EF22" s="12"/>
      <c r="EG22" s="12"/>
      <c r="EH22" s="12"/>
      <c r="EI22" s="12"/>
      <c r="EJ22" s="12"/>
      <c r="EK22" s="12"/>
      <c r="EL22" s="12"/>
      <c r="EM22" s="12"/>
      <c r="EN22" s="12"/>
      <c r="EO22" s="12"/>
      <c r="EP22" s="12"/>
      <c r="EQ22" s="12"/>
      <c r="ER22" s="12"/>
      <c r="ES22" s="12"/>
      <c r="ET22" s="15"/>
    </row>
    <row r="23" spans="1:150" s="76" customFormat="1" ht="51">
      <c r="A23" s="142"/>
      <c r="B23" s="142"/>
      <c r="C23" s="108" t="s">
        <v>1216</v>
      </c>
      <c r="D23" s="105" t="s">
        <v>1217</v>
      </c>
      <c r="E23" s="114" t="s">
        <v>1029</v>
      </c>
      <c r="F23" s="114" t="s">
        <v>1197</v>
      </c>
      <c r="G23" s="65" t="str">
        <f>VLOOKUP(H23,Hoja1!A$1:G$445,2,0)</f>
        <v>Bacteria</v>
      </c>
      <c r="H23" s="24" t="s">
        <v>108</v>
      </c>
      <c r="I23" s="65" t="str">
        <f>VLOOKUP(H23,Hoja1!A$2:G$445,3,0)</f>
        <v>Infecciones producidas por Bacterianas</v>
      </c>
      <c r="J23" s="18"/>
      <c r="K23" s="65" t="str">
        <f>VLOOKUP(H23,Hoja1!A$2:G$445,4,0)</f>
        <v>Inspecciones planeadas e inspecciones no planeadas, procedimientos de programas de seguridad y salud en el trabajo</v>
      </c>
      <c r="L23" s="65" t="str">
        <f>VLOOKUP(H23,Hoja1!A$2:G$445,5,0)</f>
        <v>Programa de vacunación, bota pantalon, overol, guantes, tapabocas, mascarillas con filtos</v>
      </c>
      <c r="M23" s="64">
        <v>2</v>
      </c>
      <c r="N23" s="25">
        <v>2</v>
      </c>
      <c r="O23" s="25">
        <v>10</v>
      </c>
      <c r="P23" s="25">
        <f t="shared" si="1"/>
        <v>4</v>
      </c>
      <c r="Q23" s="25">
        <f t="shared" si="2"/>
        <v>40</v>
      </c>
      <c r="R23" s="32" t="str">
        <f t="shared" si="3"/>
        <v>B-4</v>
      </c>
      <c r="S23" s="72" t="str">
        <f t="shared" si="0"/>
        <v>III</v>
      </c>
      <c r="T23" s="73" t="str">
        <f t="shared" si="4"/>
        <v>Mejorable</v>
      </c>
      <c r="U23" s="111">
        <v>9</v>
      </c>
      <c r="V23" s="65" t="str">
        <f>VLOOKUP(H23,Hoja1!A$2:G$445,6,0)</f>
        <v xml:space="preserve">Enfermedades Infectocontagiosas
</v>
      </c>
      <c r="W23" s="20"/>
      <c r="X23" s="20"/>
      <c r="Y23" s="20"/>
      <c r="Z23" s="17"/>
      <c r="AA23" s="22" t="str">
        <f>VLOOKUP(H23,Hoja1!A$2:G$445,7,0)</f>
        <v xml:space="preserve">Riesgo Biológico, Autocuidado y/o Uso y manejo adecuado de E.P.P.
</v>
      </c>
      <c r="AB23" s="145" t="s">
        <v>1200</v>
      </c>
      <c r="AC23" s="117" t="s">
        <v>1209</v>
      </c>
      <c r="AD23" s="74"/>
      <c r="AE23" s="74"/>
      <c r="AF23" s="74"/>
      <c r="AG23" s="74"/>
      <c r="AH23" s="74"/>
      <c r="AI23" s="74"/>
      <c r="AJ23" s="74"/>
      <c r="AK23" s="74"/>
      <c r="AL23" s="74"/>
      <c r="AM23" s="74"/>
      <c r="AN23" s="74"/>
      <c r="AO23" s="74"/>
      <c r="AP23" s="74"/>
      <c r="AQ23" s="74"/>
      <c r="AR23" s="74"/>
      <c r="AS23" s="74"/>
      <c r="AT23" s="74"/>
      <c r="AU23" s="74"/>
      <c r="AV23" s="74"/>
      <c r="AW23" s="74"/>
      <c r="AX23" s="74"/>
      <c r="AY23" s="74"/>
      <c r="AZ23" s="74"/>
      <c r="BA23" s="74"/>
      <c r="BB23" s="74"/>
      <c r="BC23" s="74"/>
      <c r="BD23" s="74"/>
      <c r="BE23" s="74"/>
      <c r="BF23" s="74"/>
      <c r="BG23" s="74"/>
      <c r="BH23" s="74"/>
      <c r="BI23" s="74"/>
      <c r="BJ23" s="74"/>
      <c r="BK23" s="74"/>
      <c r="BL23" s="74"/>
      <c r="BM23" s="74"/>
      <c r="BN23" s="74"/>
      <c r="BO23" s="74"/>
      <c r="BP23" s="74"/>
      <c r="BQ23" s="74"/>
      <c r="BR23" s="74"/>
      <c r="BS23" s="74"/>
      <c r="BT23" s="74"/>
      <c r="BU23" s="74"/>
      <c r="BV23" s="74"/>
      <c r="BW23" s="74"/>
      <c r="BX23" s="74"/>
      <c r="BY23" s="74"/>
      <c r="BZ23" s="74"/>
      <c r="CA23" s="74"/>
      <c r="CB23" s="74"/>
      <c r="CC23" s="74"/>
      <c r="CD23" s="74"/>
      <c r="CE23" s="74"/>
      <c r="CF23" s="74"/>
      <c r="CG23" s="74"/>
      <c r="CH23" s="74"/>
      <c r="CI23" s="74"/>
      <c r="CJ23" s="74"/>
      <c r="CK23" s="74"/>
      <c r="CL23" s="74"/>
      <c r="CM23" s="74"/>
      <c r="CN23" s="74"/>
      <c r="CO23" s="74"/>
      <c r="CP23" s="74"/>
      <c r="CQ23" s="74"/>
      <c r="CR23" s="74"/>
      <c r="CS23" s="74"/>
      <c r="CT23" s="74"/>
      <c r="CU23" s="74"/>
      <c r="CV23" s="74"/>
      <c r="CW23" s="74"/>
      <c r="CX23" s="74"/>
      <c r="CY23" s="74"/>
      <c r="CZ23" s="74"/>
      <c r="DA23" s="74"/>
      <c r="DB23" s="74"/>
      <c r="DC23" s="74"/>
      <c r="DD23" s="74"/>
      <c r="DE23" s="74"/>
      <c r="DF23" s="74"/>
      <c r="DG23" s="74"/>
      <c r="DH23" s="74"/>
      <c r="DI23" s="74"/>
      <c r="DJ23" s="74"/>
      <c r="DK23" s="74"/>
      <c r="DL23" s="74"/>
      <c r="DM23" s="74"/>
      <c r="DN23" s="74"/>
      <c r="DO23" s="74"/>
      <c r="DP23" s="74"/>
      <c r="DQ23" s="74"/>
      <c r="DR23" s="74"/>
      <c r="DS23" s="74"/>
      <c r="DT23" s="74"/>
      <c r="DU23" s="74"/>
      <c r="DV23" s="74"/>
      <c r="DW23" s="74"/>
      <c r="DX23" s="74"/>
      <c r="DY23" s="74"/>
      <c r="DZ23" s="74"/>
      <c r="EA23" s="74"/>
      <c r="EB23" s="74"/>
      <c r="EC23" s="74"/>
      <c r="ED23" s="74"/>
      <c r="EE23" s="74"/>
      <c r="EF23" s="74"/>
      <c r="EG23" s="74"/>
      <c r="EH23" s="74"/>
      <c r="EI23" s="74"/>
      <c r="EJ23" s="74"/>
      <c r="EK23" s="74"/>
      <c r="EL23" s="74"/>
      <c r="EM23" s="74"/>
      <c r="EN23" s="74"/>
      <c r="EO23" s="74"/>
      <c r="EP23" s="74"/>
      <c r="EQ23" s="74"/>
      <c r="ER23" s="74"/>
      <c r="ES23" s="74"/>
      <c r="ET23" s="75"/>
    </row>
    <row r="24" spans="1:150" s="76" customFormat="1" ht="51">
      <c r="A24" s="142"/>
      <c r="B24" s="142"/>
      <c r="C24" s="109"/>
      <c r="D24" s="106"/>
      <c r="E24" s="115"/>
      <c r="F24" s="115"/>
      <c r="G24" s="65" t="str">
        <f>VLOOKUP(H24,Hoja1!A$1:G$445,2,0)</f>
        <v>Virus</v>
      </c>
      <c r="H24" s="24" t="s">
        <v>120</v>
      </c>
      <c r="I24" s="65" t="str">
        <f>VLOOKUP(H24,Hoja1!A$2:G$445,3,0)</f>
        <v>Infecciones Virales</v>
      </c>
      <c r="J24" s="18"/>
      <c r="K24" s="65" t="str">
        <f>VLOOKUP(H24,Hoja1!A$2:G$445,4,0)</f>
        <v>Inspecciones planeadas e inspecciones no planeadas, procedimientos de programas de seguridad y salud en el trabajo</v>
      </c>
      <c r="L24" s="65" t="str">
        <f>VLOOKUP(H24,Hoja1!A$2:G$445,5,0)</f>
        <v>Programa de vacunación, bota pantalon, overol, guantes, tapabocas, mascarillas con filtos</v>
      </c>
      <c r="M24" s="18">
        <v>2</v>
      </c>
      <c r="N24" s="19">
        <v>3</v>
      </c>
      <c r="O24" s="19">
        <v>10</v>
      </c>
      <c r="P24" s="25">
        <f t="shared" si="1"/>
        <v>6</v>
      </c>
      <c r="Q24" s="25">
        <f t="shared" si="2"/>
        <v>60</v>
      </c>
      <c r="R24" s="32" t="str">
        <f t="shared" si="3"/>
        <v>M-6</v>
      </c>
      <c r="S24" s="72" t="str">
        <f t="shared" si="0"/>
        <v>III</v>
      </c>
      <c r="T24" s="73" t="str">
        <f t="shared" si="4"/>
        <v>Mejorable</v>
      </c>
      <c r="U24" s="112"/>
      <c r="V24" s="65" t="str">
        <f>VLOOKUP(H24,Hoja1!A$2:G$445,6,0)</f>
        <v xml:space="preserve">Enfermedades Infectocontagiosas
</v>
      </c>
      <c r="W24" s="20"/>
      <c r="X24" s="20"/>
      <c r="Y24" s="20"/>
      <c r="Z24" s="17"/>
      <c r="AA24" s="22" t="str">
        <f>VLOOKUP(H24,Hoja1!A$2:G$445,7,0)</f>
        <v xml:space="preserve">Riesgo Biológico, Autocuidado y/o Uso y manejo adecuado de E.P.P.
</v>
      </c>
      <c r="AB24" s="113"/>
      <c r="AC24" s="109"/>
      <c r="AD24" s="74"/>
      <c r="AE24" s="74"/>
      <c r="AF24" s="74"/>
      <c r="AG24" s="74"/>
      <c r="AH24" s="74"/>
      <c r="AI24" s="74"/>
      <c r="AJ24" s="74"/>
      <c r="AK24" s="74"/>
      <c r="AL24" s="74"/>
      <c r="AM24" s="74"/>
      <c r="AN24" s="74"/>
      <c r="AO24" s="74"/>
      <c r="AP24" s="74"/>
      <c r="AQ24" s="74"/>
      <c r="AR24" s="74"/>
      <c r="AS24" s="74"/>
      <c r="AT24" s="74"/>
      <c r="AU24" s="74"/>
      <c r="AV24" s="74"/>
      <c r="AW24" s="74"/>
      <c r="AX24" s="74"/>
      <c r="AY24" s="74"/>
      <c r="AZ24" s="74"/>
      <c r="BA24" s="74"/>
      <c r="BB24" s="74"/>
      <c r="BC24" s="74"/>
      <c r="BD24" s="74"/>
      <c r="BE24" s="74"/>
      <c r="BF24" s="74"/>
      <c r="BG24" s="74"/>
      <c r="BH24" s="74"/>
      <c r="BI24" s="74"/>
      <c r="BJ24" s="74"/>
      <c r="BK24" s="74"/>
      <c r="BL24" s="74"/>
      <c r="BM24" s="74"/>
      <c r="BN24" s="74"/>
      <c r="BO24" s="74"/>
      <c r="BP24" s="74"/>
      <c r="BQ24" s="74"/>
      <c r="BR24" s="74"/>
      <c r="BS24" s="74"/>
      <c r="BT24" s="74"/>
      <c r="BU24" s="74"/>
      <c r="BV24" s="74"/>
      <c r="BW24" s="74"/>
      <c r="BX24" s="74"/>
      <c r="BY24" s="74"/>
      <c r="BZ24" s="74"/>
      <c r="CA24" s="74"/>
      <c r="CB24" s="74"/>
      <c r="CC24" s="74"/>
      <c r="CD24" s="74"/>
      <c r="CE24" s="74"/>
      <c r="CF24" s="74"/>
      <c r="CG24" s="74"/>
      <c r="CH24" s="74"/>
      <c r="CI24" s="74"/>
      <c r="CJ24" s="74"/>
      <c r="CK24" s="74"/>
      <c r="CL24" s="74"/>
      <c r="CM24" s="74"/>
      <c r="CN24" s="74"/>
      <c r="CO24" s="74"/>
      <c r="CP24" s="74"/>
      <c r="CQ24" s="74"/>
      <c r="CR24" s="74"/>
      <c r="CS24" s="74"/>
      <c r="CT24" s="74"/>
      <c r="CU24" s="74"/>
      <c r="CV24" s="74"/>
      <c r="CW24" s="74"/>
      <c r="CX24" s="74"/>
      <c r="CY24" s="74"/>
      <c r="CZ24" s="74"/>
      <c r="DA24" s="74"/>
      <c r="DB24" s="74"/>
      <c r="DC24" s="74"/>
      <c r="DD24" s="74"/>
      <c r="DE24" s="74"/>
      <c r="DF24" s="74"/>
      <c r="DG24" s="74"/>
      <c r="DH24" s="74"/>
      <c r="DI24" s="74"/>
      <c r="DJ24" s="74"/>
      <c r="DK24" s="74"/>
      <c r="DL24" s="74"/>
      <c r="DM24" s="74"/>
      <c r="DN24" s="74"/>
      <c r="DO24" s="74"/>
      <c r="DP24" s="74"/>
      <c r="DQ24" s="74"/>
      <c r="DR24" s="74"/>
      <c r="DS24" s="74"/>
      <c r="DT24" s="74"/>
      <c r="DU24" s="74"/>
      <c r="DV24" s="74"/>
      <c r="DW24" s="74"/>
      <c r="DX24" s="74"/>
      <c r="DY24" s="74"/>
      <c r="DZ24" s="74"/>
      <c r="EA24" s="74"/>
      <c r="EB24" s="74"/>
      <c r="EC24" s="74"/>
      <c r="ED24" s="74"/>
      <c r="EE24" s="74"/>
      <c r="EF24" s="74"/>
      <c r="EG24" s="74"/>
      <c r="EH24" s="74"/>
      <c r="EI24" s="74"/>
      <c r="EJ24" s="74"/>
      <c r="EK24" s="74"/>
      <c r="EL24" s="74"/>
      <c r="EM24" s="74"/>
      <c r="EN24" s="74"/>
      <c r="EO24" s="74"/>
      <c r="EP24" s="74"/>
      <c r="EQ24" s="74"/>
      <c r="ER24" s="74"/>
      <c r="ES24" s="74"/>
      <c r="ET24" s="75"/>
    </row>
    <row r="25" spans="1:150" s="76" customFormat="1" ht="51">
      <c r="A25" s="142"/>
      <c r="B25" s="142"/>
      <c r="C25" s="109"/>
      <c r="D25" s="106"/>
      <c r="E25" s="115"/>
      <c r="F25" s="115"/>
      <c r="G25" s="65" t="str">
        <f>VLOOKUP(H25,Hoja1!A$1:G$445,2,0)</f>
        <v>INFRAROJA, ULTRAVIOLETA, VISIBLE, RADIOFRECUENCIA, MICROONDAS, LASER</v>
      </c>
      <c r="H25" s="24" t="s">
        <v>67</v>
      </c>
      <c r="I25" s="65" t="str">
        <f>VLOOKUP(H25,Hoja1!A$2:G$445,3,0)</f>
        <v>CÁNCER, LESIONES DÉRMICAS Y OCULARES</v>
      </c>
      <c r="J25" s="18"/>
      <c r="K25" s="65" t="str">
        <f>VLOOKUP(H25,Hoja1!A$2:G$445,4,0)</f>
        <v>Inspecciones planeadas e inspecciones no planeadas, procedimientos de programas de seguridad y salud en el trabajo</v>
      </c>
      <c r="L25" s="65" t="str">
        <f>VLOOKUP(H25,Hoja1!A$2:G$445,5,0)</f>
        <v>PROGRAMA BLOQUEADOR SOLAR</v>
      </c>
      <c r="M25" s="18">
        <v>2</v>
      </c>
      <c r="N25" s="19">
        <v>3</v>
      </c>
      <c r="O25" s="19">
        <v>10</v>
      </c>
      <c r="P25" s="25">
        <f t="shared" si="1"/>
        <v>6</v>
      </c>
      <c r="Q25" s="25">
        <f t="shared" si="2"/>
        <v>60</v>
      </c>
      <c r="R25" s="32" t="str">
        <f t="shared" si="3"/>
        <v>M-6</v>
      </c>
      <c r="S25" s="72" t="str">
        <f t="shared" si="0"/>
        <v>III</v>
      </c>
      <c r="T25" s="73" t="str">
        <f t="shared" si="4"/>
        <v>Mejorable</v>
      </c>
      <c r="U25" s="112"/>
      <c r="V25" s="65" t="str">
        <f>VLOOKUP(H25,Hoja1!A$2:G$445,6,0)</f>
        <v>CÁNCER</v>
      </c>
      <c r="W25" s="20"/>
      <c r="X25" s="20"/>
      <c r="Y25" s="20"/>
      <c r="Z25" s="17"/>
      <c r="AA25" s="22" t="str">
        <f>VLOOKUP(H25,Hoja1!A$2:G$445,7,0)</f>
        <v>N/A</v>
      </c>
      <c r="AB25" s="20" t="s">
        <v>1201</v>
      </c>
      <c r="AC25" s="109"/>
      <c r="AD25" s="74"/>
      <c r="AE25" s="74"/>
      <c r="AF25" s="74"/>
      <c r="AG25" s="74"/>
      <c r="AH25" s="74"/>
      <c r="AI25" s="74"/>
      <c r="AJ25" s="74"/>
      <c r="AK25" s="74"/>
      <c r="AL25" s="74"/>
      <c r="AM25" s="74"/>
      <c r="AN25" s="74"/>
      <c r="AO25" s="74"/>
      <c r="AP25" s="74"/>
      <c r="AQ25" s="74"/>
      <c r="AR25" s="74"/>
      <c r="AS25" s="74"/>
      <c r="AT25" s="74"/>
      <c r="AU25" s="74"/>
      <c r="AV25" s="74"/>
      <c r="AW25" s="74"/>
      <c r="AX25" s="74"/>
      <c r="AY25" s="74"/>
      <c r="AZ25" s="74"/>
      <c r="BA25" s="74"/>
      <c r="BB25" s="74"/>
      <c r="BC25" s="74"/>
      <c r="BD25" s="74"/>
      <c r="BE25" s="74"/>
      <c r="BF25" s="74"/>
      <c r="BG25" s="74"/>
      <c r="BH25" s="74"/>
      <c r="BI25" s="74"/>
      <c r="BJ25" s="74"/>
      <c r="BK25" s="74"/>
      <c r="BL25" s="74"/>
      <c r="BM25" s="74"/>
      <c r="BN25" s="74"/>
      <c r="BO25" s="74"/>
      <c r="BP25" s="74"/>
      <c r="BQ25" s="74"/>
      <c r="BR25" s="74"/>
      <c r="BS25" s="74"/>
      <c r="BT25" s="74"/>
      <c r="BU25" s="74"/>
      <c r="BV25" s="74"/>
      <c r="BW25" s="74"/>
      <c r="BX25" s="74"/>
      <c r="BY25" s="74"/>
      <c r="BZ25" s="74"/>
      <c r="CA25" s="74"/>
      <c r="CB25" s="74"/>
      <c r="CC25" s="74"/>
      <c r="CD25" s="74"/>
      <c r="CE25" s="74"/>
      <c r="CF25" s="74"/>
      <c r="CG25" s="74"/>
      <c r="CH25" s="74"/>
      <c r="CI25" s="74"/>
      <c r="CJ25" s="74"/>
      <c r="CK25" s="74"/>
      <c r="CL25" s="74"/>
      <c r="CM25" s="74"/>
      <c r="CN25" s="74"/>
      <c r="CO25" s="74"/>
      <c r="CP25" s="74"/>
      <c r="CQ25" s="74"/>
      <c r="CR25" s="74"/>
      <c r="CS25" s="74"/>
      <c r="CT25" s="74"/>
      <c r="CU25" s="74"/>
      <c r="CV25" s="74"/>
      <c r="CW25" s="74"/>
      <c r="CX25" s="74"/>
      <c r="CY25" s="74"/>
      <c r="CZ25" s="74"/>
      <c r="DA25" s="74"/>
      <c r="DB25" s="74"/>
      <c r="DC25" s="74"/>
      <c r="DD25" s="74"/>
      <c r="DE25" s="74"/>
      <c r="DF25" s="74"/>
      <c r="DG25" s="74"/>
      <c r="DH25" s="74"/>
      <c r="DI25" s="74"/>
      <c r="DJ25" s="74"/>
      <c r="DK25" s="74"/>
      <c r="DL25" s="74"/>
      <c r="DM25" s="74"/>
      <c r="DN25" s="74"/>
      <c r="DO25" s="74"/>
      <c r="DP25" s="74"/>
      <c r="DQ25" s="74"/>
      <c r="DR25" s="74"/>
      <c r="DS25" s="74"/>
      <c r="DT25" s="74"/>
      <c r="DU25" s="74"/>
      <c r="DV25" s="74"/>
      <c r="DW25" s="74"/>
      <c r="DX25" s="74"/>
      <c r="DY25" s="74"/>
      <c r="DZ25" s="74"/>
      <c r="EA25" s="74"/>
      <c r="EB25" s="74"/>
      <c r="EC25" s="74"/>
      <c r="ED25" s="74"/>
      <c r="EE25" s="74"/>
      <c r="EF25" s="74"/>
      <c r="EG25" s="74"/>
      <c r="EH25" s="74"/>
      <c r="EI25" s="74"/>
      <c r="EJ25" s="74"/>
      <c r="EK25" s="74"/>
      <c r="EL25" s="74"/>
      <c r="EM25" s="74"/>
      <c r="EN25" s="74"/>
      <c r="EO25" s="74"/>
      <c r="EP25" s="74"/>
      <c r="EQ25" s="74"/>
      <c r="ER25" s="74"/>
      <c r="ES25" s="74"/>
      <c r="ET25" s="75"/>
    </row>
    <row r="26" spans="1:150" s="76" customFormat="1" ht="51">
      <c r="A26" s="142"/>
      <c r="B26" s="142"/>
      <c r="C26" s="109"/>
      <c r="D26" s="106"/>
      <c r="E26" s="115"/>
      <c r="F26" s="115"/>
      <c r="G26" s="65" t="str">
        <f>VLOOKUP(H26,Hoja1!A$1:G$445,2,0)</f>
        <v>MATERIAL PARTICULADO</v>
      </c>
      <c r="H26" s="24" t="s">
        <v>269</v>
      </c>
      <c r="I26" s="65" t="str">
        <f>VLOOKUP(H26,Hoja1!A$2:G$445,3,0)</f>
        <v>NEUMOCONIOSIS, BRONQUITIS, ASMA, SILICOSIS</v>
      </c>
      <c r="J26" s="18"/>
      <c r="K26" s="65" t="str">
        <f>VLOOKUP(H26,Hoja1!A$2:G$445,4,0)</f>
        <v>Inspecciones planeadas e inspecciones no planeadas, procedimientos de programas de seguridad y salud en el trabajo</v>
      </c>
      <c r="L26" s="65" t="str">
        <f>VLOOKUP(H26,Hoja1!A$2:G$445,5,0)</f>
        <v>EPP MASCARILLAS Y FILTROS</v>
      </c>
      <c r="M26" s="18">
        <v>2</v>
      </c>
      <c r="N26" s="19">
        <v>3</v>
      </c>
      <c r="O26" s="19">
        <v>25</v>
      </c>
      <c r="P26" s="25">
        <f t="shared" si="1"/>
        <v>6</v>
      </c>
      <c r="Q26" s="25">
        <f t="shared" si="2"/>
        <v>150</v>
      </c>
      <c r="R26" s="32" t="str">
        <f t="shared" si="3"/>
        <v>M-6</v>
      </c>
      <c r="S26" s="72" t="str">
        <f t="shared" si="0"/>
        <v>II</v>
      </c>
      <c r="T26" s="73" t="str">
        <f t="shared" si="4"/>
        <v>No Aceptable o Aceptable Con Control Especifico</v>
      </c>
      <c r="U26" s="112"/>
      <c r="V26" s="65" t="str">
        <f>VLOOKUP(H26,Hoja1!A$2:G$445,6,0)</f>
        <v>NEUMOCONIOSIS</v>
      </c>
      <c r="W26" s="20"/>
      <c r="X26" s="20"/>
      <c r="Y26" s="20"/>
      <c r="Z26" s="17"/>
      <c r="AA26" s="22" t="str">
        <f>VLOOKUP(H26,Hoja1!A$2:G$445,7,0)</f>
        <v>USO Y MANEJO DE LOS EPP</v>
      </c>
      <c r="AB26" s="20" t="s">
        <v>1229</v>
      </c>
      <c r="AC26" s="109"/>
      <c r="AD26" s="74"/>
      <c r="AE26" s="74"/>
      <c r="AF26" s="74"/>
      <c r="AG26" s="74"/>
      <c r="AH26" s="74"/>
      <c r="AI26" s="74"/>
      <c r="AJ26" s="74"/>
      <c r="AK26" s="74"/>
      <c r="AL26" s="74"/>
      <c r="AM26" s="74"/>
      <c r="AN26" s="74"/>
      <c r="AO26" s="74"/>
      <c r="AP26" s="74"/>
      <c r="AQ26" s="74"/>
      <c r="AR26" s="74"/>
      <c r="AS26" s="74"/>
      <c r="AT26" s="74"/>
      <c r="AU26" s="74"/>
      <c r="AV26" s="74"/>
      <c r="AW26" s="74"/>
      <c r="AX26" s="74"/>
      <c r="AY26" s="74"/>
      <c r="AZ26" s="74"/>
      <c r="BA26" s="74"/>
      <c r="BB26" s="74"/>
      <c r="BC26" s="74"/>
      <c r="BD26" s="74"/>
      <c r="BE26" s="74"/>
      <c r="BF26" s="74"/>
      <c r="BG26" s="74"/>
      <c r="BH26" s="74"/>
      <c r="BI26" s="74"/>
      <c r="BJ26" s="74"/>
      <c r="BK26" s="74"/>
      <c r="BL26" s="74"/>
      <c r="BM26" s="74"/>
      <c r="BN26" s="74"/>
      <c r="BO26" s="74"/>
      <c r="BP26" s="74"/>
      <c r="BQ26" s="74"/>
      <c r="BR26" s="74"/>
      <c r="BS26" s="74"/>
      <c r="BT26" s="74"/>
      <c r="BU26" s="74"/>
      <c r="BV26" s="74"/>
      <c r="BW26" s="74"/>
      <c r="BX26" s="74"/>
      <c r="BY26" s="74"/>
      <c r="BZ26" s="74"/>
      <c r="CA26" s="74"/>
      <c r="CB26" s="74"/>
      <c r="CC26" s="74"/>
      <c r="CD26" s="74"/>
      <c r="CE26" s="74"/>
      <c r="CF26" s="74"/>
      <c r="CG26" s="74"/>
      <c r="CH26" s="74"/>
      <c r="CI26" s="74"/>
      <c r="CJ26" s="74"/>
      <c r="CK26" s="74"/>
      <c r="CL26" s="74"/>
      <c r="CM26" s="74"/>
      <c r="CN26" s="74"/>
      <c r="CO26" s="74"/>
      <c r="CP26" s="74"/>
      <c r="CQ26" s="74"/>
      <c r="CR26" s="74"/>
      <c r="CS26" s="74"/>
      <c r="CT26" s="74"/>
      <c r="CU26" s="74"/>
      <c r="CV26" s="74"/>
      <c r="CW26" s="74"/>
      <c r="CX26" s="74"/>
      <c r="CY26" s="74"/>
      <c r="CZ26" s="74"/>
      <c r="DA26" s="74"/>
      <c r="DB26" s="74"/>
      <c r="DC26" s="74"/>
      <c r="DD26" s="74"/>
      <c r="DE26" s="74"/>
      <c r="DF26" s="74"/>
      <c r="DG26" s="74"/>
      <c r="DH26" s="74"/>
      <c r="DI26" s="74"/>
      <c r="DJ26" s="74"/>
      <c r="DK26" s="74"/>
      <c r="DL26" s="74"/>
      <c r="DM26" s="74"/>
      <c r="DN26" s="74"/>
      <c r="DO26" s="74"/>
      <c r="DP26" s="74"/>
      <c r="DQ26" s="74"/>
      <c r="DR26" s="74"/>
      <c r="DS26" s="74"/>
      <c r="DT26" s="74"/>
      <c r="DU26" s="74"/>
      <c r="DV26" s="74"/>
      <c r="DW26" s="74"/>
      <c r="DX26" s="74"/>
      <c r="DY26" s="74"/>
      <c r="DZ26" s="74"/>
      <c r="EA26" s="74"/>
      <c r="EB26" s="74"/>
      <c r="EC26" s="74"/>
      <c r="ED26" s="74"/>
      <c r="EE26" s="74"/>
      <c r="EF26" s="74"/>
      <c r="EG26" s="74"/>
      <c r="EH26" s="74"/>
      <c r="EI26" s="74"/>
      <c r="EJ26" s="74"/>
      <c r="EK26" s="74"/>
      <c r="EL26" s="74"/>
      <c r="EM26" s="74"/>
      <c r="EN26" s="74"/>
      <c r="EO26" s="74"/>
      <c r="EP26" s="74"/>
      <c r="EQ26" s="74"/>
      <c r="ER26" s="74"/>
      <c r="ES26" s="74"/>
      <c r="ET26" s="75"/>
    </row>
    <row r="27" spans="1:150" s="76" customFormat="1" ht="63.75">
      <c r="A27" s="142"/>
      <c r="B27" s="142"/>
      <c r="C27" s="109"/>
      <c r="D27" s="106"/>
      <c r="E27" s="115"/>
      <c r="F27" s="115"/>
      <c r="G27" s="65" t="str">
        <f>VLOOKUP(H27,Hoja1!A$1:G$445,2,0)</f>
        <v>NATURALEZA DE LA TAREA</v>
      </c>
      <c r="H27" s="24" t="s">
        <v>76</v>
      </c>
      <c r="I27" s="65" t="str">
        <f>VLOOKUP(H27,Hoja1!A$2:G$445,3,0)</f>
        <v>ESTRÉS,  TRANSTORNOS DEL SUEÑO</v>
      </c>
      <c r="J27" s="18"/>
      <c r="K27" s="65" t="str">
        <f>VLOOKUP(H27,Hoja1!A$2:G$445,4,0)</f>
        <v>N/A</v>
      </c>
      <c r="L27" s="65" t="str">
        <f>VLOOKUP(H27,Hoja1!A$2:G$445,5,0)</f>
        <v>PVE PSICOSOCIAL</v>
      </c>
      <c r="M27" s="18">
        <v>2</v>
      </c>
      <c r="N27" s="19">
        <v>3</v>
      </c>
      <c r="O27" s="19">
        <v>10</v>
      </c>
      <c r="P27" s="25">
        <f t="shared" si="1"/>
        <v>6</v>
      </c>
      <c r="Q27" s="25">
        <f t="shared" si="2"/>
        <v>60</v>
      </c>
      <c r="R27" s="32" t="str">
        <f t="shared" si="3"/>
        <v>M-6</v>
      </c>
      <c r="S27" s="72" t="str">
        <f t="shared" si="0"/>
        <v>III</v>
      </c>
      <c r="T27" s="73" t="str">
        <f t="shared" si="4"/>
        <v>Mejorable</v>
      </c>
      <c r="U27" s="112"/>
      <c r="V27" s="65" t="str">
        <f>VLOOKUP(H27,Hoja1!A$2:G$445,6,0)</f>
        <v>ESTRÉS</v>
      </c>
      <c r="W27" s="20"/>
      <c r="X27" s="20"/>
      <c r="Y27" s="20"/>
      <c r="Z27" s="17"/>
      <c r="AA27" s="22" t="str">
        <f>VLOOKUP(H27,Hoja1!A$2:G$445,7,0)</f>
        <v>N/A</v>
      </c>
      <c r="AB27" s="20" t="s">
        <v>1202</v>
      </c>
      <c r="AC27" s="109"/>
      <c r="AD27" s="74"/>
      <c r="AE27" s="74"/>
      <c r="AF27" s="74"/>
      <c r="AG27" s="74"/>
      <c r="AH27" s="74"/>
      <c r="AI27" s="74"/>
      <c r="AJ27" s="74"/>
      <c r="AK27" s="74"/>
      <c r="AL27" s="74"/>
      <c r="AM27" s="74"/>
      <c r="AN27" s="74"/>
      <c r="AO27" s="74"/>
      <c r="AP27" s="74"/>
      <c r="AQ27" s="74"/>
      <c r="AR27" s="74"/>
      <c r="AS27" s="74"/>
      <c r="AT27" s="74"/>
      <c r="AU27" s="74"/>
      <c r="AV27" s="74"/>
      <c r="AW27" s="74"/>
      <c r="AX27" s="74"/>
      <c r="AY27" s="74"/>
      <c r="AZ27" s="74"/>
      <c r="BA27" s="74"/>
      <c r="BB27" s="74"/>
      <c r="BC27" s="74"/>
      <c r="BD27" s="74"/>
      <c r="BE27" s="74"/>
      <c r="BF27" s="74"/>
      <c r="BG27" s="74"/>
      <c r="BH27" s="74"/>
      <c r="BI27" s="74"/>
      <c r="BJ27" s="74"/>
      <c r="BK27" s="74"/>
      <c r="BL27" s="74"/>
      <c r="BM27" s="74"/>
      <c r="BN27" s="74"/>
      <c r="BO27" s="74"/>
      <c r="BP27" s="74"/>
      <c r="BQ27" s="74"/>
      <c r="BR27" s="74"/>
      <c r="BS27" s="74"/>
      <c r="BT27" s="74"/>
      <c r="BU27" s="74"/>
      <c r="BV27" s="74"/>
      <c r="BW27" s="74"/>
      <c r="BX27" s="74"/>
      <c r="BY27" s="74"/>
      <c r="BZ27" s="74"/>
      <c r="CA27" s="74"/>
      <c r="CB27" s="74"/>
      <c r="CC27" s="74"/>
      <c r="CD27" s="74"/>
      <c r="CE27" s="74"/>
      <c r="CF27" s="74"/>
      <c r="CG27" s="74"/>
      <c r="CH27" s="74"/>
      <c r="CI27" s="74"/>
      <c r="CJ27" s="74"/>
      <c r="CK27" s="74"/>
      <c r="CL27" s="74"/>
      <c r="CM27" s="74"/>
      <c r="CN27" s="74"/>
      <c r="CO27" s="74"/>
      <c r="CP27" s="74"/>
      <c r="CQ27" s="74"/>
      <c r="CR27" s="74"/>
      <c r="CS27" s="74"/>
      <c r="CT27" s="74"/>
      <c r="CU27" s="74"/>
      <c r="CV27" s="74"/>
      <c r="CW27" s="74"/>
      <c r="CX27" s="74"/>
      <c r="CY27" s="74"/>
      <c r="CZ27" s="74"/>
      <c r="DA27" s="74"/>
      <c r="DB27" s="74"/>
      <c r="DC27" s="74"/>
      <c r="DD27" s="74"/>
      <c r="DE27" s="74"/>
      <c r="DF27" s="74"/>
      <c r="DG27" s="74"/>
      <c r="DH27" s="74"/>
      <c r="DI27" s="74"/>
      <c r="DJ27" s="74"/>
      <c r="DK27" s="74"/>
      <c r="DL27" s="74"/>
      <c r="DM27" s="74"/>
      <c r="DN27" s="74"/>
      <c r="DO27" s="74"/>
      <c r="DP27" s="74"/>
      <c r="DQ27" s="74"/>
      <c r="DR27" s="74"/>
      <c r="DS27" s="74"/>
      <c r="DT27" s="74"/>
      <c r="DU27" s="74"/>
      <c r="DV27" s="74"/>
      <c r="DW27" s="74"/>
      <c r="DX27" s="74"/>
      <c r="DY27" s="74"/>
      <c r="DZ27" s="74"/>
      <c r="EA27" s="74"/>
      <c r="EB27" s="74"/>
      <c r="EC27" s="74"/>
      <c r="ED27" s="74"/>
      <c r="EE27" s="74"/>
      <c r="EF27" s="74"/>
      <c r="EG27" s="74"/>
      <c r="EH27" s="74"/>
      <c r="EI27" s="74"/>
      <c r="EJ27" s="74"/>
      <c r="EK27" s="74"/>
      <c r="EL27" s="74"/>
      <c r="EM27" s="74"/>
      <c r="EN27" s="74"/>
      <c r="EO27" s="74"/>
      <c r="EP27" s="74"/>
      <c r="EQ27" s="74"/>
      <c r="ER27" s="74"/>
      <c r="ES27" s="74"/>
      <c r="ET27" s="75"/>
    </row>
    <row r="28" spans="1:150" s="76" customFormat="1" ht="89.25">
      <c r="A28" s="142"/>
      <c r="B28" s="142"/>
      <c r="C28" s="109"/>
      <c r="D28" s="106"/>
      <c r="E28" s="115"/>
      <c r="F28" s="115"/>
      <c r="G28" s="65" t="str">
        <f>VLOOKUP(H28,Hoja1!A$1:G$445,2,0)</f>
        <v>Forzadas, Prolongadas</v>
      </c>
      <c r="H28" s="24" t="s">
        <v>40</v>
      </c>
      <c r="I28" s="65" t="str">
        <f>VLOOKUP(H28,Hoja1!A$2:G$445,3,0)</f>
        <v xml:space="preserve">Lesiones osteomusculares, lesiones osteoarticulares
</v>
      </c>
      <c r="J28" s="18"/>
      <c r="K28" s="65" t="str">
        <f>VLOOKUP(H28,Hoja1!A$2:G$445,4,0)</f>
        <v>Inspecciones planeadas e inspecciones no planeadas, procedimientos de programas de seguridad y salud en el trabajo</v>
      </c>
      <c r="L28" s="65" t="str">
        <f>VLOOKUP(H28,Hoja1!A$2:G$445,5,0)</f>
        <v>PVE Biomecánico, programa pausas activas, exámenes periódicos, recomendaciones, control de posturas</v>
      </c>
      <c r="M28" s="18">
        <v>2</v>
      </c>
      <c r="N28" s="19">
        <v>3</v>
      </c>
      <c r="O28" s="19">
        <v>25</v>
      </c>
      <c r="P28" s="25">
        <f t="shared" si="1"/>
        <v>6</v>
      </c>
      <c r="Q28" s="25">
        <f t="shared" si="2"/>
        <v>150</v>
      </c>
      <c r="R28" s="32" t="str">
        <f t="shared" si="3"/>
        <v>M-6</v>
      </c>
      <c r="S28" s="72" t="str">
        <f t="shared" si="0"/>
        <v>II</v>
      </c>
      <c r="T28" s="73" t="str">
        <f t="shared" si="4"/>
        <v>No Aceptable o Aceptable Con Control Especifico</v>
      </c>
      <c r="U28" s="112"/>
      <c r="V28" s="65" t="str">
        <f>VLOOKUP(H28,Hoja1!A$2:G$445,6,0)</f>
        <v>Enfermedades Osteomusculares</v>
      </c>
      <c r="W28" s="20"/>
      <c r="X28" s="20"/>
      <c r="Y28" s="20"/>
      <c r="Z28" s="17"/>
      <c r="AA28" s="22" t="str">
        <f>VLOOKUP(H28,Hoja1!A$2:G$445,7,0)</f>
        <v>Prevención en lesiones osteomusculares, líderes de pausas activas</v>
      </c>
      <c r="AB28" s="20" t="s">
        <v>1224</v>
      </c>
      <c r="AC28" s="109"/>
      <c r="AD28" s="74"/>
      <c r="AE28" s="74"/>
      <c r="AF28" s="74"/>
      <c r="AG28" s="74"/>
      <c r="AH28" s="74"/>
      <c r="AI28" s="74"/>
      <c r="AJ28" s="74"/>
      <c r="AK28" s="74"/>
      <c r="AL28" s="74"/>
      <c r="AM28" s="74"/>
      <c r="AN28" s="74"/>
      <c r="AO28" s="74"/>
      <c r="AP28" s="74"/>
      <c r="AQ28" s="74"/>
      <c r="AR28" s="74"/>
      <c r="AS28" s="74"/>
      <c r="AT28" s="74"/>
      <c r="AU28" s="74"/>
      <c r="AV28" s="74"/>
      <c r="AW28" s="74"/>
      <c r="AX28" s="74"/>
      <c r="AY28" s="74"/>
      <c r="AZ28" s="74"/>
      <c r="BA28" s="74"/>
      <c r="BB28" s="74"/>
      <c r="BC28" s="74"/>
      <c r="BD28" s="74"/>
      <c r="BE28" s="74"/>
      <c r="BF28" s="74"/>
      <c r="BG28" s="74"/>
      <c r="BH28" s="74"/>
      <c r="BI28" s="74"/>
      <c r="BJ28" s="74"/>
      <c r="BK28" s="74"/>
      <c r="BL28" s="74"/>
      <c r="BM28" s="74"/>
      <c r="BN28" s="74"/>
      <c r="BO28" s="74"/>
      <c r="BP28" s="74"/>
      <c r="BQ28" s="74"/>
      <c r="BR28" s="74"/>
      <c r="BS28" s="74"/>
      <c r="BT28" s="74"/>
      <c r="BU28" s="74"/>
      <c r="BV28" s="74"/>
      <c r="BW28" s="74"/>
      <c r="BX28" s="74"/>
      <c r="BY28" s="74"/>
      <c r="BZ28" s="74"/>
      <c r="CA28" s="74"/>
      <c r="CB28" s="74"/>
      <c r="CC28" s="74"/>
      <c r="CD28" s="74"/>
      <c r="CE28" s="74"/>
      <c r="CF28" s="74"/>
      <c r="CG28" s="74"/>
      <c r="CH28" s="74"/>
      <c r="CI28" s="74"/>
      <c r="CJ28" s="74"/>
      <c r="CK28" s="74"/>
      <c r="CL28" s="74"/>
      <c r="CM28" s="74"/>
      <c r="CN28" s="74"/>
      <c r="CO28" s="74"/>
      <c r="CP28" s="74"/>
      <c r="CQ28" s="74"/>
      <c r="CR28" s="74"/>
      <c r="CS28" s="74"/>
      <c r="CT28" s="74"/>
      <c r="CU28" s="74"/>
      <c r="CV28" s="74"/>
      <c r="CW28" s="74"/>
      <c r="CX28" s="74"/>
      <c r="CY28" s="74"/>
      <c r="CZ28" s="74"/>
      <c r="DA28" s="74"/>
      <c r="DB28" s="74"/>
      <c r="DC28" s="74"/>
      <c r="DD28" s="74"/>
      <c r="DE28" s="74"/>
      <c r="DF28" s="74"/>
      <c r="DG28" s="74"/>
      <c r="DH28" s="74"/>
      <c r="DI28" s="74"/>
      <c r="DJ28" s="74"/>
      <c r="DK28" s="74"/>
      <c r="DL28" s="74"/>
      <c r="DM28" s="74"/>
      <c r="DN28" s="74"/>
      <c r="DO28" s="74"/>
      <c r="DP28" s="74"/>
      <c r="DQ28" s="74"/>
      <c r="DR28" s="74"/>
      <c r="DS28" s="74"/>
      <c r="DT28" s="74"/>
      <c r="DU28" s="74"/>
      <c r="DV28" s="74"/>
      <c r="DW28" s="74"/>
      <c r="DX28" s="74"/>
      <c r="DY28" s="74"/>
      <c r="DZ28" s="74"/>
      <c r="EA28" s="74"/>
      <c r="EB28" s="74"/>
      <c r="EC28" s="74"/>
      <c r="ED28" s="74"/>
      <c r="EE28" s="74"/>
      <c r="EF28" s="74"/>
      <c r="EG28" s="74"/>
      <c r="EH28" s="74"/>
      <c r="EI28" s="74"/>
      <c r="EJ28" s="74"/>
      <c r="EK28" s="74"/>
      <c r="EL28" s="74"/>
      <c r="EM28" s="74"/>
      <c r="EN28" s="74"/>
      <c r="EO28" s="74"/>
      <c r="EP28" s="74"/>
      <c r="EQ28" s="74"/>
      <c r="ER28" s="74"/>
      <c r="ES28" s="74"/>
      <c r="ET28" s="75"/>
    </row>
    <row r="29" spans="1:150" s="76" customFormat="1" ht="51">
      <c r="A29" s="142"/>
      <c r="B29" s="142"/>
      <c r="C29" s="109"/>
      <c r="D29" s="106"/>
      <c r="E29" s="115"/>
      <c r="F29" s="115"/>
      <c r="G29" s="65" t="str">
        <f>VLOOKUP(H29,Hoja1!A$1:G$445,2,0)</f>
        <v>Carga de un peso mayor al recomendado</v>
      </c>
      <c r="H29" s="24" t="s">
        <v>486</v>
      </c>
      <c r="I29" s="65" t="str">
        <f>VLOOKUP(H29,Hoja1!A$2:G$445,3,0)</f>
        <v>Lesiones osteomusculares, lesiones osteoarticulares</v>
      </c>
      <c r="J29" s="18"/>
      <c r="K29" s="65" t="str">
        <f>VLOOKUP(H29,Hoja1!A$2:G$445,4,0)</f>
        <v>Inspecciones planeadas e inspecciones no planeadas, procedimientos de programas de seguridad y salud en el trabajo</v>
      </c>
      <c r="L29" s="65" t="str">
        <f>VLOOKUP(H29,Hoja1!A$2:G$445,5,0)</f>
        <v>PVE Biomecánico, programa pausas activas, exámenes periódicos, recomendaciones, control de posturas</v>
      </c>
      <c r="M29" s="18">
        <v>2</v>
      </c>
      <c r="N29" s="19">
        <v>3</v>
      </c>
      <c r="O29" s="19">
        <v>25</v>
      </c>
      <c r="P29" s="25">
        <f t="shared" si="1"/>
        <v>6</v>
      </c>
      <c r="Q29" s="25">
        <f t="shared" si="2"/>
        <v>150</v>
      </c>
      <c r="R29" s="32" t="str">
        <f t="shared" si="3"/>
        <v>M-6</v>
      </c>
      <c r="S29" s="72" t="str">
        <f t="shared" si="0"/>
        <v>II</v>
      </c>
      <c r="T29" s="73" t="str">
        <f t="shared" si="4"/>
        <v>No Aceptable o Aceptable Con Control Especifico</v>
      </c>
      <c r="U29" s="112"/>
      <c r="V29" s="65" t="str">
        <f>VLOOKUP(H29,Hoja1!A$2:G$445,6,0)</f>
        <v>Enfermedades del sistema osteomuscular</v>
      </c>
      <c r="W29" s="20"/>
      <c r="X29" s="20"/>
      <c r="Y29" s="20"/>
      <c r="Z29" s="17"/>
      <c r="AA29" s="22" t="str">
        <f>VLOOKUP(H29,Hoja1!A$2:G$445,7,0)</f>
        <v>Prevención en lesiones osteomusculares, Líderes en pausas activas</v>
      </c>
      <c r="AB29" s="20" t="s">
        <v>1230</v>
      </c>
      <c r="AC29" s="109"/>
      <c r="AD29" s="74"/>
      <c r="AE29" s="74"/>
      <c r="AF29" s="74"/>
      <c r="AG29" s="74"/>
      <c r="AH29" s="74"/>
      <c r="AI29" s="74"/>
      <c r="AJ29" s="74"/>
      <c r="AK29" s="74"/>
      <c r="AL29" s="74"/>
      <c r="AM29" s="74"/>
      <c r="AN29" s="74"/>
      <c r="AO29" s="74"/>
      <c r="AP29" s="74"/>
      <c r="AQ29" s="74"/>
      <c r="AR29" s="74"/>
      <c r="AS29" s="74"/>
      <c r="AT29" s="74"/>
      <c r="AU29" s="74"/>
      <c r="AV29" s="74"/>
      <c r="AW29" s="74"/>
      <c r="AX29" s="74"/>
      <c r="AY29" s="74"/>
      <c r="AZ29" s="74"/>
      <c r="BA29" s="74"/>
      <c r="BB29" s="74"/>
      <c r="BC29" s="74"/>
      <c r="BD29" s="74"/>
      <c r="BE29" s="74"/>
      <c r="BF29" s="74"/>
      <c r="BG29" s="74"/>
      <c r="BH29" s="74"/>
      <c r="BI29" s="74"/>
      <c r="BJ29" s="74"/>
      <c r="BK29" s="74"/>
      <c r="BL29" s="74"/>
      <c r="BM29" s="74"/>
      <c r="BN29" s="74"/>
      <c r="BO29" s="74"/>
      <c r="BP29" s="74"/>
      <c r="BQ29" s="74"/>
      <c r="BR29" s="74"/>
      <c r="BS29" s="74"/>
      <c r="BT29" s="74"/>
      <c r="BU29" s="74"/>
      <c r="BV29" s="74"/>
      <c r="BW29" s="74"/>
      <c r="BX29" s="74"/>
      <c r="BY29" s="74"/>
      <c r="BZ29" s="74"/>
      <c r="CA29" s="74"/>
      <c r="CB29" s="74"/>
      <c r="CC29" s="74"/>
      <c r="CD29" s="74"/>
      <c r="CE29" s="74"/>
      <c r="CF29" s="74"/>
      <c r="CG29" s="74"/>
      <c r="CH29" s="74"/>
      <c r="CI29" s="74"/>
      <c r="CJ29" s="74"/>
      <c r="CK29" s="74"/>
      <c r="CL29" s="74"/>
      <c r="CM29" s="74"/>
      <c r="CN29" s="74"/>
      <c r="CO29" s="74"/>
      <c r="CP29" s="74"/>
      <c r="CQ29" s="74"/>
      <c r="CR29" s="74"/>
      <c r="CS29" s="74"/>
      <c r="CT29" s="74"/>
      <c r="CU29" s="74"/>
      <c r="CV29" s="74"/>
      <c r="CW29" s="74"/>
      <c r="CX29" s="74"/>
      <c r="CY29" s="74"/>
      <c r="CZ29" s="74"/>
      <c r="DA29" s="74"/>
      <c r="DB29" s="74"/>
      <c r="DC29" s="74"/>
      <c r="DD29" s="74"/>
      <c r="DE29" s="74"/>
      <c r="DF29" s="74"/>
      <c r="DG29" s="74"/>
      <c r="DH29" s="74"/>
      <c r="DI29" s="74"/>
      <c r="DJ29" s="74"/>
      <c r="DK29" s="74"/>
      <c r="DL29" s="74"/>
      <c r="DM29" s="74"/>
      <c r="DN29" s="74"/>
      <c r="DO29" s="74"/>
      <c r="DP29" s="74"/>
      <c r="DQ29" s="74"/>
      <c r="DR29" s="74"/>
      <c r="DS29" s="74"/>
      <c r="DT29" s="74"/>
      <c r="DU29" s="74"/>
      <c r="DV29" s="74"/>
      <c r="DW29" s="74"/>
      <c r="DX29" s="74"/>
      <c r="DY29" s="74"/>
      <c r="DZ29" s="74"/>
      <c r="EA29" s="74"/>
      <c r="EB29" s="74"/>
      <c r="EC29" s="74"/>
      <c r="ED29" s="74"/>
      <c r="EE29" s="74"/>
      <c r="EF29" s="74"/>
      <c r="EG29" s="74"/>
      <c r="EH29" s="74"/>
      <c r="EI29" s="74"/>
      <c r="EJ29" s="74"/>
      <c r="EK29" s="74"/>
      <c r="EL29" s="74"/>
      <c r="EM29" s="74"/>
      <c r="EN29" s="74"/>
      <c r="EO29" s="74"/>
      <c r="EP29" s="74"/>
      <c r="EQ29" s="74"/>
      <c r="ER29" s="74"/>
      <c r="ES29" s="74"/>
      <c r="ET29" s="75"/>
    </row>
    <row r="30" spans="1:150" s="76" customFormat="1" ht="51">
      <c r="A30" s="142"/>
      <c r="B30" s="142"/>
      <c r="C30" s="109"/>
      <c r="D30" s="106"/>
      <c r="E30" s="115"/>
      <c r="F30" s="115"/>
      <c r="G30" s="65" t="str">
        <f>VLOOKUP(H30,Hoja1!A$1:G$445,2,0)</f>
        <v>Atropellamiento, Envestir</v>
      </c>
      <c r="H30" s="24" t="s">
        <v>1187</v>
      </c>
      <c r="I30" s="65" t="str">
        <f>VLOOKUP(H30,Hoja1!A$2:G$445,3,0)</f>
        <v>Lesiones, pérdidas materiales, muerte</v>
      </c>
      <c r="J30" s="18"/>
      <c r="K30" s="65" t="str">
        <f>VLOOKUP(H30,Hoja1!A$2:G$445,4,0)</f>
        <v>Inspecciones planeadas e inspecciones no planeadas, procedimientos de programas de seguridad y salud en el trabajo</v>
      </c>
      <c r="L30" s="65" t="str">
        <f>VLOOKUP(H30,Hoja1!A$2:G$445,5,0)</f>
        <v>Programa de seguridad vial, señalización</v>
      </c>
      <c r="M30" s="18">
        <v>2</v>
      </c>
      <c r="N30" s="19">
        <v>3</v>
      </c>
      <c r="O30" s="19">
        <v>60</v>
      </c>
      <c r="P30" s="25">
        <f t="shared" si="1"/>
        <v>6</v>
      </c>
      <c r="Q30" s="25">
        <f t="shared" si="2"/>
        <v>360</v>
      </c>
      <c r="R30" s="32" t="str">
        <f t="shared" si="3"/>
        <v>M-6</v>
      </c>
      <c r="S30" s="72" t="str">
        <f t="shared" si="0"/>
        <v>II</v>
      </c>
      <c r="T30" s="73" t="str">
        <f t="shared" si="4"/>
        <v>No Aceptable o Aceptable Con Control Especifico</v>
      </c>
      <c r="U30" s="112"/>
      <c r="V30" s="65" t="str">
        <f>VLOOKUP(H30,Hoja1!A$2:G$445,6,0)</f>
        <v>Muerte</v>
      </c>
      <c r="W30" s="20"/>
      <c r="X30" s="20"/>
      <c r="Y30" s="20"/>
      <c r="Z30" s="17"/>
      <c r="AA30" s="22" t="str">
        <f>VLOOKUP(H30,Hoja1!A$2:G$445,7,0)</f>
        <v>Seguridad vial y manejo defensivo, aseguramiento de áreas de trabajo</v>
      </c>
      <c r="AB30" s="20" t="s">
        <v>1204</v>
      </c>
      <c r="AC30" s="109"/>
      <c r="AD30" s="74"/>
      <c r="AE30" s="74"/>
      <c r="AF30" s="74"/>
      <c r="AG30" s="74"/>
      <c r="AH30" s="74"/>
      <c r="AI30" s="74"/>
      <c r="AJ30" s="74"/>
      <c r="AK30" s="74"/>
      <c r="AL30" s="74"/>
      <c r="AM30" s="74"/>
      <c r="AN30" s="74"/>
      <c r="AO30" s="74"/>
      <c r="AP30" s="74"/>
      <c r="AQ30" s="74"/>
      <c r="AR30" s="74"/>
      <c r="AS30" s="74"/>
      <c r="AT30" s="74"/>
      <c r="AU30" s="74"/>
      <c r="AV30" s="74"/>
      <c r="AW30" s="74"/>
      <c r="AX30" s="74"/>
      <c r="AY30" s="74"/>
      <c r="AZ30" s="74"/>
      <c r="BA30" s="74"/>
      <c r="BB30" s="74"/>
      <c r="BC30" s="74"/>
      <c r="BD30" s="74"/>
      <c r="BE30" s="74"/>
      <c r="BF30" s="74"/>
      <c r="BG30" s="74"/>
      <c r="BH30" s="74"/>
      <c r="BI30" s="74"/>
      <c r="BJ30" s="74"/>
      <c r="BK30" s="74"/>
      <c r="BL30" s="74"/>
      <c r="BM30" s="74"/>
      <c r="BN30" s="74"/>
      <c r="BO30" s="74"/>
      <c r="BP30" s="74"/>
      <c r="BQ30" s="74"/>
      <c r="BR30" s="74"/>
      <c r="BS30" s="74"/>
      <c r="BT30" s="74"/>
      <c r="BU30" s="74"/>
      <c r="BV30" s="74"/>
      <c r="BW30" s="74"/>
      <c r="BX30" s="74"/>
      <c r="BY30" s="74"/>
      <c r="BZ30" s="74"/>
      <c r="CA30" s="74"/>
      <c r="CB30" s="74"/>
      <c r="CC30" s="74"/>
      <c r="CD30" s="74"/>
      <c r="CE30" s="74"/>
      <c r="CF30" s="74"/>
      <c r="CG30" s="74"/>
      <c r="CH30" s="74"/>
      <c r="CI30" s="74"/>
      <c r="CJ30" s="74"/>
      <c r="CK30" s="74"/>
      <c r="CL30" s="74"/>
      <c r="CM30" s="74"/>
      <c r="CN30" s="74"/>
      <c r="CO30" s="74"/>
      <c r="CP30" s="74"/>
      <c r="CQ30" s="74"/>
      <c r="CR30" s="74"/>
      <c r="CS30" s="74"/>
      <c r="CT30" s="74"/>
      <c r="CU30" s="74"/>
      <c r="CV30" s="74"/>
      <c r="CW30" s="74"/>
      <c r="CX30" s="74"/>
      <c r="CY30" s="74"/>
      <c r="CZ30" s="74"/>
      <c r="DA30" s="74"/>
      <c r="DB30" s="74"/>
      <c r="DC30" s="74"/>
      <c r="DD30" s="74"/>
      <c r="DE30" s="74"/>
      <c r="DF30" s="74"/>
      <c r="DG30" s="74"/>
      <c r="DH30" s="74"/>
      <c r="DI30" s="74"/>
      <c r="DJ30" s="74"/>
      <c r="DK30" s="74"/>
      <c r="DL30" s="74"/>
      <c r="DM30" s="74"/>
      <c r="DN30" s="74"/>
      <c r="DO30" s="74"/>
      <c r="DP30" s="74"/>
      <c r="DQ30" s="74"/>
      <c r="DR30" s="74"/>
      <c r="DS30" s="74"/>
      <c r="DT30" s="74"/>
      <c r="DU30" s="74"/>
      <c r="DV30" s="74"/>
      <c r="DW30" s="74"/>
      <c r="DX30" s="74"/>
      <c r="DY30" s="74"/>
      <c r="DZ30" s="74"/>
      <c r="EA30" s="74"/>
      <c r="EB30" s="74"/>
      <c r="EC30" s="74"/>
      <c r="ED30" s="74"/>
      <c r="EE30" s="74"/>
      <c r="EF30" s="74"/>
      <c r="EG30" s="74"/>
      <c r="EH30" s="74"/>
      <c r="EI30" s="74"/>
      <c r="EJ30" s="74"/>
      <c r="EK30" s="74"/>
      <c r="EL30" s="74"/>
      <c r="EM30" s="74"/>
      <c r="EN30" s="74"/>
      <c r="EO30" s="74"/>
      <c r="EP30" s="74"/>
      <c r="EQ30" s="74"/>
      <c r="ER30" s="74"/>
      <c r="ES30" s="74"/>
      <c r="ET30" s="75"/>
    </row>
    <row r="31" spans="1:150" s="76" customFormat="1" ht="63.75">
      <c r="A31" s="142"/>
      <c r="B31" s="142"/>
      <c r="C31" s="109"/>
      <c r="D31" s="106"/>
      <c r="E31" s="115"/>
      <c r="F31" s="115"/>
      <c r="G31" s="65" t="str">
        <f>VLOOKUP(H31,Hoja1!A$1:G$445,2,0)</f>
        <v>Herramientas Manuales</v>
      </c>
      <c r="H31" s="24" t="s">
        <v>606</v>
      </c>
      <c r="I31" s="65" t="str">
        <f>VLOOKUP(H31,Hoja1!A$2:G$445,3,0)</f>
        <v>Quemaduras, contusiones y lesiones</v>
      </c>
      <c r="J31" s="18"/>
      <c r="K31" s="65" t="str">
        <f>VLOOKUP(H31,Hoja1!A$2:G$445,4,0)</f>
        <v>Inspecciones planeadas e inspecciones no planeadas, procedimientos de programas de seguridad y salud en el trabajo</v>
      </c>
      <c r="L31" s="65" t="str">
        <f>VLOOKUP(H31,Hoja1!A$2:G$445,5,0)</f>
        <v>E.P.P.</v>
      </c>
      <c r="M31" s="18">
        <v>2</v>
      </c>
      <c r="N31" s="19">
        <v>3</v>
      </c>
      <c r="O31" s="19">
        <v>25</v>
      </c>
      <c r="P31" s="25">
        <f t="shared" si="1"/>
        <v>6</v>
      </c>
      <c r="Q31" s="25">
        <f t="shared" si="2"/>
        <v>150</v>
      </c>
      <c r="R31" s="32" t="str">
        <f t="shared" si="3"/>
        <v>M-6</v>
      </c>
      <c r="S31" s="72" t="str">
        <f t="shared" si="0"/>
        <v>II</v>
      </c>
      <c r="T31" s="73" t="str">
        <f t="shared" si="4"/>
        <v>No Aceptable o Aceptable Con Control Especifico</v>
      </c>
      <c r="U31" s="112"/>
      <c r="V31" s="65" t="str">
        <f>VLOOKUP(H31,Hoja1!A$2:G$445,6,0)</f>
        <v>Amputación</v>
      </c>
      <c r="W31" s="20"/>
      <c r="X31" s="20"/>
      <c r="Y31" s="20"/>
      <c r="Z31" s="17"/>
      <c r="AA31" s="22" t="str">
        <f>VLOOKUP(H31,Hoja1!A$2:G$445,7,0)</f>
        <v xml:space="preserve">
Uso y manejo adecuado de E.P.P., uso y manejo adecuado de herramientas manuales y/o máqinas y equipos</v>
      </c>
      <c r="AB31" s="20" t="s">
        <v>1231</v>
      </c>
      <c r="AC31" s="109"/>
      <c r="AD31" s="74"/>
      <c r="AE31" s="74"/>
      <c r="AF31" s="74"/>
      <c r="AG31" s="74"/>
      <c r="AH31" s="74"/>
      <c r="AI31" s="74"/>
      <c r="AJ31" s="74"/>
      <c r="AK31" s="74"/>
      <c r="AL31" s="74"/>
      <c r="AM31" s="74"/>
      <c r="AN31" s="74"/>
      <c r="AO31" s="74"/>
      <c r="AP31" s="74"/>
      <c r="AQ31" s="74"/>
      <c r="AR31" s="74"/>
      <c r="AS31" s="74"/>
      <c r="AT31" s="74"/>
      <c r="AU31" s="74"/>
      <c r="AV31" s="74"/>
      <c r="AW31" s="74"/>
      <c r="AX31" s="74"/>
      <c r="AY31" s="74"/>
      <c r="AZ31" s="74"/>
      <c r="BA31" s="74"/>
      <c r="BB31" s="74"/>
      <c r="BC31" s="74"/>
      <c r="BD31" s="74"/>
      <c r="BE31" s="74"/>
      <c r="BF31" s="74"/>
      <c r="BG31" s="74"/>
      <c r="BH31" s="74"/>
      <c r="BI31" s="74"/>
      <c r="BJ31" s="74"/>
      <c r="BK31" s="74"/>
      <c r="BL31" s="74"/>
      <c r="BM31" s="74"/>
      <c r="BN31" s="74"/>
      <c r="BO31" s="74"/>
      <c r="BP31" s="74"/>
      <c r="BQ31" s="74"/>
      <c r="BR31" s="74"/>
      <c r="BS31" s="74"/>
      <c r="BT31" s="74"/>
      <c r="BU31" s="74"/>
      <c r="BV31" s="74"/>
      <c r="BW31" s="74"/>
      <c r="BX31" s="74"/>
      <c r="BY31" s="74"/>
      <c r="BZ31" s="74"/>
      <c r="CA31" s="74"/>
      <c r="CB31" s="74"/>
      <c r="CC31" s="74"/>
      <c r="CD31" s="74"/>
      <c r="CE31" s="74"/>
      <c r="CF31" s="74"/>
      <c r="CG31" s="74"/>
      <c r="CH31" s="74"/>
      <c r="CI31" s="74"/>
      <c r="CJ31" s="74"/>
      <c r="CK31" s="74"/>
      <c r="CL31" s="74"/>
      <c r="CM31" s="74"/>
      <c r="CN31" s="74"/>
      <c r="CO31" s="74"/>
      <c r="CP31" s="74"/>
      <c r="CQ31" s="74"/>
      <c r="CR31" s="74"/>
      <c r="CS31" s="74"/>
      <c r="CT31" s="74"/>
      <c r="CU31" s="74"/>
      <c r="CV31" s="74"/>
      <c r="CW31" s="74"/>
      <c r="CX31" s="74"/>
      <c r="CY31" s="74"/>
      <c r="CZ31" s="74"/>
      <c r="DA31" s="74"/>
      <c r="DB31" s="74"/>
      <c r="DC31" s="74"/>
      <c r="DD31" s="74"/>
      <c r="DE31" s="74"/>
      <c r="DF31" s="74"/>
      <c r="DG31" s="74"/>
      <c r="DH31" s="74"/>
      <c r="DI31" s="74"/>
      <c r="DJ31" s="74"/>
      <c r="DK31" s="74"/>
      <c r="DL31" s="74"/>
      <c r="DM31" s="74"/>
      <c r="DN31" s="74"/>
      <c r="DO31" s="74"/>
      <c r="DP31" s="74"/>
      <c r="DQ31" s="74"/>
      <c r="DR31" s="74"/>
      <c r="DS31" s="74"/>
      <c r="DT31" s="74"/>
      <c r="DU31" s="74"/>
      <c r="DV31" s="74"/>
      <c r="DW31" s="74"/>
      <c r="DX31" s="74"/>
      <c r="DY31" s="74"/>
      <c r="DZ31" s="74"/>
      <c r="EA31" s="74"/>
      <c r="EB31" s="74"/>
      <c r="EC31" s="74"/>
      <c r="ED31" s="74"/>
      <c r="EE31" s="74"/>
      <c r="EF31" s="74"/>
      <c r="EG31" s="74"/>
      <c r="EH31" s="74"/>
      <c r="EI31" s="74"/>
      <c r="EJ31" s="74"/>
      <c r="EK31" s="74"/>
      <c r="EL31" s="74"/>
      <c r="EM31" s="74"/>
      <c r="EN31" s="74"/>
      <c r="EO31" s="74"/>
      <c r="EP31" s="74"/>
      <c r="EQ31" s="74"/>
      <c r="ER31" s="74"/>
      <c r="ES31" s="74"/>
      <c r="ET31" s="75"/>
    </row>
    <row r="32" spans="1:150" s="76" customFormat="1" ht="63.75">
      <c r="A32" s="142"/>
      <c r="B32" s="142"/>
      <c r="C32" s="109"/>
      <c r="D32" s="106"/>
      <c r="E32" s="115"/>
      <c r="F32" s="115"/>
      <c r="G32" s="65" t="str">
        <f>VLOOKUP(H32,Hoja1!A$1:G$445,2,0)</f>
        <v>Atraco, golpiza, atentados y secuestrados</v>
      </c>
      <c r="H32" s="24" t="s">
        <v>57</v>
      </c>
      <c r="I32" s="65" t="str">
        <f>VLOOKUP(H32,Hoja1!A$2:G$445,3,0)</f>
        <v>Estrés, golpes, Secuestros</v>
      </c>
      <c r="J32" s="18"/>
      <c r="K32" s="65" t="str">
        <f>VLOOKUP(H32,Hoja1!A$2:G$445,4,0)</f>
        <v>Inspecciones planeadas e inspecciones no planeadas, procedimientos de programas de seguridad y salud en el trabajo</v>
      </c>
      <c r="L32" s="65" t="str">
        <f>VLOOKUP(H32,Hoja1!A$2:G$445,5,0)</f>
        <v xml:space="preserve">Uniformes Corporativos, Caquetas corporativas, Carnetización
</v>
      </c>
      <c r="M32" s="18">
        <v>2</v>
      </c>
      <c r="N32" s="19">
        <v>3</v>
      </c>
      <c r="O32" s="19">
        <v>60</v>
      </c>
      <c r="P32" s="25">
        <f t="shared" si="1"/>
        <v>6</v>
      </c>
      <c r="Q32" s="25">
        <f t="shared" si="2"/>
        <v>360</v>
      </c>
      <c r="R32" s="32" t="str">
        <f t="shared" si="3"/>
        <v>M-6</v>
      </c>
      <c r="S32" s="72" t="str">
        <f t="shared" si="0"/>
        <v>II</v>
      </c>
      <c r="T32" s="73" t="str">
        <f t="shared" si="4"/>
        <v>No Aceptable o Aceptable Con Control Especifico</v>
      </c>
      <c r="U32" s="112"/>
      <c r="V32" s="65" t="str">
        <f>VLOOKUP(H32,Hoja1!A$2:G$445,6,0)</f>
        <v>Secuestros</v>
      </c>
      <c r="W32" s="20"/>
      <c r="X32" s="20"/>
      <c r="Y32" s="20"/>
      <c r="Z32" s="17"/>
      <c r="AA32" s="22" t="str">
        <f>VLOOKUP(H32,Hoja1!A$2:G$445,7,0)</f>
        <v>N/A</v>
      </c>
      <c r="AB32" s="20" t="s">
        <v>1206</v>
      </c>
      <c r="AC32" s="109"/>
      <c r="AD32" s="74"/>
      <c r="AE32" s="74"/>
      <c r="AF32" s="74"/>
      <c r="AG32" s="74"/>
      <c r="AH32" s="74"/>
      <c r="AI32" s="74"/>
      <c r="AJ32" s="74"/>
      <c r="AK32" s="74"/>
      <c r="AL32" s="74"/>
      <c r="AM32" s="74"/>
      <c r="AN32" s="74"/>
      <c r="AO32" s="74"/>
      <c r="AP32" s="74"/>
      <c r="AQ32" s="74"/>
      <c r="AR32" s="74"/>
      <c r="AS32" s="74"/>
      <c r="AT32" s="74"/>
      <c r="AU32" s="74"/>
      <c r="AV32" s="74"/>
      <c r="AW32" s="74"/>
      <c r="AX32" s="74"/>
      <c r="AY32" s="74"/>
      <c r="AZ32" s="74"/>
      <c r="BA32" s="74"/>
      <c r="BB32" s="74"/>
      <c r="BC32" s="74"/>
      <c r="BD32" s="74"/>
      <c r="BE32" s="74"/>
      <c r="BF32" s="74"/>
      <c r="BG32" s="74"/>
      <c r="BH32" s="74"/>
      <c r="BI32" s="74"/>
      <c r="BJ32" s="74"/>
      <c r="BK32" s="74"/>
      <c r="BL32" s="74"/>
      <c r="BM32" s="74"/>
      <c r="BN32" s="74"/>
      <c r="BO32" s="74"/>
      <c r="BP32" s="74"/>
      <c r="BQ32" s="74"/>
      <c r="BR32" s="74"/>
      <c r="BS32" s="74"/>
      <c r="BT32" s="74"/>
      <c r="BU32" s="74"/>
      <c r="BV32" s="74"/>
      <c r="BW32" s="74"/>
      <c r="BX32" s="74"/>
      <c r="BY32" s="74"/>
      <c r="BZ32" s="74"/>
      <c r="CA32" s="74"/>
      <c r="CB32" s="74"/>
      <c r="CC32" s="74"/>
      <c r="CD32" s="74"/>
      <c r="CE32" s="74"/>
      <c r="CF32" s="74"/>
      <c r="CG32" s="74"/>
      <c r="CH32" s="74"/>
      <c r="CI32" s="74"/>
      <c r="CJ32" s="74"/>
      <c r="CK32" s="74"/>
      <c r="CL32" s="74"/>
      <c r="CM32" s="74"/>
      <c r="CN32" s="74"/>
      <c r="CO32" s="74"/>
      <c r="CP32" s="74"/>
      <c r="CQ32" s="74"/>
      <c r="CR32" s="74"/>
      <c r="CS32" s="74"/>
      <c r="CT32" s="74"/>
      <c r="CU32" s="74"/>
      <c r="CV32" s="74"/>
      <c r="CW32" s="74"/>
      <c r="CX32" s="74"/>
      <c r="CY32" s="74"/>
      <c r="CZ32" s="74"/>
      <c r="DA32" s="74"/>
      <c r="DB32" s="74"/>
      <c r="DC32" s="74"/>
      <c r="DD32" s="74"/>
      <c r="DE32" s="74"/>
      <c r="DF32" s="74"/>
      <c r="DG32" s="74"/>
      <c r="DH32" s="74"/>
      <c r="DI32" s="74"/>
      <c r="DJ32" s="74"/>
      <c r="DK32" s="74"/>
      <c r="DL32" s="74"/>
      <c r="DM32" s="74"/>
      <c r="DN32" s="74"/>
      <c r="DO32" s="74"/>
      <c r="DP32" s="74"/>
      <c r="DQ32" s="74"/>
      <c r="DR32" s="74"/>
      <c r="DS32" s="74"/>
      <c r="DT32" s="74"/>
      <c r="DU32" s="74"/>
      <c r="DV32" s="74"/>
      <c r="DW32" s="74"/>
      <c r="DX32" s="74"/>
      <c r="DY32" s="74"/>
      <c r="DZ32" s="74"/>
      <c r="EA32" s="74"/>
      <c r="EB32" s="74"/>
      <c r="EC32" s="74"/>
      <c r="ED32" s="74"/>
      <c r="EE32" s="74"/>
      <c r="EF32" s="74"/>
      <c r="EG32" s="74"/>
      <c r="EH32" s="74"/>
      <c r="EI32" s="74"/>
      <c r="EJ32" s="74"/>
      <c r="EK32" s="74"/>
      <c r="EL32" s="74"/>
      <c r="EM32" s="74"/>
      <c r="EN32" s="74"/>
      <c r="EO32" s="74"/>
      <c r="EP32" s="74"/>
      <c r="EQ32" s="74"/>
      <c r="ER32" s="74"/>
      <c r="ES32" s="74"/>
      <c r="ET32" s="75"/>
    </row>
    <row r="33" spans="1:150" s="76" customFormat="1" ht="51.75" thickBot="1">
      <c r="A33" s="143"/>
      <c r="B33" s="143"/>
      <c r="C33" s="110"/>
      <c r="D33" s="107"/>
      <c r="E33" s="116"/>
      <c r="F33" s="116"/>
      <c r="G33" s="65" t="str">
        <f>VLOOKUP(H33,Hoja1!A$1:G$445,2,0)</f>
        <v>SISMOS, INCENDIOS, INUNDACIONES, TERREMOTOS, VENDAVALES, DERRUMBE</v>
      </c>
      <c r="H33" s="24" t="s">
        <v>62</v>
      </c>
      <c r="I33" s="65" t="str">
        <f>VLOOKUP(H33,Hoja1!A$2:G$445,3,0)</f>
        <v>SISMOS, INCENDIOS, INUNDACIONES, TERREMOTOS, VENDAVALES</v>
      </c>
      <c r="J33" s="18"/>
      <c r="K33" s="65" t="str">
        <f>VLOOKUP(H33,Hoja1!A$2:G$445,4,0)</f>
        <v>Inspecciones planeadas e inspecciones no planeadas, procedimientos de programas de seguridad y salud en el trabajo</v>
      </c>
      <c r="L33" s="65" t="str">
        <f>VLOOKUP(H33,Hoja1!A$2:G$445,5,0)</f>
        <v>BRIGADAS DE EMERGENCIAS</v>
      </c>
      <c r="M33" s="18">
        <v>2</v>
      </c>
      <c r="N33" s="19">
        <v>1</v>
      </c>
      <c r="O33" s="19">
        <v>100</v>
      </c>
      <c r="P33" s="25">
        <f t="shared" si="1"/>
        <v>2</v>
      </c>
      <c r="Q33" s="25">
        <f t="shared" si="2"/>
        <v>200</v>
      </c>
      <c r="R33" s="32" t="str">
        <f t="shared" si="3"/>
        <v>B-2</v>
      </c>
      <c r="S33" s="72" t="str">
        <f t="shared" si="0"/>
        <v>II</v>
      </c>
      <c r="T33" s="73" t="str">
        <f t="shared" si="4"/>
        <v>No Aceptable o Aceptable Con Control Especifico</v>
      </c>
      <c r="U33" s="113"/>
      <c r="V33" s="65" t="str">
        <f>VLOOKUP(H33,Hoja1!A$2:G$445,6,0)</f>
        <v>MUERTE</v>
      </c>
      <c r="W33" s="20"/>
      <c r="X33" s="20"/>
      <c r="Y33" s="20"/>
      <c r="Z33" s="17" t="s">
        <v>1208</v>
      </c>
      <c r="AA33" s="22" t="str">
        <f>VLOOKUP(H33,Hoja1!A$2:G$445,7,0)</f>
        <v>ENTRENAMIENTO DE LA BRIGADA; DIVULGACIÓN DE PLAN DE EMERGENCIA</v>
      </c>
      <c r="AB33" s="20" t="s">
        <v>1207</v>
      </c>
      <c r="AC33" s="118"/>
      <c r="AD33" s="74"/>
      <c r="AE33" s="74"/>
      <c r="AF33" s="74"/>
      <c r="AG33" s="74"/>
      <c r="AH33" s="74"/>
      <c r="AI33" s="74"/>
      <c r="AJ33" s="74"/>
      <c r="AK33" s="74"/>
      <c r="AL33" s="74"/>
      <c r="AM33" s="74"/>
      <c r="AN33" s="74"/>
      <c r="AO33" s="74"/>
      <c r="AP33" s="74"/>
      <c r="AQ33" s="74"/>
      <c r="AR33" s="74"/>
      <c r="AS33" s="74"/>
      <c r="AT33" s="74"/>
      <c r="AU33" s="74"/>
      <c r="AV33" s="74"/>
      <c r="AW33" s="74"/>
      <c r="AX33" s="74"/>
      <c r="AY33" s="74"/>
      <c r="AZ33" s="74"/>
      <c r="BA33" s="74"/>
      <c r="BB33" s="74"/>
      <c r="BC33" s="74"/>
      <c r="BD33" s="74"/>
      <c r="BE33" s="74"/>
      <c r="BF33" s="74"/>
      <c r="BG33" s="74"/>
      <c r="BH33" s="74"/>
      <c r="BI33" s="74"/>
      <c r="BJ33" s="74"/>
      <c r="BK33" s="74"/>
      <c r="BL33" s="74"/>
      <c r="BM33" s="74"/>
      <c r="BN33" s="74"/>
      <c r="BO33" s="74"/>
      <c r="BP33" s="74"/>
      <c r="BQ33" s="74"/>
      <c r="BR33" s="74"/>
      <c r="BS33" s="74"/>
      <c r="BT33" s="74"/>
      <c r="BU33" s="74"/>
      <c r="BV33" s="74"/>
      <c r="BW33" s="74"/>
      <c r="BX33" s="74"/>
      <c r="BY33" s="74"/>
      <c r="BZ33" s="74"/>
      <c r="CA33" s="74"/>
      <c r="CB33" s="74"/>
      <c r="CC33" s="74"/>
      <c r="CD33" s="74"/>
      <c r="CE33" s="74"/>
      <c r="CF33" s="74"/>
      <c r="CG33" s="74"/>
      <c r="CH33" s="74"/>
      <c r="CI33" s="74"/>
      <c r="CJ33" s="74"/>
      <c r="CK33" s="74"/>
      <c r="CL33" s="74"/>
      <c r="CM33" s="74"/>
      <c r="CN33" s="74"/>
      <c r="CO33" s="74"/>
      <c r="CP33" s="74"/>
      <c r="CQ33" s="74"/>
      <c r="CR33" s="74"/>
      <c r="CS33" s="74"/>
      <c r="CT33" s="74"/>
      <c r="CU33" s="74"/>
      <c r="CV33" s="74"/>
      <c r="CW33" s="74"/>
      <c r="CX33" s="74"/>
      <c r="CY33" s="74"/>
      <c r="CZ33" s="74"/>
      <c r="DA33" s="74"/>
      <c r="DB33" s="74"/>
      <c r="DC33" s="74"/>
      <c r="DD33" s="74"/>
      <c r="DE33" s="74"/>
      <c r="DF33" s="74"/>
      <c r="DG33" s="74"/>
      <c r="DH33" s="74"/>
      <c r="DI33" s="74"/>
      <c r="DJ33" s="74"/>
      <c r="DK33" s="74"/>
      <c r="DL33" s="74"/>
      <c r="DM33" s="74"/>
      <c r="DN33" s="74"/>
      <c r="DO33" s="74"/>
      <c r="DP33" s="74"/>
      <c r="DQ33" s="74"/>
      <c r="DR33" s="74"/>
      <c r="DS33" s="74"/>
      <c r="DT33" s="74"/>
      <c r="DU33" s="74"/>
      <c r="DV33" s="74"/>
      <c r="DW33" s="74"/>
      <c r="DX33" s="74"/>
      <c r="DY33" s="74"/>
      <c r="DZ33" s="74"/>
      <c r="EA33" s="74"/>
      <c r="EB33" s="74"/>
      <c r="EC33" s="74"/>
      <c r="ED33" s="74"/>
      <c r="EE33" s="74"/>
      <c r="EF33" s="74"/>
      <c r="EG33" s="74"/>
      <c r="EH33" s="74"/>
      <c r="EI33" s="74"/>
      <c r="EJ33" s="74"/>
      <c r="EK33" s="74"/>
      <c r="EL33" s="74"/>
      <c r="EM33" s="74"/>
      <c r="EN33" s="74"/>
      <c r="EO33" s="74"/>
      <c r="EP33" s="74"/>
      <c r="EQ33" s="74"/>
      <c r="ER33" s="74"/>
      <c r="ES33" s="74"/>
      <c r="ET33" s="75"/>
    </row>
  </sheetData>
  <mergeCells count="32">
    <mergeCell ref="AC11:AC22"/>
    <mergeCell ref="U11:U22"/>
    <mergeCell ref="AB11:AB12"/>
    <mergeCell ref="F23:F33"/>
    <mergeCell ref="E23:E33"/>
    <mergeCell ref="AC23:AC33"/>
    <mergeCell ref="AB23:AB24"/>
    <mergeCell ref="U23:U33"/>
    <mergeCell ref="B11:B33"/>
    <mergeCell ref="A11:A33"/>
    <mergeCell ref="F11:F22"/>
    <mergeCell ref="C11:C22"/>
    <mergeCell ref="D11:D22"/>
    <mergeCell ref="E11:E22"/>
    <mergeCell ref="D23:D33"/>
    <mergeCell ref="C23:C33"/>
    <mergeCell ref="E5:G5"/>
    <mergeCell ref="C2:D2"/>
    <mergeCell ref="E2:I2"/>
    <mergeCell ref="E3:I3"/>
    <mergeCell ref="C4:D4"/>
    <mergeCell ref="E4:I4"/>
    <mergeCell ref="M8:S9"/>
    <mergeCell ref="T8:T9"/>
    <mergeCell ref="U8:V9"/>
    <mergeCell ref="W8:AC9"/>
    <mergeCell ref="A8:A10"/>
    <mergeCell ref="B8:B10"/>
    <mergeCell ref="C8:F9"/>
    <mergeCell ref="G8:H9"/>
    <mergeCell ref="I8:I10"/>
    <mergeCell ref="J8:L9"/>
  </mergeCells>
  <conditionalFormatting sqref="O11:O33">
    <cfRule type="cellIs" priority="14" operator="equal" stopIfTrue="1">
      <formula>"10, 25, 50, 100"</formula>
    </cfRule>
  </conditionalFormatting>
  <conditionalFormatting sqref="T1:T10 T34:T1048576">
    <cfRule type="containsText" priority="11" dxfId="72" operator="containsText" text="No Aceptable o Aceptable con Control Especifico">
      <formula>NOT(ISERROR(SEARCH("No Aceptable o Aceptable con Control Especifico",T1)))</formula>
    </cfRule>
    <cfRule type="containsText" priority="12" dxfId="74" operator="containsText" text="No Aceptable">
      <formula>NOT(ISERROR(SEARCH("No Aceptable",T1)))</formula>
    </cfRule>
    <cfRule type="containsText" priority="13" dxfId="73" operator="containsText" text="No Aceptable o Aceptable con Control Especifico">
      <formula>NOT(ISERROR(SEARCH("No Aceptable o Aceptable con Control Especifico",T1)))</formula>
    </cfRule>
  </conditionalFormatting>
  <conditionalFormatting sqref="S1:S10 S34:S1048576">
    <cfRule type="cellIs" priority="10" dxfId="72" operator="equal">
      <formula>"II"</formula>
    </cfRule>
  </conditionalFormatting>
  <conditionalFormatting sqref="S11:S33">
    <cfRule type="cellIs" priority="6" dxfId="7" operator="equal" stopIfTrue="1">
      <formula>"IV"</formula>
    </cfRule>
    <cfRule type="cellIs" priority="7" dxfId="6" operator="equal" stopIfTrue="1">
      <formula>"III"</formula>
    </cfRule>
    <cfRule type="cellIs" priority="8" dxfId="5" operator="equal" stopIfTrue="1">
      <formula>"II"</formula>
    </cfRule>
    <cfRule type="cellIs" priority="9" dxfId="3" operator="equal" stopIfTrue="1">
      <formula>"I"</formula>
    </cfRule>
  </conditionalFormatting>
  <conditionalFormatting sqref="T11:T33">
    <cfRule type="cellIs" priority="4" dxfId="3" operator="equal" stopIfTrue="1">
      <formula>"No Aceptable"</formula>
    </cfRule>
    <cfRule type="cellIs" priority="5" dxfId="2" operator="equal" stopIfTrue="1">
      <formula>"Aceptable"</formula>
    </cfRule>
  </conditionalFormatting>
  <conditionalFormatting sqref="T11:T33">
    <cfRule type="cellIs" priority="3" dxfId="1" operator="equal" stopIfTrue="1">
      <formula>"No Aceptable o Aceptable Con Control Especifico"</formula>
    </cfRule>
  </conditionalFormatting>
  <conditionalFormatting sqref="T11:T33">
    <cfRule type="containsText" priority="2" dxfId="0" operator="containsText" stopIfTrue="1" text="Mejorable">
      <formula>NOT(ISERROR(SEARCH("Mejorable",T11)))</formula>
    </cfRule>
  </conditionalFormatting>
  <dataValidations count="4">
    <dataValidation errorStyle="information" type="whole" allowBlank="1" showInputMessage="1" showErrorMessage="1" promptTitle="Valores de entrada" prompt="Digite los valores_x000a_10 Lesiones o enfermedades que no requieren incapacidad_x000a_25 Lesiones o enfermedades que requieren incapacidad_x000a_60  Lesiones o enfermedades graves e irreparables_x000a_100 Muerte_x000a_ si no lo hace podria dañar el documento" error="Recuerde haber digitado los valores indicados al principio" sqref="O11:O33">
      <formula1>10</formula1>
      <formula2>100</formula2>
    </dataValidation>
    <dataValidation type="whole" allowBlank="1" showInputMessage="1" showErrorMessage="1" prompt="1 Esporadica (EE)_x000a_2 Ocasional (EO)_x000a_3 Frecuente (EF)_x000a_4 continua (EC)" sqref="N11:N33">
      <formula1>1</formula1>
      <formula2>4</formula2>
    </dataValidation>
    <dataValidation type="list" allowBlank="1" showInputMessage="1" showErrorMessage="1" sqref="E11 E23">
      <formula1>Hoja2!$A$2:$A$82</formula1>
    </dataValidation>
    <dataValidation type="list" allowBlank="1" showInputMessage="1" showErrorMessage="1" sqref="H11:H33">
      <formula1>Hoja1!$A$2:$A$445</formula1>
    </dataValidation>
  </dataValidations>
  <printOptions/>
  <pageMargins left="0.7" right="0.7" top="0.75" bottom="0.75" header="0.3" footer="0.3"/>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P112"/>
  <sheetViews>
    <sheetView showGridLines="0" tabSelected="1" zoomScale="80" zoomScaleNormal="80" workbookViewId="0" topLeftCell="W102">
      <selection activeCell="C100" sqref="C100:AC112"/>
    </sheetView>
  </sheetViews>
  <sheetFormatPr defaultColWidth="11.421875" defaultRowHeight="15"/>
  <cols>
    <col min="1" max="1" width="5.28125" style="1" customWidth="1"/>
    <col min="2" max="2" width="7.28125" style="1" customWidth="1"/>
    <col min="3" max="3" width="29.57421875" style="1" customWidth="1"/>
    <col min="4" max="4" width="55.28125" style="1" customWidth="1"/>
    <col min="5" max="5" width="24.421875" style="1" customWidth="1"/>
    <col min="6" max="6" width="11.421875" style="2" customWidth="1"/>
    <col min="7" max="7" width="53.00390625" style="2" customWidth="1"/>
    <col min="8" max="8" width="28.7109375" style="3" customWidth="1"/>
    <col min="9" max="9" width="60.8515625" style="1" customWidth="1"/>
    <col min="10" max="10" width="33.00390625" style="2" customWidth="1"/>
    <col min="11" max="11" width="37.00390625" style="2" customWidth="1"/>
    <col min="12" max="12" width="39.7109375" style="2" customWidth="1"/>
    <col min="13" max="14" width="11.421875" style="1" customWidth="1"/>
    <col min="15" max="15" width="15.140625" style="1" bestFit="1" customWidth="1"/>
    <col min="16" max="16" width="14.00390625" style="1" customWidth="1"/>
    <col min="17" max="17" width="13.8515625" style="1" customWidth="1"/>
    <col min="18" max="18" width="14.28125" style="1" bestFit="1" customWidth="1"/>
    <col min="19" max="19" width="18.57421875" style="1" customWidth="1"/>
    <col min="20" max="20" width="17.00390625" style="1" customWidth="1"/>
    <col min="21" max="21" width="11.421875" style="1" customWidth="1"/>
    <col min="22" max="22" width="63.7109375" style="1" customWidth="1"/>
    <col min="23" max="23" width="14.00390625" style="1" customWidth="1"/>
    <col min="24" max="24" width="12.8515625" style="1" customWidth="1"/>
    <col min="25" max="25" width="25.00390625" style="1" customWidth="1"/>
    <col min="26" max="26" width="40.8515625" style="1" customWidth="1"/>
    <col min="27" max="27" width="34.28125" style="4" customWidth="1"/>
    <col min="28" max="28" width="40.57421875" style="1" customWidth="1"/>
    <col min="29" max="29" width="40.7109375" style="1" customWidth="1"/>
    <col min="30" max="16384" width="11.421875" style="1" customWidth="1"/>
  </cols>
  <sheetData>
    <row r="1" ht="13.5" thickBot="1">
      <c r="Z1" s="12"/>
    </row>
    <row r="2" spans="1:27" s="6" customFormat="1" ht="15" customHeight="1">
      <c r="A2" s="5"/>
      <c r="C2" s="133"/>
      <c r="D2" s="133"/>
      <c r="E2" s="122" t="s">
        <v>1219</v>
      </c>
      <c r="F2" s="123"/>
      <c r="G2" s="123"/>
      <c r="H2" s="123"/>
      <c r="I2" s="124"/>
      <c r="J2" s="9"/>
      <c r="K2" s="9"/>
      <c r="L2" s="9"/>
      <c r="M2" s="8"/>
      <c r="N2" s="8"/>
      <c r="O2" s="8"/>
      <c r="P2" s="8"/>
      <c r="Q2" s="8"/>
      <c r="R2" s="8"/>
      <c r="S2" s="8"/>
      <c r="T2" s="8"/>
      <c r="U2" s="9"/>
      <c r="V2" s="8"/>
      <c r="W2" s="8"/>
      <c r="X2" s="8"/>
      <c r="Y2" s="8"/>
      <c r="Z2" s="8"/>
      <c r="AA2" s="10"/>
    </row>
    <row r="3" spans="1:27" s="6" customFormat="1" ht="15" customHeight="1">
      <c r="A3" s="5"/>
      <c r="C3" s="11"/>
      <c r="D3" s="8"/>
      <c r="E3" s="125" t="s">
        <v>1193</v>
      </c>
      <c r="F3" s="126"/>
      <c r="G3" s="126"/>
      <c r="H3" s="126"/>
      <c r="I3" s="127"/>
      <c r="J3" s="9"/>
      <c r="K3" s="9"/>
      <c r="L3" s="9"/>
      <c r="M3" s="8"/>
      <c r="N3" s="8"/>
      <c r="O3" s="8"/>
      <c r="P3" s="8"/>
      <c r="Q3" s="8"/>
      <c r="R3" s="8"/>
      <c r="S3" s="8"/>
      <c r="T3" s="8"/>
      <c r="U3" s="9"/>
      <c r="V3" s="8"/>
      <c r="W3" s="8"/>
      <c r="X3" s="8"/>
      <c r="Y3" s="8"/>
      <c r="Z3" s="8"/>
      <c r="AA3" s="10"/>
    </row>
    <row r="4" spans="1:27" s="6" customFormat="1" ht="15" customHeight="1" thickBot="1">
      <c r="A4" s="5"/>
      <c r="C4" s="133"/>
      <c r="D4" s="133"/>
      <c r="E4" s="128" t="s">
        <v>1232</v>
      </c>
      <c r="F4" s="129"/>
      <c r="G4" s="129"/>
      <c r="H4" s="129"/>
      <c r="I4" s="130"/>
      <c r="J4" s="9"/>
      <c r="K4" s="9"/>
      <c r="L4" s="9"/>
      <c r="M4" s="8"/>
      <c r="N4" s="8"/>
      <c r="O4" s="8"/>
      <c r="P4" s="8"/>
      <c r="Q4" s="8"/>
      <c r="R4" s="8"/>
      <c r="S4" s="8"/>
      <c r="T4" s="8"/>
      <c r="U4" s="9"/>
      <c r="V4" s="8"/>
      <c r="W4" s="8"/>
      <c r="X4" s="8"/>
      <c r="Y4" s="8"/>
      <c r="Z4" s="8"/>
      <c r="AA4" s="10"/>
    </row>
    <row r="5" spans="1:27" s="6" customFormat="1" ht="11.25" customHeight="1">
      <c r="A5" s="5"/>
      <c r="C5" s="11"/>
      <c r="D5" s="8"/>
      <c r="E5" s="134"/>
      <c r="F5" s="134"/>
      <c r="G5" s="134"/>
      <c r="H5" s="7"/>
      <c r="I5" s="8"/>
      <c r="J5" s="9"/>
      <c r="K5" s="9"/>
      <c r="L5" s="9"/>
      <c r="M5" s="8"/>
      <c r="N5" s="8"/>
      <c r="O5" s="8"/>
      <c r="P5" s="8"/>
      <c r="Q5" s="8"/>
      <c r="R5" s="8"/>
      <c r="S5" s="8"/>
      <c r="T5" s="8"/>
      <c r="U5" s="9"/>
      <c r="V5" s="8"/>
      <c r="W5" s="8"/>
      <c r="X5" s="8"/>
      <c r="Y5" s="8"/>
      <c r="Z5" s="8"/>
      <c r="AA5" s="10"/>
    </row>
    <row r="6" spans="1:27" s="6" customFormat="1" ht="11.25" customHeight="1">
      <c r="A6" s="5"/>
      <c r="C6" s="11"/>
      <c r="D6" s="8"/>
      <c r="E6" s="42"/>
      <c r="F6" s="42"/>
      <c r="G6" s="42"/>
      <c r="H6" s="7"/>
      <c r="I6" s="8"/>
      <c r="J6" s="9"/>
      <c r="K6" s="9"/>
      <c r="L6" s="9"/>
      <c r="M6" s="8"/>
      <c r="N6" s="8"/>
      <c r="O6" s="8"/>
      <c r="P6" s="8"/>
      <c r="Q6" s="8"/>
      <c r="R6" s="8"/>
      <c r="S6" s="8"/>
      <c r="T6" s="8"/>
      <c r="U6" s="9"/>
      <c r="V6" s="8"/>
      <c r="W6" s="8"/>
      <c r="X6" s="8"/>
      <c r="Y6" s="8"/>
      <c r="Z6" s="8"/>
      <c r="AA6" s="10"/>
    </row>
    <row r="7" spans="1:27" s="6" customFormat="1" ht="11.25" customHeight="1" thickBot="1">
      <c r="A7" s="5"/>
      <c r="C7" s="11"/>
      <c r="D7" s="8"/>
      <c r="E7" s="42"/>
      <c r="F7" s="42"/>
      <c r="G7" s="42"/>
      <c r="H7" s="7"/>
      <c r="I7" s="8"/>
      <c r="J7" s="9"/>
      <c r="K7" s="9"/>
      <c r="L7" s="9"/>
      <c r="M7" s="8"/>
      <c r="N7" s="8"/>
      <c r="O7" s="8"/>
      <c r="P7" s="8"/>
      <c r="Q7" s="8"/>
      <c r="R7" s="8"/>
      <c r="S7" s="8"/>
      <c r="T7" s="8"/>
      <c r="U7" s="9"/>
      <c r="V7" s="8"/>
      <c r="W7" s="8"/>
      <c r="X7" s="8"/>
      <c r="Y7" s="8"/>
      <c r="Z7" s="8"/>
      <c r="AA7" s="10"/>
    </row>
    <row r="8" spans="1:29" ht="17.25" customHeight="1" thickBot="1">
      <c r="A8" s="119" t="s">
        <v>11</v>
      </c>
      <c r="B8" s="138" t="s">
        <v>12</v>
      </c>
      <c r="C8" s="135" t="s">
        <v>0</v>
      </c>
      <c r="D8" s="135"/>
      <c r="E8" s="135"/>
      <c r="F8" s="135"/>
      <c r="G8" s="132" t="s">
        <v>1</v>
      </c>
      <c r="H8" s="136"/>
      <c r="I8" s="137" t="s">
        <v>2</v>
      </c>
      <c r="J8" s="132" t="s">
        <v>3</v>
      </c>
      <c r="K8" s="132"/>
      <c r="L8" s="132"/>
      <c r="M8" s="132" t="s">
        <v>4</v>
      </c>
      <c r="N8" s="132"/>
      <c r="O8" s="132"/>
      <c r="P8" s="132"/>
      <c r="Q8" s="132"/>
      <c r="R8" s="132"/>
      <c r="S8" s="132"/>
      <c r="T8" s="132" t="s">
        <v>5</v>
      </c>
      <c r="U8" s="132" t="s">
        <v>6</v>
      </c>
      <c r="V8" s="136"/>
      <c r="W8" s="131" t="s">
        <v>7</v>
      </c>
      <c r="X8" s="131"/>
      <c r="Y8" s="131"/>
      <c r="Z8" s="131"/>
      <c r="AA8" s="131"/>
      <c r="AB8" s="131"/>
      <c r="AC8" s="131"/>
    </row>
    <row r="9" spans="1:29" ht="15.75" customHeight="1" thickBot="1">
      <c r="A9" s="120"/>
      <c r="B9" s="139"/>
      <c r="C9" s="135"/>
      <c r="D9" s="135"/>
      <c r="E9" s="135"/>
      <c r="F9" s="135"/>
      <c r="G9" s="136"/>
      <c r="H9" s="136"/>
      <c r="I9" s="137"/>
      <c r="J9" s="132"/>
      <c r="K9" s="132"/>
      <c r="L9" s="132"/>
      <c r="M9" s="132"/>
      <c r="N9" s="132"/>
      <c r="O9" s="132"/>
      <c r="P9" s="132"/>
      <c r="Q9" s="132"/>
      <c r="R9" s="132"/>
      <c r="S9" s="132"/>
      <c r="T9" s="136"/>
      <c r="U9" s="136"/>
      <c r="V9" s="136"/>
      <c r="W9" s="131"/>
      <c r="X9" s="131"/>
      <c r="Y9" s="131"/>
      <c r="Z9" s="131"/>
      <c r="AA9" s="131"/>
      <c r="AB9" s="131"/>
      <c r="AC9" s="131"/>
    </row>
    <row r="10" spans="1:276" s="13" customFormat="1" ht="39" thickBot="1">
      <c r="A10" s="121"/>
      <c r="B10" s="140"/>
      <c r="C10" s="43" t="s">
        <v>13</v>
      </c>
      <c r="D10" s="43" t="s">
        <v>14</v>
      </c>
      <c r="E10" s="43" t="s">
        <v>1077</v>
      </c>
      <c r="F10" s="43" t="s">
        <v>15</v>
      </c>
      <c r="G10" s="43" t="s">
        <v>16</v>
      </c>
      <c r="H10" s="43" t="s">
        <v>17</v>
      </c>
      <c r="I10" s="137"/>
      <c r="J10" s="43" t="s">
        <v>18</v>
      </c>
      <c r="K10" s="43" t="s">
        <v>19</v>
      </c>
      <c r="L10" s="43" t="s">
        <v>20</v>
      </c>
      <c r="M10" s="43" t="s">
        <v>21</v>
      </c>
      <c r="N10" s="43" t="s">
        <v>22</v>
      </c>
      <c r="O10" s="43" t="s">
        <v>37</v>
      </c>
      <c r="P10" s="43" t="s">
        <v>36</v>
      </c>
      <c r="Q10" s="43" t="s">
        <v>23</v>
      </c>
      <c r="R10" s="43" t="s">
        <v>38</v>
      </c>
      <c r="S10" s="43" t="s">
        <v>24</v>
      </c>
      <c r="T10" s="43" t="s">
        <v>25</v>
      </c>
      <c r="U10" s="43" t="s">
        <v>39</v>
      </c>
      <c r="V10" s="43" t="s">
        <v>26</v>
      </c>
      <c r="W10" s="43" t="s">
        <v>8</v>
      </c>
      <c r="X10" s="43" t="s">
        <v>9</v>
      </c>
      <c r="Y10" s="43" t="s">
        <v>10</v>
      </c>
      <c r="Z10" s="43" t="s">
        <v>31</v>
      </c>
      <c r="AA10" s="43" t="s">
        <v>27</v>
      </c>
      <c r="AB10" s="43" t="s">
        <v>28</v>
      </c>
      <c r="AC10" s="43" t="s">
        <v>29</v>
      </c>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12"/>
      <c r="CM10" s="12"/>
      <c r="CN10" s="12"/>
      <c r="CO10" s="12"/>
      <c r="CP10" s="12"/>
      <c r="CQ10" s="12"/>
      <c r="CR10" s="12"/>
      <c r="CS10" s="12"/>
      <c r="CT10" s="12"/>
      <c r="CU10" s="12"/>
      <c r="CV10" s="12"/>
      <c r="CW10" s="12"/>
      <c r="CX10" s="12"/>
      <c r="CY10" s="12"/>
      <c r="CZ10" s="12"/>
      <c r="DA10" s="12"/>
      <c r="DB10" s="12"/>
      <c r="DC10" s="12"/>
      <c r="DD10" s="12"/>
      <c r="DE10" s="12"/>
      <c r="DF10" s="12"/>
      <c r="DG10" s="12"/>
      <c r="DH10" s="12"/>
      <c r="DI10" s="12"/>
      <c r="DJ10" s="12"/>
      <c r="DK10" s="12"/>
      <c r="DL10" s="12"/>
      <c r="DM10" s="12"/>
      <c r="DN10" s="12"/>
      <c r="DO10" s="12"/>
      <c r="DP10" s="12"/>
      <c r="DQ10" s="12"/>
      <c r="DR10" s="12"/>
      <c r="DS10" s="12"/>
      <c r="DT10" s="12"/>
      <c r="DU10" s="12"/>
      <c r="DV10" s="12"/>
      <c r="DW10" s="12"/>
      <c r="DX10" s="12"/>
      <c r="DY10" s="12"/>
      <c r="DZ10" s="12"/>
      <c r="EA10" s="12"/>
      <c r="EB10" s="12"/>
      <c r="EC10" s="12"/>
      <c r="ED10" s="12"/>
      <c r="EE10" s="12"/>
      <c r="EF10" s="12"/>
      <c r="EG10" s="12"/>
      <c r="EH10" s="12"/>
      <c r="EI10" s="12"/>
      <c r="EJ10" s="12"/>
      <c r="EK10" s="12"/>
      <c r="EL10" s="12"/>
      <c r="EM10" s="12"/>
      <c r="EN10" s="12"/>
      <c r="EO10" s="12"/>
      <c r="EP10" s="12"/>
      <c r="EQ10" s="12"/>
      <c r="ER10" s="12"/>
      <c r="ES10" s="12"/>
      <c r="ET10" s="12"/>
      <c r="EU10" s="12"/>
      <c r="EV10" s="12"/>
      <c r="EW10" s="12"/>
      <c r="EX10" s="12"/>
      <c r="EY10" s="12"/>
      <c r="EZ10" s="12"/>
      <c r="FA10" s="12"/>
      <c r="FB10" s="12"/>
      <c r="FC10" s="12"/>
      <c r="FD10" s="12"/>
      <c r="FE10" s="12"/>
      <c r="FF10" s="12"/>
      <c r="FG10" s="12"/>
      <c r="FH10" s="12"/>
      <c r="FI10" s="12"/>
      <c r="FJ10" s="12"/>
      <c r="FK10" s="12"/>
      <c r="FL10" s="12"/>
      <c r="FM10" s="12"/>
      <c r="FN10" s="12"/>
      <c r="FO10" s="12"/>
      <c r="FP10" s="12"/>
      <c r="FQ10" s="12"/>
      <c r="FR10" s="12"/>
      <c r="FS10" s="12"/>
      <c r="FT10" s="12"/>
      <c r="FU10" s="12"/>
      <c r="FV10" s="12"/>
      <c r="FW10" s="12"/>
      <c r="FX10" s="12"/>
      <c r="FY10" s="12"/>
      <c r="FZ10" s="12"/>
      <c r="GA10" s="12"/>
      <c r="GB10" s="12"/>
      <c r="GC10" s="12"/>
      <c r="GD10" s="12"/>
      <c r="GE10" s="12"/>
      <c r="GF10" s="12"/>
      <c r="GG10" s="12"/>
      <c r="GH10" s="12"/>
      <c r="GI10" s="12"/>
      <c r="GJ10" s="12"/>
      <c r="GK10" s="12"/>
      <c r="GL10" s="12"/>
      <c r="GM10" s="12"/>
      <c r="GN10" s="12"/>
      <c r="GO10" s="12"/>
      <c r="GP10" s="12"/>
      <c r="GQ10" s="12"/>
      <c r="GR10" s="12"/>
      <c r="GS10" s="12"/>
      <c r="GT10" s="12"/>
      <c r="GU10" s="12"/>
      <c r="GV10" s="12"/>
      <c r="GW10" s="12"/>
      <c r="GX10" s="12"/>
      <c r="GY10" s="12"/>
      <c r="GZ10" s="12"/>
      <c r="HA10" s="12"/>
      <c r="HB10" s="12"/>
      <c r="HC10" s="12"/>
      <c r="HD10" s="12"/>
      <c r="HE10" s="12"/>
      <c r="HF10" s="12"/>
      <c r="HG10" s="12"/>
      <c r="HH10" s="12"/>
      <c r="HI10" s="12"/>
      <c r="HJ10" s="12"/>
      <c r="HK10" s="12"/>
      <c r="HL10" s="12"/>
      <c r="HM10" s="12"/>
      <c r="HN10" s="12"/>
      <c r="HO10" s="12"/>
      <c r="HP10" s="12"/>
      <c r="HQ10" s="12"/>
      <c r="HR10" s="12"/>
      <c r="HS10" s="12"/>
      <c r="HT10" s="12"/>
      <c r="HU10" s="12"/>
      <c r="HV10" s="12"/>
      <c r="HW10" s="12"/>
      <c r="HX10" s="12"/>
      <c r="HY10" s="12"/>
      <c r="HZ10" s="12"/>
      <c r="IA10" s="12"/>
      <c r="IB10" s="12"/>
      <c r="IC10" s="12"/>
      <c r="ID10" s="12"/>
      <c r="IE10" s="12"/>
      <c r="IF10" s="12"/>
      <c r="IG10" s="12"/>
      <c r="IH10" s="12"/>
      <c r="II10" s="12"/>
      <c r="IJ10" s="12"/>
      <c r="IK10" s="12"/>
      <c r="IL10" s="12"/>
      <c r="IM10" s="12"/>
      <c r="IN10" s="12"/>
      <c r="IO10" s="12"/>
      <c r="IP10" s="12"/>
      <c r="IQ10" s="12"/>
      <c r="IR10" s="12"/>
      <c r="IS10" s="12"/>
      <c r="IT10" s="12"/>
      <c r="IU10" s="12"/>
      <c r="IV10" s="12"/>
      <c r="IW10" s="12"/>
      <c r="IX10" s="12"/>
      <c r="IY10" s="12"/>
      <c r="IZ10" s="12"/>
      <c r="JA10" s="12"/>
      <c r="JB10" s="12"/>
      <c r="JC10" s="12"/>
      <c r="JD10" s="12"/>
      <c r="JE10" s="12"/>
      <c r="JF10" s="12"/>
      <c r="JG10" s="12"/>
      <c r="JH10" s="12"/>
      <c r="JI10" s="12"/>
      <c r="JJ10" s="12"/>
      <c r="JK10" s="12"/>
      <c r="JL10" s="12"/>
      <c r="JM10" s="12"/>
      <c r="JN10" s="12"/>
      <c r="JO10" s="12"/>
      <c r="JP10" s="12"/>
    </row>
    <row r="11" spans="1:150" s="13" customFormat="1" ht="51">
      <c r="A11" s="141" t="s">
        <v>1233</v>
      </c>
      <c r="B11" s="141" t="s">
        <v>1196</v>
      </c>
      <c r="C11" s="99" t="s">
        <v>1234</v>
      </c>
      <c r="D11" s="101" t="s">
        <v>1235</v>
      </c>
      <c r="E11" s="96" t="s">
        <v>1017</v>
      </c>
      <c r="F11" s="96" t="s">
        <v>1197</v>
      </c>
      <c r="G11" s="63" t="str">
        <f>VLOOKUP(H11,Hoja1!A$1:G$445,2,0)</f>
        <v>Bacteria</v>
      </c>
      <c r="H11" s="46" t="s">
        <v>108</v>
      </c>
      <c r="I11" s="63" t="str">
        <f>VLOOKUP(H11,Hoja1!A$2:G$445,3,0)</f>
        <v>Infecciones producidas por Bacterianas</v>
      </c>
      <c r="J11" s="62"/>
      <c r="K11" s="63" t="str">
        <f>VLOOKUP(H11,Hoja1!A$2:G$445,4,0)</f>
        <v>Inspecciones planeadas e inspecciones no planeadas, procedimientos de programas de seguridad y salud en el trabajo</v>
      </c>
      <c r="L11" s="63" t="str">
        <f>VLOOKUP(H11,Hoja1!A$2:G$445,5,0)</f>
        <v>Programa de vacunación, bota pantalon, overol, guantes, tapabocas, mascarillas con filtos</v>
      </c>
      <c r="M11" s="62">
        <v>2</v>
      </c>
      <c r="N11" s="48">
        <v>3</v>
      </c>
      <c r="O11" s="48">
        <v>10</v>
      </c>
      <c r="P11" s="48">
        <f>M11*N11</f>
        <v>6</v>
      </c>
      <c r="Q11" s="48">
        <f>O11*P11</f>
        <v>60</v>
      </c>
      <c r="R11" s="49" t="str">
        <f>IF(P11=40,"MA-40",IF(P11=30,"MA-30",IF(P11=20,"A-20",IF(P11=10,"A-10",IF(P11=24,"MA-24",IF(P11=18,"A-18",IF(P11=12,"A-12",IF(P11=6,"M-6",IF(P11=8,"M-8",IF(P11=6,"M-6",IF(P11=4,"B-4",IF(P11=2,"B-2",))))))))))))</f>
        <v>M-6</v>
      </c>
      <c r="S11" s="50" t="str">
        <f aca="true" t="shared" si="0" ref="S11:S72">IF(Q11&lt;=20,"IV",IF(Q11&lt;=120,"III",IF(Q11&lt;=500,"II",IF(Q11&lt;=4000,"I"))))</f>
        <v>III</v>
      </c>
      <c r="T11" s="51" t="str">
        <f>IF(S11=0,"",IF(S11="IV","Aceptable",IF(S11="III","Mejorable",IF(S11="II","No Aceptable o Aceptable Con Control Especifico",IF(S11="I","No Aceptable","")))))</f>
        <v>Mejorable</v>
      </c>
      <c r="U11" s="144">
        <v>3</v>
      </c>
      <c r="V11" s="63" t="str">
        <f>VLOOKUP(H11,Hoja1!A$2:G$445,6,0)</f>
        <v xml:space="preserve">Enfermedades Infectocontagiosas
</v>
      </c>
      <c r="W11" s="52"/>
      <c r="X11" s="52"/>
      <c r="Y11" s="52"/>
      <c r="Z11" s="53"/>
      <c r="AA11" s="53" t="str">
        <f>VLOOKUP(H11,Hoja1!A$2:G$445,7,0)</f>
        <v xml:space="preserve">Riesgo Biológico, Autocuidado y/o Uso y manejo adecuado de E.P.P.
</v>
      </c>
      <c r="AB11" s="144" t="s">
        <v>1200</v>
      </c>
      <c r="AC11" s="99" t="s">
        <v>1209</v>
      </c>
      <c r="AD11" s="14"/>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c r="CM11" s="12"/>
      <c r="CN11" s="12"/>
      <c r="CO11" s="12"/>
      <c r="CP11" s="12"/>
      <c r="CQ11" s="12"/>
      <c r="CR11" s="12"/>
      <c r="CS11" s="12"/>
      <c r="CT11" s="12"/>
      <c r="CU11" s="12"/>
      <c r="CV11" s="12"/>
      <c r="CW11" s="12"/>
      <c r="CX11" s="12"/>
      <c r="CY11" s="12"/>
      <c r="CZ11" s="12"/>
      <c r="DA11" s="12"/>
      <c r="DB11" s="12"/>
      <c r="DC11" s="12"/>
      <c r="DD11" s="12"/>
      <c r="DE11" s="12"/>
      <c r="DF11" s="12"/>
      <c r="DG11" s="12"/>
      <c r="DH11" s="12"/>
      <c r="DI11" s="12"/>
      <c r="DJ11" s="12"/>
      <c r="DK11" s="12"/>
      <c r="DL11" s="12"/>
      <c r="DM11" s="12"/>
      <c r="DN11" s="12"/>
      <c r="DO11" s="12"/>
      <c r="DP11" s="12"/>
      <c r="DQ11" s="12"/>
      <c r="DR11" s="12"/>
      <c r="DS11" s="12"/>
      <c r="DT11" s="12"/>
      <c r="DU11" s="12"/>
      <c r="DV11" s="12"/>
      <c r="DW11" s="12"/>
      <c r="DX11" s="12"/>
      <c r="DY11" s="12"/>
      <c r="DZ11" s="12"/>
      <c r="EA11" s="12"/>
      <c r="EB11" s="12"/>
      <c r="EC11" s="12"/>
      <c r="ED11" s="12"/>
      <c r="EE11" s="12"/>
      <c r="EF11" s="12"/>
      <c r="EG11" s="12"/>
      <c r="EH11" s="12"/>
      <c r="EI11" s="12"/>
      <c r="EJ11" s="12"/>
      <c r="EK11" s="12"/>
      <c r="EL11" s="12"/>
      <c r="EM11" s="12"/>
      <c r="EN11" s="12"/>
      <c r="EO11" s="12"/>
      <c r="EP11" s="12"/>
      <c r="EQ11" s="12"/>
      <c r="ER11" s="12"/>
      <c r="ES11" s="12"/>
      <c r="ET11" s="15"/>
    </row>
    <row r="12" spans="1:150" s="13" customFormat="1" ht="51">
      <c r="A12" s="142"/>
      <c r="B12" s="142"/>
      <c r="C12" s="92"/>
      <c r="D12" s="102"/>
      <c r="E12" s="97"/>
      <c r="F12" s="97"/>
      <c r="G12" s="63" t="str">
        <f>VLOOKUP(H12,Hoja1!A$1:G$445,2,0)</f>
        <v>Hongos</v>
      </c>
      <c r="H12" s="46" t="s">
        <v>117</v>
      </c>
      <c r="I12" s="63" t="str">
        <f>VLOOKUP(H12,Hoja1!A$2:G$445,3,0)</f>
        <v>Micosis</v>
      </c>
      <c r="J12" s="54"/>
      <c r="K12" s="63" t="str">
        <f>VLOOKUP(H12,Hoja1!A$2:G$445,4,0)</f>
        <v>Inspecciones planeadas e inspecciones no planeadas, procedimientos de programas de seguridad y salud en el trabajo</v>
      </c>
      <c r="L12" s="63" t="str">
        <f>VLOOKUP(H12,Hoja1!A$2:G$445,5,0)</f>
        <v>Programa de vacunación, éxamenes periódicos</v>
      </c>
      <c r="M12" s="54">
        <v>2</v>
      </c>
      <c r="N12" s="55">
        <v>3</v>
      </c>
      <c r="O12" s="55">
        <v>10</v>
      </c>
      <c r="P12" s="48">
        <f aca="true" t="shared" si="1" ref="P12:P72">M12*N12</f>
        <v>6</v>
      </c>
      <c r="Q12" s="48">
        <f aca="true" t="shared" si="2" ref="Q12:Q72">O12*P12</f>
        <v>60</v>
      </c>
      <c r="R12" s="56" t="str">
        <f aca="true" t="shared" si="3" ref="R12:R72">IF(P12=40,"MA-40",IF(P12=30,"MA-30",IF(P12=20,"A-20",IF(P12=10,"A-10",IF(P12=24,"MA-24",IF(P12=18,"A-18",IF(P12=12,"A-12",IF(P12=6,"M-6",IF(P12=8,"M-8",IF(P12=6,"M-6",IF(P12=4,"B-4",IF(P12=2,"B-2",))))))))))))</f>
        <v>M-6</v>
      </c>
      <c r="S12" s="57" t="str">
        <f t="shared" si="0"/>
        <v>III</v>
      </c>
      <c r="T12" s="58" t="str">
        <f aca="true" t="shared" si="4" ref="T12:T72">IF(S12=0,"",IF(S12="IV","Aceptable",IF(S12="III","Mejorable",IF(S12="II","No Aceptable o Aceptable Con Control Especifico",IF(S12="I","No Aceptable","")))))</f>
        <v>Mejorable</v>
      </c>
      <c r="U12" s="104"/>
      <c r="V12" s="63" t="str">
        <f>VLOOKUP(H12,Hoja1!A$2:G$445,6,0)</f>
        <v>Micosis</v>
      </c>
      <c r="W12" s="59"/>
      <c r="X12" s="59"/>
      <c r="Y12" s="59"/>
      <c r="Z12" s="60"/>
      <c r="AA12" s="53" t="str">
        <f>VLOOKUP(H12,Hoja1!A$2:G$445,7,0)</f>
        <v xml:space="preserve">Riesgo Biológico, Autocuidado y/o Uso y manejo adecuado de E.P.P.
</v>
      </c>
      <c r="AB12" s="104"/>
      <c r="AC12" s="92"/>
      <c r="AD12" s="14"/>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c r="DA12" s="12"/>
      <c r="DB12" s="12"/>
      <c r="DC12" s="12"/>
      <c r="DD12" s="12"/>
      <c r="DE12" s="12"/>
      <c r="DF12" s="12"/>
      <c r="DG12" s="12"/>
      <c r="DH12" s="12"/>
      <c r="DI12" s="12"/>
      <c r="DJ12" s="12"/>
      <c r="DK12" s="12"/>
      <c r="DL12" s="12"/>
      <c r="DM12" s="12"/>
      <c r="DN12" s="12"/>
      <c r="DO12" s="12"/>
      <c r="DP12" s="12"/>
      <c r="DQ12" s="12"/>
      <c r="DR12" s="12"/>
      <c r="DS12" s="12"/>
      <c r="DT12" s="12"/>
      <c r="DU12" s="12"/>
      <c r="DV12" s="12"/>
      <c r="DW12" s="12"/>
      <c r="DX12" s="12"/>
      <c r="DY12" s="12"/>
      <c r="DZ12" s="12"/>
      <c r="EA12" s="12"/>
      <c r="EB12" s="12"/>
      <c r="EC12" s="12"/>
      <c r="ED12" s="12"/>
      <c r="EE12" s="12"/>
      <c r="EF12" s="12"/>
      <c r="EG12" s="12"/>
      <c r="EH12" s="12"/>
      <c r="EI12" s="12"/>
      <c r="EJ12" s="12"/>
      <c r="EK12" s="12"/>
      <c r="EL12" s="12"/>
      <c r="EM12" s="12"/>
      <c r="EN12" s="12"/>
      <c r="EO12" s="12"/>
      <c r="EP12" s="12"/>
      <c r="EQ12" s="12"/>
      <c r="ER12" s="12"/>
      <c r="ES12" s="12"/>
      <c r="ET12" s="15"/>
    </row>
    <row r="13" spans="1:150" s="13" customFormat="1" ht="51">
      <c r="A13" s="142"/>
      <c r="B13" s="142"/>
      <c r="C13" s="92"/>
      <c r="D13" s="102"/>
      <c r="E13" s="97"/>
      <c r="F13" s="97"/>
      <c r="G13" s="63" t="str">
        <f>VLOOKUP(H13,Hoja1!A$1:G$445,2,0)</f>
        <v>Virus</v>
      </c>
      <c r="H13" s="46" t="s">
        <v>120</v>
      </c>
      <c r="I13" s="63" t="str">
        <f>VLOOKUP(H13,Hoja1!A$2:G$445,3,0)</f>
        <v>Infecciones Virales</v>
      </c>
      <c r="J13" s="54"/>
      <c r="K13" s="63" t="str">
        <f>VLOOKUP(H13,Hoja1!A$2:G$445,4,0)</f>
        <v>Inspecciones planeadas e inspecciones no planeadas, procedimientos de programas de seguridad y salud en el trabajo</v>
      </c>
      <c r="L13" s="63" t="str">
        <f>VLOOKUP(H13,Hoja1!A$2:G$445,5,0)</f>
        <v>Programa de vacunación, bota pantalon, overol, guantes, tapabocas, mascarillas con filtos</v>
      </c>
      <c r="M13" s="54">
        <v>2</v>
      </c>
      <c r="N13" s="55">
        <v>3</v>
      </c>
      <c r="O13" s="55">
        <v>10</v>
      </c>
      <c r="P13" s="48">
        <f t="shared" si="1"/>
        <v>6</v>
      </c>
      <c r="Q13" s="48">
        <f t="shared" si="2"/>
        <v>60</v>
      </c>
      <c r="R13" s="56" t="str">
        <f t="shared" si="3"/>
        <v>M-6</v>
      </c>
      <c r="S13" s="57" t="str">
        <f t="shared" si="0"/>
        <v>III</v>
      </c>
      <c r="T13" s="58" t="str">
        <f t="shared" si="4"/>
        <v>Mejorable</v>
      </c>
      <c r="U13" s="104"/>
      <c r="V13" s="63" t="str">
        <f>VLOOKUP(H13,Hoja1!A$2:G$445,6,0)</f>
        <v xml:space="preserve">Enfermedades Infectocontagiosas
</v>
      </c>
      <c r="W13" s="59"/>
      <c r="X13" s="59"/>
      <c r="Y13" s="59"/>
      <c r="Z13" s="60"/>
      <c r="AA13" s="53" t="str">
        <f>VLOOKUP(H13,Hoja1!A$2:G$445,7,0)</f>
        <v xml:space="preserve">Riesgo Biológico, Autocuidado y/o Uso y manejo adecuado de E.P.P.
</v>
      </c>
      <c r="AB13" s="95"/>
      <c r="AC13" s="92"/>
      <c r="AD13" s="14"/>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2"/>
      <c r="EF13" s="12"/>
      <c r="EG13" s="12"/>
      <c r="EH13" s="12"/>
      <c r="EI13" s="12"/>
      <c r="EJ13" s="12"/>
      <c r="EK13" s="12"/>
      <c r="EL13" s="12"/>
      <c r="EM13" s="12"/>
      <c r="EN13" s="12"/>
      <c r="EO13" s="12"/>
      <c r="EP13" s="12"/>
      <c r="EQ13" s="12"/>
      <c r="ER13" s="12"/>
      <c r="ES13" s="12"/>
      <c r="ET13" s="15"/>
    </row>
    <row r="14" spans="1:150" s="13" customFormat="1" ht="51">
      <c r="A14" s="142"/>
      <c r="B14" s="142"/>
      <c r="C14" s="92"/>
      <c r="D14" s="102"/>
      <c r="E14" s="97"/>
      <c r="F14" s="97"/>
      <c r="G14" s="63" t="str">
        <f>VLOOKUP(H14,Hoja1!A$1:G$445,2,0)</f>
        <v>INFRAROJA, ULTRAVIOLETA, VISIBLE, RADIOFRECUENCIA, MICROONDAS, LASER</v>
      </c>
      <c r="H14" s="46" t="s">
        <v>67</v>
      </c>
      <c r="I14" s="63" t="str">
        <f>VLOOKUP(H14,Hoja1!A$2:G$445,3,0)</f>
        <v>CÁNCER, LESIONES DÉRMICAS Y OCULARES</v>
      </c>
      <c r="J14" s="54"/>
      <c r="K14" s="63" t="str">
        <f>VLOOKUP(H14,Hoja1!A$2:G$445,4,0)</f>
        <v>Inspecciones planeadas e inspecciones no planeadas, procedimientos de programas de seguridad y salud en el trabajo</v>
      </c>
      <c r="L14" s="63" t="str">
        <f>VLOOKUP(H14,Hoja1!A$2:G$445,5,0)</f>
        <v>PROGRAMA BLOQUEADOR SOLAR</v>
      </c>
      <c r="M14" s="54">
        <v>2</v>
      </c>
      <c r="N14" s="55">
        <v>3</v>
      </c>
      <c r="O14" s="55">
        <v>10</v>
      </c>
      <c r="P14" s="48">
        <f t="shared" si="1"/>
        <v>6</v>
      </c>
      <c r="Q14" s="48">
        <f t="shared" si="2"/>
        <v>60</v>
      </c>
      <c r="R14" s="56" t="str">
        <f t="shared" si="3"/>
        <v>M-6</v>
      </c>
      <c r="S14" s="57" t="str">
        <f t="shared" si="0"/>
        <v>III</v>
      </c>
      <c r="T14" s="58" t="str">
        <f t="shared" si="4"/>
        <v>Mejorable</v>
      </c>
      <c r="U14" s="104"/>
      <c r="V14" s="63" t="str">
        <f>VLOOKUP(H14,Hoja1!A$2:G$445,6,0)</f>
        <v>CÁNCER</v>
      </c>
      <c r="W14" s="59"/>
      <c r="X14" s="59"/>
      <c r="Y14" s="59"/>
      <c r="Z14" s="60"/>
      <c r="AA14" s="53" t="str">
        <f>VLOOKUP(H14,Hoja1!A$2:G$445,7,0)</f>
        <v>N/A</v>
      </c>
      <c r="AB14" s="59" t="s">
        <v>1201</v>
      </c>
      <c r="AC14" s="92"/>
      <c r="AD14" s="14"/>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c r="CN14" s="12"/>
      <c r="CO14" s="12"/>
      <c r="CP14" s="12"/>
      <c r="CQ14" s="12"/>
      <c r="CR14" s="12"/>
      <c r="CS14" s="12"/>
      <c r="CT14" s="12"/>
      <c r="CU14" s="12"/>
      <c r="CV14" s="12"/>
      <c r="CW14" s="12"/>
      <c r="CX14" s="12"/>
      <c r="CY14" s="12"/>
      <c r="CZ14" s="12"/>
      <c r="DA14" s="12"/>
      <c r="DB14" s="12"/>
      <c r="DC14" s="12"/>
      <c r="DD14" s="12"/>
      <c r="DE14" s="12"/>
      <c r="DF14" s="12"/>
      <c r="DG14" s="12"/>
      <c r="DH14" s="12"/>
      <c r="DI14" s="12"/>
      <c r="DJ14" s="12"/>
      <c r="DK14" s="12"/>
      <c r="DL14" s="12"/>
      <c r="DM14" s="12"/>
      <c r="DN14" s="12"/>
      <c r="DO14" s="12"/>
      <c r="DP14" s="12"/>
      <c r="DQ14" s="12"/>
      <c r="DR14" s="12"/>
      <c r="DS14" s="12"/>
      <c r="DT14" s="12"/>
      <c r="DU14" s="12"/>
      <c r="DV14" s="12"/>
      <c r="DW14" s="12"/>
      <c r="DX14" s="12"/>
      <c r="DY14" s="12"/>
      <c r="DZ14" s="12"/>
      <c r="EA14" s="12"/>
      <c r="EB14" s="12"/>
      <c r="EC14" s="12"/>
      <c r="ED14" s="12"/>
      <c r="EE14" s="12"/>
      <c r="EF14" s="12"/>
      <c r="EG14" s="12"/>
      <c r="EH14" s="12"/>
      <c r="EI14" s="12"/>
      <c r="EJ14" s="12"/>
      <c r="EK14" s="12"/>
      <c r="EL14" s="12"/>
      <c r="EM14" s="12"/>
      <c r="EN14" s="12"/>
      <c r="EO14" s="12"/>
      <c r="EP14" s="12"/>
      <c r="EQ14" s="12"/>
      <c r="ER14" s="12"/>
      <c r="ES14" s="12"/>
      <c r="ET14" s="15"/>
    </row>
    <row r="15" spans="1:150" s="13" customFormat="1" ht="55.5" customHeight="1">
      <c r="A15" s="142"/>
      <c r="B15" s="142"/>
      <c r="C15" s="92"/>
      <c r="D15" s="102"/>
      <c r="E15" s="97"/>
      <c r="F15" s="97"/>
      <c r="G15" s="63" t="str">
        <f>VLOOKUP(H15,Hoja1!A$1:G$445,2,0)</f>
        <v>GASES Y VAPORES</v>
      </c>
      <c r="H15" s="46" t="s">
        <v>250</v>
      </c>
      <c r="I15" s="63" t="str">
        <f>VLOOKUP(H15,Hoja1!A$2:G$445,3,0)</f>
        <v xml:space="preserve"> LESIONES EN LA PIEL, IRRITACIÓN EN VÍAS  RESPIRATORIAS, MUERTE</v>
      </c>
      <c r="J15" s="54"/>
      <c r="K15" s="63" t="str">
        <f>VLOOKUP(H15,Hoja1!A$2:G$445,4,0)</f>
        <v>Inspecciones planeadas e inspecciones no planeadas, procedimientos de programas de seguridad y salud en el trabajo</v>
      </c>
      <c r="L15" s="63" t="str">
        <f>VLOOKUP(H15,Hoja1!A$2:G$445,5,0)</f>
        <v>EPP TAPABOCAS, CARETAS CON FILTROS</v>
      </c>
      <c r="M15" s="54">
        <v>2</v>
      </c>
      <c r="N15" s="55">
        <v>3</v>
      </c>
      <c r="O15" s="55">
        <v>25</v>
      </c>
      <c r="P15" s="48">
        <f t="shared" si="1"/>
        <v>6</v>
      </c>
      <c r="Q15" s="48">
        <f t="shared" si="2"/>
        <v>150</v>
      </c>
      <c r="R15" s="56" t="str">
        <f t="shared" si="3"/>
        <v>M-6</v>
      </c>
      <c r="S15" s="57" t="str">
        <f t="shared" si="0"/>
        <v>II</v>
      </c>
      <c r="T15" s="58" t="str">
        <f t="shared" si="4"/>
        <v>No Aceptable o Aceptable Con Control Especifico</v>
      </c>
      <c r="U15" s="104"/>
      <c r="V15" s="63" t="str">
        <f>VLOOKUP(H15,Hoja1!A$2:G$445,6,0)</f>
        <v xml:space="preserve"> MUERTE</v>
      </c>
      <c r="W15" s="59"/>
      <c r="X15" s="59"/>
      <c r="Y15" s="59"/>
      <c r="Z15" s="60"/>
      <c r="AA15" s="53" t="str">
        <f>VLOOKUP(H15,Hoja1!A$2:G$445,7,0)</f>
        <v>USO Y MANEJO ADECUADO DE E.P.P.</v>
      </c>
      <c r="AB15" s="59" t="s">
        <v>1213</v>
      </c>
      <c r="AC15" s="92"/>
      <c r="AD15" s="14"/>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c r="CH15" s="12"/>
      <c r="CI15" s="12"/>
      <c r="CJ15" s="12"/>
      <c r="CK15" s="12"/>
      <c r="CL15" s="12"/>
      <c r="CM15" s="12"/>
      <c r="CN15" s="12"/>
      <c r="CO15" s="12"/>
      <c r="CP15" s="12"/>
      <c r="CQ15" s="12"/>
      <c r="CR15" s="12"/>
      <c r="CS15" s="12"/>
      <c r="CT15" s="12"/>
      <c r="CU15" s="12"/>
      <c r="CV15" s="12"/>
      <c r="CW15" s="12"/>
      <c r="CX15" s="12"/>
      <c r="CY15" s="12"/>
      <c r="CZ15" s="12"/>
      <c r="DA15" s="12"/>
      <c r="DB15" s="12"/>
      <c r="DC15" s="12"/>
      <c r="DD15" s="12"/>
      <c r="DE15" s="12"/>
      <c r="DF15" s="12"/>
      <c r="DG15" s="12"/>
      <c r="DH15" s="12"/>
      <c r="DI15" s="12"/>
      <c r="DJ15" s="12"/>
      <c r="DK15" s="12"/>
      <c r="DL15" s="12"/>
      <c r="DM15" s="12"/>
      <c r="DN15" s="12"/>
      <c r="DO15" s="12"/>
      <c r="DP15" s="12"/>
      <c r="DQ15" s="12"/>
      <c r="DR15" s="12"/>
      <c r="DS15" s="12"/>
      <c r="DT15" s="12"/>
      <c r="DU15" s="12"/>
      <c r="DV15" s="12"/>
      <c r="DW15" s="12"/>
      <c r="DX15" s="12"/>
      <c r="DY15" s="12"/>
      <c r="DZ15" s="12"/>
      <c r="EA15" s="12"/>
      <c r="EB15" s="12"/>
      <c r="EC15" s="12"/>
      <c r="ED15" s="12"/>
      <c r="EE15" s="12"/>
      <c r="EF15" s="12"/>
      <c r="EG15" s="12"/>
      <c r="EH15" s="12"/>
      <c r="EI15" s="12"/>
      <c r="EJ15" s="12"/>
      <c r="EK15" s="12"/>
      <c r="EL15" s="12"/>
      <c r="EM15" s="12"/>
      <c r="EN15" s="12"/>
      <c r="EO15" s="12"/>
      <c r="EP15" s="12"/>
      <c r="EQ15" s="12"/>
      <c r="ER15" s="12"/>
      <c r="ES15" s="12"/>
      <c r="ET15" s="15"/>
    </row>
    <row r="16" spans="1:150" s="13" customFormat="1" ht="44.25" customHeight="1">
      <c r="A16" s="142"/>
      <c r="B16" s="142"/>
      <c r="C16" s="92"/>
      <c r="D16" s="102"/>
      <c r="E16" s="97"/>
      <c r="F16" s="97"/>
      <c r="G16" s="63" t="str">
        <f>VLOOKUP(H16,Hoja1!A$1:G$445,2,0)</f>
        <v>CONCENTRACIÓN EN ACTIVIDADES DE ALTO DESEMPEÑO MENTAL</v>
      </c>
      <c r="H16" s="46" t="s">
        <v>72</v>
      </c>
      <c r="I16" s="63" t="str">
        <f>VLOOKUP(H16,Hoja1!A$2:G$445,3,0)</f>
        <v>ESTRÉS, CEFALEA, IRRITABILIDAD</v>
      </c>
      <c r="J16" s="54"/>
      <c r="K16" s="63" t="str">
        <f>VLOOKUP(H16,Hoja1!A$2:G$445,4,0)</f>
        <v>N/A</v>
      </c>
      <c r="L16" s="63" t="str">
        <f>VLOOKUP(H16,Hoja1!A$2:G$445,5,0)</f>
        <v>PVE PSICOSOCIAL</v>
      </c>
      <c r="M16" s="54">
        <v>2</v>
      </c>
      <c r="N16" s="55">
        <v>2</v>
      </c>
      <c r="O16" s="55">
        <v>10</v>
      </c>
      <c r="P16" s="48">
        <f t="shared" si="1"/>
        <v>4</v>
      </c>
      <c r="Q16" s="48">
        <f t="shared" si="2"/>
        <v>40</v>
      </c>
      <c r="R16" s="56" t="str">
        <f t="shared" si="3"/>
        <v>B-4</v>
      </c>
      <c r="S16" s="57" t="str">
        <f t="shared" si="0"/>
        <v>III</v>
      </c>
      <c r="T16" s="58" t="str">
        <f t="shared" si="4"/>
        <v>Mejorable</v>
      </c>
      <c r="U16" s="104"/>
      <c r="V16" s="63" t="str">
        <f>VLOOKUP(H16,Hoja1!A$2:G$445,6,0)</f>
        <v>ESTRÉS</v>
      </c>
      <c r="W16" s="59"/>
      <c r="X16" s="59"/>
      <c r="Y16" s="59"/>
      <c r="Z16" s="60"/>
      <c r="AA16" s="53" t="str">
        <f>VLOOKUP(H16,Hoja1!A$2:G$445,7,0)</f>
        <v>N/A</v>
      </c>
      <c r="AB16" s="94" t="s">
        <v>1202</v>
      </c>
      <c r="AC16" s="92"/>
      <c r="AD16" s="14"/>
      <c r="AE16" s="12"/>
      <c r="AF16" s="12"/>
      <c r="AG16" s="12"/>
      <c r="AH16" s="12"/>
      <c r="AI16" s="12"/>
      <c r="AJ16" s="12"/>
      <c r="AK16" s="12"/>
      <c r="AL16" s="12"/>
      <c r="AM16" s="12"/>
      <c r="AN16" s="12"/>
      <c r="AO16" s="12"/>
      <c r="AP16" s="12"/>
      <c r="AQ16" s="12"/>
      <c r="AR16" s="12"/>
      <c r="AS16" s="12"/>
      <c r="AT16" s="12"/>
      <c r="AU16" s="12"/>
      <c r="AV16" s="12"/>
      <c r="AW16" s="12"/>
      <c r="AX16" s="12"/>
      <c r="AY16" s="12"/>
      <c r="AZ16" s="12"/>
      <c r="BA16" s="12"/>
      <c r="BB16" s="12"/>
      <c r="BC16" s="12"/>
      <c r="BD16" s="12"/>
      <c r="BE16" s="12"/>
      <c r="BF16" s="12"/>
      <c r="BG16" s="12"/>
      <c r="BH16" s="12"/>
      <c r="BI16" s="12"/>
      <c r="BJ16" s="12"/>
      <c r="BK16" s="12"/>
      <c r="BL16" s="12"/>
      <c r="BM16" s="12"/>
      <c r="BN16" s="12"/>
      <c r="BO16" s="12"/>
      <c r="BP16" s="12"/>
      <c r="BQ16" s="12"/>
      <c r="BR16" s="12"/>
      <c r="BS16" s="12"/>
      <c r="BT16" s="12"/>
      <c r="BU16" s="12"/>
      <c r="BV16" s="12"/>
      <c r="BW16" s="12"/>
      <c r="BX16" s="12"/>
      <c r="BY16" s="12"/>
      <c r="BZ16" s="12"/>
      <c r="CA16" s="12"/>
      <c r="CB16" s="12"/>
      <c r="CC16" s="12"/>
      <c r="CD16" s="12"/>
      <c r="CE16" s="12"/>
      <c r="CF16" s="12"/>
      <c r="CG16" s="12"/>
      <c r="CH16" s="12"/>
      <c r="CI16" s="12"/>
      <c r="CJ16" s="12"/>
      <c r="CK16" s="12"/>
      <c r="CL16" s="12"/>
      <c r="CM16" s="12"/>
      <c r="CN16" s="12"/>
      <c r="CO16" s="12"/>
      <c r="CP16" s="12"/>
      <c r="CQ16" s="12"/>
      <c r="CR16" s="12"/>
      <c r="CS16" s="12"/>
      <c r="CT16" s="12"/>
      <c r="CU16" s="12"/>
      <c r="CV16" s="12"/>
      <c r="CW16" s="12"/>
      <c r="CX16" s="12"/>
      <c r="CY16" s="12"/>
      <c r="CZ16" s="12"/>
      <c r="DA16" s="12"/>
      <c r="DB16" s="12"/>
      <c r="DC16" s="12"/>
      <c r="DD16" s="12"/>
      <c r="DE16" s="12"/>
      <c r="DF16" s="12"/>
      <c r="DG16" s="12"/>
      <c r="DH16" s="12"/>
      <c r="DI16" s="12"/>
      <c r="DJ16" s="12"/>
      <c r="DK16" s="12"/>
      <c r="DL16" s="12"/>
      <c r="DM16" s="12"/>
      <c r="DN16" s="12"/>
      <c r="DO16" s="12"/>
      <c r="DP16" s="12"/>
      <c r="DQ16" s="12"/>
      <c r="DR16" s="12"/>
      <c r="DS16" s="12"/>
      <c r="DT16" s="12"/>
      <c r="DU16" s="12"/>
      <c r="DV16" s="12"/>
      <c r="DW16" s="12"/>
      <c r="DX16" s="12"/>
      <c r="DY16" s="12"/>
      <c r="DZ16" s="12"/>
      <c r="EA16" s="12"/>
      <c r="EB16" s="12"/>
      <c r="EC16" s="12"/>
      <c r="ED16" s="12"/>
      <c r="EE16" s="12"/>
      <c r="EF16" s="12"/>
      <c r="EG16" s="12"/>
      <c r="EH16" s="12"/>
      <c r="EI16" s="12"/>
      <c r="EJ16" s="12"/>
      <c r="EK16" s="12"/>
      <c r="EL16" s="12"/>
      <c r="EM16" s="12"/>
      <c r="EN16" s="12"/>
      <c r="EO16" s="12"/>
      <c r="EP16" s="12"/>
      <c r="EQ16" s="12"/>
      <c r="ER16" s="12"/>
      <c r="ES16" s="12"/>
      <c r="ET16" s="15"/>
    </row>
    <row r="17" spans="1:150" s="13" customFormat="1" ht="44.25" customHeight="1">
      <c r="A17" s="142"/>
      <c r="B17" s="142"/>
      <c r="C17" s="92"/>
      <c r="D17" s="102"/>
      <c r="E17" s="97"/>
      <c r="F17" s="97"/>
      <c r="G17" s="63" t="str">
        <f>VLOOKUP(H17,Hoja1!A$1:G$445,2,0)</f>
        <v>NATURALEZA DE LA TAREA</v>
      </c>
      <c r="H17" s="46" t="s">
        <v>76</v>
      </c>
      <c r="I17" s="63" t="str">
        <f>VLOOKUP(H17,Hoja1!A$2:G$445,3,0)</f>
        <v>ESTRÉS,  TRANSTORNOS DEL SUEÑO</v>
      </c>
      <c r="J17" s="54"/>
      <c r="K17" s="63" t="str">
        <f>VLOOKUP(H17,Hoja1!A$2:G$445,4,0)</f>
        <v>N/A</v>
      </c>
      <c r="L17" s="63" t="str">
        <f>VLOOKUP(H17,Hoja1!A$2:G$445,5,0)</f>
        <v>PVE PSICOSOCIAL</v>
      </c>
      <c r="M17" s="54">
        <v>2</v>
      </c>
      <c r="N17" s="55">
        <v>2</v>
      </c>
      <c r="O17" s="55">
        <v>10</v>
      </c>
      <c r="P17" s="48">
        <f t="shared" si="1"/>
        <v>4</v>
      </c>
      <c r="Q17" s="48">
        <f t="shared" si="2"/>
        <v>40</v>
      </c>
      <c r="R17" s="56" t="str">
        <f t="shared" si="3"/>
        <v>B-4</v>
      </c>
      <c r="S17" s="57" t="str">
        <f t="shared" si="0"/>
        <v>III</v>
      </c>
      <c r="T17" s="58" t="str">
        <f t="shared" si="4"/>
        <v>Mejorable</v>
      </c>
      <c r="U17" s="104"/>
      <c r="V17" s="63" t="str">
        <f>VLOOKUP(H17,Hoja1!A$2:G$445,6,0)</f>
        <v>ESTRÉS</v>
      </c>
      <c r="W17" s="59"/>
      <c r="X17" s="59"/>
      <c r="Y17" s="59"/>
      <c r="Z17" s="60"/>
      <c r="AA17" s="53" t="str">
        <f>VLOOKUP(H17,Hoja1!A$2:G$445,7,0)</f>
        <v>N/A</v>
      </c>
      <c r="AB17" s="95"/>
      <c r="AC17" s="92"/>
      <c r="AD17" s="14"/>
      <c r="AE17" s="12"/>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2"/>
      <c r="BH17" s="12"/>
      <c r="BI17" s="12"/>
      <c r="BJ17" s="12"/>
      <c r="BK17" s="12"/>
      <c r="BL17" s="12"/>
      <c r="BM17" s="12"/>
      <c r="BN17" s="12"/>
      <c r="BO17" s="12"/>
      <c r="BP17" s="12"/>
      <c r="BQ17" s="12"/>
      <c r="BR17" s="12"/>
      <c r="BS17" s="12"/>
      <c r="BT17" s="12"/>
      <c r="BU17" s="12"/>
      <c r="BV17" s="12"/>
      <c r="BW17" s="12"/>
      <c r="BX17" s="12"/>
      <c r="BY17" s="12"/>
      <c r="BZ17" s="12"/>
      <c r="CA17" s="12"/>
      <c r="CB17" s="12"/>
      <c r="CC17" s="12"/>
      <c r="CD17" s="12"/>
      <c r="CE17" s="12"/>
      <c r="CF17" s="12"/>
      <c r="CG17" s="12"/>
      <c r="CH17" s="12"/>
      <c r="CI17" s="12"/>
      <c r="CJ17" s="12"/>
      <c r="CK17" s="12"/>
      <c r="CL17" s="12"/>
      <c r="CM17" s="12"/>
      <c r="CN17" s="12"/>
      <c r="CO17" s="12"/>
      <c r="CP17" s="12"/>
      <c r="CQ17" s="12"/>
      <c r="CR17" s="12"/>
      <c r="CS17" s="12"/>
      <c r="CT17" s="12"/>
      <c r="CU17" s="12"/>
      <c r="CV17" s="12"/>
      <c r="CW17" s="12"/>
      <c r="CX17" s="12"/>
      <c r="CY17" s="12"/>
      <c r="CZ17" s="12"/>
      <c r="DA17" s="12"/>
      <c r="DB17" s="12"/>
      <c r="DC17" s="12"/>
      <c r="DD17" s="12"/>
      <c r="DE17" s="12"/>
      <c r="DF17" s="12"/>
      <c r="DG17" s="12"/>
      <c r="DH17" s="12"/>
      <c r="DI17" s="12"/>
      <c r="DJ17" s="12"/>
      <c r="DK17" s="12"/>
      <c r="DL17" s="12"/>
      <c r="DM17" s="12"/>
      <c r="DN17" s="12"/>
      <c r="DO17" s="12"/>
      <c r="DP17" s="12"/>
      <c r="DQ17" s="12"/>
      <c r="DR17" s="12"/>
      <c r="DS17" s="12"/>
      <c r="DT17" s="12"/>
      <c r="DU17" s="12"/>
      <c r="DV17" s="12"/>
      <c r="DW17" s="12"/>
      <c r="DX17" s="12"/>
      <c r="DY17" s="12"/>
      <c r="DZ17" s="12"/>
      <c r="EA17" s="12"/>
      <c r="EB17" s="12"/>
      <c r="EC17" s="12"/>
      <c r="ED17" s="12"/>
      <c r="EE17" s="12"/>
      <c r="EF17" s="12"/>
      <c r="EG17" s="12"/>
      <c r="EH17" s="12"/>
      <c r="EI17" s="12"/>
      <c r="EJ17" s="12"/>
      <c r="EK17" s="12"/>
      <c r="EL17" s="12"/>
      <c r="EM17" s="12"/>
      <c r="EN17" s="12"/>
      <c r="EO17" s="12"/>
      <c r="EP17" s="12"/>
      <c r="EQ17" s="12"/>
      <c r="ER17" s="12"/>
      <c r="ES17" s="12"/>
      <c r="ET17" s="15"/>
    </row>
    <row r="18" spans="1:150" s="13" customFormat="1" ht="95.25" customHeight="1">
      <c r="A18" s="142"/>
      <c r="B18" s="142"/>
      <c r="C18" s="92"/>
      <c r="D18" s="102"/>
      <c r="E18" s="97"/>
      <c r="F18" s="97"/>
      <c r="G18" s="63" t="str">
        <f>VLOOKUP(H18,Hoja1!A$1:G$445,2,0)</f>
        <v>Forzadas, Prolongadas</v>
      </c>
      <c r="H18" s="46" t="s">
        <v>40</v>
      </c>
      <c r="I18" s="63" t="str">
        <f>VLOOKUP(H18,Hoja1!A$2:G$445,3,0)</f>
        <v xml:space="preserve">Lesiones osteomusculares, lesiones osteoarticulares
</v>
      </c>
      <c r="J18" s="54"/>
      <c r="K18" s="63" t="str">
        <f>VLOOKUP(H18,Hoja1!A$2:G$445,4,0)</f>
        <v>Inspecciones planeadas e inspecciones no planeadas, procedimientos de programas de seguridad y salud en el trabajo</v>
      </c>
      <c r="L18" s="63" t="str">
        <f>VLOOKUP(H18,Hoja1!A$2:G$445,5,0)</f>
        <v>PVE Biomecánico, programa pausas activas, exámenes periódicos, recomendaciones, control de posturas</v>
      </c>
      <c r="M18" s="54">
        <v>2</v>
      </c>
      <c r="N18" s="55">
        <v>3</v>
      </c>
      <c r="O18" s="55">
        <v>25</v>
      </c>
      <c r="P18" s="48">
        <f t="shared" si="1"/>
        <v>6</v>
      </c>
      <c r="Q18" s="48">
        <f t="shared" si="2"/>
        <v>150</v>
      </c>
      <c r="R18" s="56" t="str">
        <f t="shared" si="3"/>
        <v>M-6</v>
      </c>
      <c r="S18" s="57" t="str">
        <f t="shared" si="0"/>
        <v>II</v>
      </c>
      <c r="T18" s="58" t="str">
        <f t="shared" si="4"/>
        <v>No Aceptable o Aceptable Con Control Especifico</v>
      </c>
      <c r="U18" s="104"/>
      <c r="V18" s="63" t="str">
        <f>VLOOKUP(H18,Hoja1!A$2:G$445,6,0)</f>
        <v>Enfermedades Osteomusculares</v>
      </c>
      <c r="W18" s="59"/>
      <c r="X18" s="59"/>
      <c r="Y18" s="59"/>
      <c r="Z18" s="60"/>
      <c r="AA18" s="53" t="str">
        <f>VLOOKUP(H18,Hoja1!A$2:G$445,7,0)</f>
        <v>Prevención en lesiones osteomusculares, líderes de pausas activas</v>
      </c>
      <c r="AB18" s="59" t="s">
        <v>1224</v>
      </c>
      <c r="AC18" s="92"/>
      <c r="AD18" s="14"/>
      <c r="AE18" s="12"/>
      <c r="AF18" s="12"/>
      <c r="AG18" s="12"/>
      <c r="AH18" s="12"/>
      <c r="AI18" s="12"/>
      <c r="AJ18" s="12"/>
      <c r="AK18" s="12"/>
      <c r="AL18" s="12"/>
      <c r="AM18" s="12"/>
      <c r="AN18" s="12"/>
      <c r="AO18" s="12"/>
      <c r="AP18" s="12"/>
      <c r="AQ18" s="12"/>
      <c r="AR18" s="12"/>
      <c r="AS18" s="12"/>
      <c r="AT18" s="12"/>
      <c r="AU18" s="12"/>
      <c r="AV18" s="12"/>
      <c r="AW18" s="12"/>
      <c r="AX18" s="12"/>
      <c r="AY18" s="12"/>
      <c r="AZ18" s="12"/>
      <c r="BA18" s="12"/>
      <c r="BB18" s="12"/>
      <c r="BC18" s="12"/>
      <c r="BD18" s="12"/>
      <c r="BE18" s="12"/>
      <c r="BF18" s="12"/>
      <c r="BG18" s="12"/>
      <c r="BH18" s="12"/>
      <c r="BI18" s="12"/>
      <c r="BJ18" s="12"/>
      <c r="BK18" s="12"/>
      <c r="BL18" s="12"/>
      <c r="BM18" s="12"/>
      <c r="BN18" s="12"/>
      <c r="BO18" s="12"/>
      <c r="BP18" s="12"/>
      <c r="BQ18" s="12"/>
      <c r="BR18" s="12"/>
      <c r="BS18" s="12"/>
      <c r="BT18" s="12"/>
      <c r="BU18" s="12"/>
      <c r="BV18" s="12"/>
      <c r="BW18" s="12"/>
      <c r="BX18" s="12"/>
      <c r="BY18" s="12"/>
      <c r="BZ18" s="12"/>
      <c r="CA18" s="12"/>
      <c r="CB18" s="12"/>
      <c r="CC18" s="12"/>
      <c r="CD18" s="12"/>
      <c r="CE18" s="12"/>
      <c r="CF18" s="12"/>
      <c r="CG18" s="12"/>
      <c r="CH18" s="12"/>
      <c r="CI18" s="12"/>
      <c r="CJ18" s="12"/>
      <c r="CK18" s="12"/>
      <c r="CL18" s="12"/>
      <c r="CM18" s="12"/>
      <c r="CN18" s="12"/>
      <c r="CO18" s="12"/>
      <c r="CP18" s="12"/>
      <c r="CQ18" s="12"/>
      <c r="CR18" s="12"/>
      <c r="CS18" s="12"/>
      <c r="CT18" s="12"/>
      <c r="CU18" s="12"/>
      <c r="CV18" s="12"/>
      <c r="CW18" s="12"/>
      <c r="CX18" s="12"/>
      <c r="CY18" s="12"/>
      <c r="CZ18" s="12"/>
      <c r="DA18" s="12"/>
      <c r="DB18" s="12"/>
      <c r="DC18" s="12"/>
      <c r="DD18" s="12"/>
      <c r="DE18" s="12"/>
      <c r="DF18" s="12"/>
      <c r="DG18" s="12"/>
      <c r="DH18" s="12"/>
      <c r="DI18" s="12"/>
      <c r="DJ18" s="12"/>
      <c r="DK18" s="12"/>
      <c r="DL18" s="12"/>
      <c r="DM18" s="12"/>
      <c r="DN18" s="12"/>
      <c r="DO18" s="12"/>
      <c r="DP18" s="12"/>
      <c r="DQ18" s="12"/>
      <c r="DR18" s="12"/>
      <c r="DS18" s="12"/>
      <c r="DT18" s="12"/>
      <c r="DU18" s="12"/>
      <c r="DV18" s="12"/>
      <c r="DW18" s="12"/>
      <c r="DX18" s="12"/>
      <c r="DY18" s="12"/>
      <c r="DZ18" s="12"/>
      <c r="EA18" s="12"/>
      <c r="EB18" s="12"/>
      <c r="EC18" s="12"/>
      <c r="ED18" s="12"/>
      <c r="EE18" s="12"/>
      <c r="EF18" s="12"/>
      <c r="EG18" s="12"/>
      <c r="EH18" s="12"/>
      <c r="EI18" s="12"/>
      <c r="EJ18" s="12"/>
      <c r="EK18" s="12"/>
      <c r="EL18" s="12"/>
      <c r="EM18" s="12"/>
      <c r="EN18" s="12"/>
      <c r="EO18" s="12"/>
      <c r="EP18" s="12"/>
      <c r="EQ18" s="12"/>
      <c r="ER18" s="12"/>
      <c r="ES18" s="12"/>
      <c r="ET18" s="15"/>
    </row>
    <row r="19" spans="1:150" s="13" customFormat="1" ht="48" customHeight="1">
      <c r="A19" s="142"/>
      <c r="B19" s="142"/>
      <c r="C19" s="92"/>
      <c r="D19" s="102"/>
      <c r="E19" s="97"/>
      <c r="F19" s="97"/>
      <c r="G19" s="63" t="str">
        <f>VLOOKUP(H19,Hoja1!A$1:G$445,2,0)</f>
        <v>Movimientos repetitivos, Miembros Superiores</v>
      </c>
      <c r="H19" s="46" t="s">
        <v>47</v>
      </c>
      <c r="I19" s="63" t="str">
        <f>VLOOKUP(H19,Hoja1!A$2:G$445,3,0)</f>
        <v>Lesiones Musculoesqueléticas</v>
      </c>
      <c r="J19" s="54"/>
      <c r="K19" s="63" t="str">
        <f>VLOOKUP(H19,Hoja1!A$2:G$445,4,0)</f>
        <v>N/A</v>
      </c>
      <c r="L19" s="63" t="str">
        <f>VLOOKUP(H19,Hoja1!A$2:G$445,5,0)</f>
        <v>PVE BIomécanico, programa pausas activas, examenes periódicos, recomendaicones, control de posturas</v>
      </c>
      <c r="M19" s="54">
        <v>2</v>
      </c>
      <c r="N19" s="55">
        <v>2</v>
      </c>
      <c r="O19" s="55">
        <v>25</v>
      </c>
      <c r="P19" s="48">
        <f t="shared" si="1"/>
        <v>4</v>
      </c>
      <c r="Q19" s="48">
        <f t="shared" si="2"/>
        <v>100</v>
      </c>
      <c r="R19" s="56" t="str">
        <f t="shared" si="3"/>
        <v>B-4</v>
      </c>
      <c r="S19" s="57" t="str">
        <f t="shared" si="0"/>
        <v>III</v>
      </c>
      <c r="T19" s="58" t="str">
        <f t="shared" si="4"/>
        <v>Mejorable</v>
      </c>
      <c r="U19" s="104"/>
      <c r="V19" s="63" t="str">
        <f>VLOOKUP(H19,Hoja1!A$2:G$445,6,0)</f>
        <v>Enfermedades musculoesqueleticas</v>
      </c>
      <c r="W19" s="59"/>
      <c r="X19" s="59"/>
      <c r="Y19" s="59"/>
      <c r="Z19" s="60"/>
      <c r="AA19" s="53" t="str">
        <f>VLOOKUP(H19,Hoja1!A$2:G$445,7,0)</f>
        <v>Prevención en lesiones osteomusculares, líderes de pausas activas</v>
      </c>
      <c r="AB19" s="59" t="s">
        <v>1230</v>
      </c>
      <c r="AC19" s="92"/>
      <c r="AD19" s="14"/>
      <c r="AE19" s="12"/>
      <c r="AF19" s="12"/>
      <c r="AG19" s="12"/>
      <c r="AH19" s="12"/>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12"/>
      <c r="BH19" s="12"/>
      <c r="BI19" s="12"/>
      <c r="BJ19" s="12"/>
      <c r="BK19" s="12"/>
      <c r="BL19" s="12"/>
      <c r="BM19" s="12"/>
      <c r="BN19" s="12"/>
      <c r="BO19" s="12"/>
      <c r="BP19" s="12"/>
      <c r="BQ19" s="12"/>
      <c r="BR19" s="12"/>
      <c r="BS19" s="12"/>
      <c r="BT19" s="12"/>
      <c r="BU19" s="12"/>
      <c r="BV19" s="12"/>
      <c r="BW19" s="12"/>
      <c r="BX19" s="12"/>
      <c r="BY19" s="12"/>
      <c r="BZ19" s="12"/>
      <c r="CA19" s="12"/>
      <c r="CB19" s="12"/>
      <c r="CC19" s="12"/>
      <c r="CD19" s="12"/>
      <c r="CE19" s="12"/>
      <c r="CF19" s="12"/>
      <c r="CG19" s="12"/>
      <c r="CH19" s="12"/>
      <c r="CI19" s="12"/>
      <c r="CJ19" s="12"/>
      <c r="CK19" s="12"/>
      <c r="CL19" s="12"/>
      <c r="CM19" s="12"/>
      <c r="CN19" s="12"/>
      <c r="CO19" s="12"/>
      <c r="CP19" s="12"/>
      <c r="CQ19" s="12"/>
      <c r="CR19" s="12"/>
      <c r="CS19" s="12"/>
      <c r="CT19" s="12"/>
      <c r="CU19" s="12"/>
      <c r="CV19" s="12"/>
      <c r="CW19" s="12"/>
      <c r="CX19" s="12"/>
      <c r="CY19" s="12"/>
      <c r="CZ19" s="12"/>
      <c r="DA19" s="12"/>
      <c r="DB19" s="12"/>
      <c r="DC19" s="12"/>
      <c r="DD19" s="12"/>
      <c r="DE19" s="12"/>
      <c r="DF19" s="12"/>
      <c r="DG19" s="12"/>
      <c r="DH19" s="12"/>
      <c r="DI19" s="12"/>
      <c r="DJ19" s="12"/>
      <c r="DK19" s="12"/>
      <c r="DL19" s="12"/>
      <c r="DM19" s="12"/>
      <c r="DN19" s="12"/>
      <c r="DO19" s="12"/>
      <c r="DP19" s="12"/>
      <c r="DQ19" s="12"/>
      <c r="DR19" s="12"/>
      <c r="DS19" s="12"/>
      <c r="DT19" s="12"/>
      <c r="DU19" s="12"/>
      <c r="DV19" s="12"/>
      <c r="DW19" s="12"/>
      <c r="DX19" s="12"/>
      <c r="DY19" s="12"/>
      <c r="DZ19" s="12"/>
      <c r="EA19" s="12"/>
      <c r="EB19" s="12"/>
      <c r="EC19" s="12"/>
      <c r="ED19" s="12"/>
      <c r="EE19" s="12"/>
      <c r="EF19" s="12"/>
      <c r="EG19" s="12"/>
      <c r="EH19" s="12"/>
      <c r="EI19" s="12"/>
      <c r="EJ19" s="12"/>
      <c r="EK19" s="12"/>
      <c r="EL19" s="12"/>
      <c r="EM19" s="12"/>
      <c r="EN19" s="12"/>
      <c r="EO19" s="12"/>
      <c r="EP19" s="12"/>
      <c r="EQ19" s="12"/>
      <c r="ER19" s="12"/>
      <c r="ES19" s="12"/>
      <c r="ET19" s="15"/>
    </row>
    <row r="20" spans="1:150" s="13" customFormat="1" ht="51">
      <c r="A20" s="142"/>
      <c r="B20" s="142"/>
      <c r="C20" s="92"/>
      <c r="D20" s="102"/>
      <c r="E20" s="97"/>
      <c r="F20" s="97"/>
      <c r="G20" s="63" t="str">
        <f>VLOOKUP(H20,Hoja1!A$1:G$445,2,0)</f>
        <v>Atropellamiento, Envestir</v>
      </c>
      <c r="H20" s="46" t="s">
        <v>1187</v>
      </c>
      <c r="I20" s="63" t="str">
        <f>VLOOKUP(H20,Hoja1!A$2:G$445,3,0)</f>
        <v>Lesiones, pérdidas materiales, muerte</v>
      </c>
      <c r="J20" s="54"/>
      <c r="K20" s="63" t="str">
        <f>VLOOKUP(H20,Hoja1!A$2:G$445,4,0)</f>
        <v>Inspecciones planeadas e inspecciones no planeadas, procedimientos de programas de seguridad y salud en el trabajo</v>
      </c>
      <c r="L20" s="63" t="str">
        <f>VLOOKUP(H20,Hoja1!A$2:G$445,5,0)</f>
        <v>Programa de seguridad vial, señalización</v>
      </c>
      <c r="M20" s="54">
        <v>2</v>
      </c>
      <c r="N20" s="55">
        <v>3</v>
      </c>
      <c r="O20" s="55">
        <v>60</v>
      </c>
      <c r="P20" s="48">
        <f t="shared" si="1"/>
        <v>6</v>
      </c>
      <c r="Q20" s="48">
        <f t="shared" si="2"/>
        <v>360</v>
      </c>
      <c r="R20" s="56" t="str">
        <f t="shared" si="3"/>
        <v>M-6</v>
      </c>
      <c r="S20" s="57" t="str">
        <f t="shared" si="0"/>
        <v>II</v>
      </c>
      <c r="T20" s="58" t="str">
        <f t="shared" si="4"/>
        <v>No Aceptable o Aceptable Con Control Especifico</v>
      </c>
      <c r="U20" s="104"/>
      <c r="V20" s="63" t="str">
        <f>VLOOKUP(H20,Hoja1!A$2:G$445,6,0)</f>
        <v>Muerte</v>
      </c>
      <c r="W20" s="59"/>
      <c r="X20" s="59"/>
      <c r="Y20" s="59"/>
      <c r="Z20" s="60"/>
      <c r="AA20" s="53" t="str">
        <f>VLOOKUP(H20,Hoja1!A$2:G$445,7,0)</f>
        <v>Seguridad vial y manejo defensivo, aseguramiento de áreas de trabajo</v>
      </c>
      <c r="AB20" s="59" t="s">
        <v>1204</v>
      </c>
      <c r="AC20" s="92"/>
      <c r="AD20" s="14"/>
      <c r="AE20" s="12"/>
      <c r="AF20" s="12"/>
      <c r="AG20" s="12"/>
      <c r="AH20" s="12"/>
      <c r="AI20" s="12"/>
      <c r="AJ20" s="12"/>
      <c r="AK20" s="12"/>
      <c r="AL20" s="12"/>
      <c r="AM20" s="12"/>
      <c r="AN20" s="12"/>
      <c r="AO20" s="12"/>
      <c r="AP20" s="12"/>
      <c r="AQ20" s="12"/>
      <c r="AR20" s="12"/>
      <c r="AS20" s="12"/>
      <c r="AT20" s="12"/>
      <c r="AU20" s="12"/>
      <c r="AV20" s="12"/>
      <c r="AW20" s="12"/>
      <c r="AX20" s="12"/>
      <c r="AY20" s="12"/>
      <c r="AZ20" s="12"/>
      <c r="BA20" s="12"/>
      <c r="BB20" s="12"/>
      <c r="BC20" s="12"/>
      <c r="BD20" s="12"/>
      <c r="BE20" s="12"/>
      <c r="BF20" s="12"/>
      <c r="BG20" s="12"/>
      <c r="BH20" s="12"/>
      <c r="BI20" s="12"/>
      <c r="BJ20" s="12"/>
      <c r="BK20" s="12"/>
      <c r="BL20" s="12"/>
      <c r="BM20" s="12"/>
      <c r="BN20" s="12"/>
      <c r="BO20" s="12"/>
      <c r="BP20" s="12"/>
      <c r="BQ20" s="12"/>
      <c r="BR20" s="12"/>
      <c r="BS20" s="12"/>
      <c r="BT20" s="12"/>
      <c r="BU20" s="12"/>
      <c r="BV20" s="12"/>
      <c r="BW20" s="12"/>
      <c r="BX20" s="12"/>
      <c r="BY20" s="12"/>
      <c r="BZ20" s="12"/>
      <c r="CA20" s="12"/>
      <c r="CB20" s="12"/>
      <c r="CC20" s="12"/>
      <c r="CD20" s="12"/>
      <c r="CE20" s="12"/>
      <c r="CF20" s="12"/>
      <c r="CG20" s="12"/>
      <c r="CH20" s="12"/>
      <c r="CI20" s="12"/>
      <c r="CJ20" s="12"/>
      <c r="CK20" s="12"/>
      <c r="CL20" s="12"/>
      <c r="CM20" s="12"/>
      <c r="CN20" s="12"/>
      <c r="CO20" s="12"/>
      <c r="CP20" s="12"/>
      <c r="CQ20" s="12"/>
      <c r="CR20" s="12"/>
      <c r="CS20" s="12"/>
      <c r="CT20" s="12"/>
      <c r="CU20" s="12"/>
      <c r="CV20" s="12"/>
      <c r="CW20" s="12"/>
      <c r="CX20" s="12"/>
      <c r="CY20" s="12"/>
      <c r="CZ20" s="12"/>
      <c r="DA20" s="12"/>
      <c r="DB20" s="12"/>
      <c r="DC20" s="12"/>
      <c r="DD20" s="12"/>
      <c r="DE20" s="12"/>
      <c r="DF20" s="12"/>
      <c r="DG20" s="12"/>
      <c r="DH20" s="12"/>
      <c r="DI20" s="12"/>
      <c r="DJ20" s="12"/>
      <c r="DK20" s="12"/>
      <c r="DL20" s="12"/>
      <c r="DM20" s="12"/>
      <c r="DN20" s="12"/>
      <c r="DO20" s="12"/>
      <c r="DP20" s="12"/>
      <c r="DQ20" s="12"/>
      <c r="DR20" s="12"/>
      <c r="DS20" s="12"/>
      <c r="DT20" s="12"/>
      <c r="DU20" s="12"/>
      <c r="DV20" s="12"/>
      <c r="DW20" s="12"/>
      <c r="DX20" s="12"/>
      <c r="DY20" s="12"/>
      <c r="DZ20" s="12"/>
      <c r="EA20" s="12"/>
      <c r="EB20" s="12"/>
      <c r="EC20" s="12"/>
      <c r="ED20" s="12"/>
      <c r="EE20" s="12"/>
      <c r="EF20" s="12"/>
      <c r="EG20" s="12"/>
      <c r="EH20" s="12"/>
      <c r="EI20" s="12"/>
      <c r="EJ20" s="12"/>
      <c r="EK20" s="12"/>
      <c r="EL20" s="12"/>
      <c r="EM20" s="12"/>
      <c r="EN20" s="12"/>
      <c r="EO20" s="12"/>
      <c r="EP20" s="12"/>
      <c r="EQ20" s="12"/>
      <c r="ER20" s="12"/>
      <c r="ES20" s="12"/>
      <c r="ET20" s="15"/>
    </row>
    <row r="21" spans="1:150" s="13" customFormat="1" ht="63.75">
      <c r="A21" s="142"/>
      <c r="B21" s="142"/>
      <c r="C21" s="92"/>
      <c r="D21" s="102"/>
      <c r="E21" s="97"/>
      <c r="F21" s="97"/>
      <c r="G21" s="63" t="str">
        <f>VLOOKUP(H21,Hoja1!A$1:G$445,2,0)</f>
        <v>Herramientas Manuales</v>
      </c>
      <c r="H21" s="46" t="s">
        <v>606</v>
      </c>
      <c r="I21" s="63" t="str">
        <f>VLOOKUP(H21,Hoja1!A$2:G$445,3,0)</f>
        <v>Quemaduras, contusiones y lesiones</v>
      </c>
      <c r="J21" s="54"/>
      <c r="K21" s="63" t="str">
        <f>VLOOKUP(H21,Hoja1!A$2:G$445,4,0)</f>
        <v>Inspecciones planeadas e inspecciones no planeadas, procedimientos de programas de seguridad y salud en el trabajo</v>
      </c>
      <c r="L21" s="63" t="str">
        <f>VLOOKUP(H21,Hoja1!A$2:G$445,5,0)</f>
        <v>E.P.P.</v>
      </c>
      <c r="M21" s="54">
        <v>2</v>
      </c>
      <c r="N21" s="55">
        <v>3</v>
      </c>
      <c r="O21" s="55">
        <v>25</v>
      </c>
      <c r="P21" s="48">
        <f t="shared" si="1"/>
        <v>6</v>
      </c>
      <c r="Q21" s="48">
        <f t="shared" si="2"/>
        <v>150</v>
      </c>
      <c r="R21" s="56" t="str">
        <f t="shared" si="3"/>
        <v>M-6</v>
      </c>
      <c r="S21" s="57" t="str">
        <f t="shared" si="0"/>
        <v>II</v>
      </c>
      <c r="T21" s="58" t="str">
        <f t="shared" si="4"/>
        <v>No Aceptable o Aceptable Con Control Especifico</v>
      </c>
      <c r="U21" s="104"/>
      <c r="V21" s="63" t="str">
        <f>VLOOKUP(H21,Hoja1!A$2:G$445,6,0)</f>
        <v>Amputación</v>
      </c>
      <c r="W21" s="59"/>
      <c r="X21" s="59"/>
      <c r="Y21" s="59"/>
      <c r="Z21" s="60"/>
      <c r="AA21" s="53" t="str">
        <f>VLOOKUP(H21,Hoja1!A$2:G$445,7,0)</f>
        <v xml:space="preserve">
Uso y manejo adecuado de E.P.P., uso y manejo adecuado de herramientas manuales y/o máqinas y equipos</v>
      </c>
      <c r="AB21" s="59" t="s">
        <v>1231</v>
      </c>
      <c r="AC21" s="92"/>
      <c r="AD21" s="14"/>
      <c r="AE21" s="12"/>
      <c r="AF21" s="12"/>
      <c r="AG21" s="12"/>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BT21" s="12"/>
      <c r="BU21" s="12"/>
      <c r="BV21" s="12"/>
      <c r="BW21" s="12"/>
      <c r="BX21" s="12"/>
      <c r="BY21" s="12"/>
      <c r="BZ21" s="12"/>
      <c r="CA21" s="12"/>
      <c r="CB21" s="12"/>
      <c r="CC21" s="12"/>
      <c r="CD21" s="12"/>
      <c r="CE21" s="12"/>
      <c r="CF21" s="12"/>
      <c r="CG21" s="12"/>
      <c r="CH21" s="12"/>
      <c r="CI21" s="12"/>
      <c r="CJ21" s="12"/>
      <c r="CK21" s="12"/>
      <c r="CL21" s="12"/>
      <c r="CM21" s="12"/>
      <c r="CN21" s="12"/>
      <c r="CO21" s="12"/>
      <c r="CP21" s="12"/>
      <c r="CQ21" s="12"/>
      <c r="CR21" s="12"/>
      <c r="CS21" s="12"/>
      <c r="CT21" s="12"/>
      <c r="CU21" s="12"/>
      <c r="CV21" s="12"/>
      <c r="CW21" s="12"/>
      <c r="CX21" s="12"/>
      <c r="CY21" s="12"/>
      <c r="CZ21" s="12"/>
      <c r="DA21" s="12"/>
      <c r="DB21" s="12"/>
      <c r="DC21" s="12"/>
      <c r="DD21" s="12"/>
      <c r="DE21" s="12"/>
      <c r="DF21" s="12"/>
      <c r="DG21" s="12"/>
      <c r="DH21" s="12"/>
      <c r="DI21" s="12"/>
      <c r="DJ21" s="12"/>
      <c r="DK21" s="12"/>
      <c r="DL21" s="12"/>
      <c r="DM21" s="12"/>
      <c r="DN21" s="12"/>
      <c r="DO21" s="12"/>
      <c r="DP21" s="12"/>
      <c r="DQ21" s="12"/>
      <c r="DR21" s="12"/>
      <c r="DS21" s="12"/>
      <c r="DT21" s="12"/>
      <c r="DU21" s="12"/>
      <c r="DV21" s="12"/>
      <c r="DW21" s="12"/>
      <c r="DX21" s="12"/>
      <c r="DY21" s="12"/>
      <c r="DZ21" s="12"/>
      <c r="EA21" s="12"/>
      <c r="EB21" s="12"/>
      <c r="EC21" s="12"/>
      <c r="ED21" s="12"/>
      <c r="EE21" s="12"/>
      <c r="EF21" s="12"/>
      <c r="EG21" s="12"/>
      <c r="EH21" s="12"/>
      <c r="EI21" s="12"/>
      <c r="EJ21" s="12"/>
      <c r="EK21" s="12"/>
      <c r="EL21" s="12"/>
      <c r="EM21" s="12"/>
      <c r="EN21" s="12"/>
      <c r="EO21" s="12"/>
      <c r="EP21" s="12"/>
      <c r="EQ21" s="12"/>
      <c r="ER21" s="12"/>
      <c r="ES21" s="12"/>
      <c r="ET21" s="15"/>
    </row>
    <row r="22" spans="1:150" s="13" customFormat="1" ht="66.75" customHeight="1">
      <c r="A22" s="142"/>
      <c r="B22" s="142"/>
      <c r="C22" s="92"/>
      <c r="D22" s="102"/>
      <c r="E22" s="97"/>
      <c r="F22" s="97"/>
      <c r="G22" s="63" t="str">
        <f>VLOOKUP(H22,Hoja1!A$1:G$445,2,0)</f>
        <v>Atraco, golpiza, atentados y secuestrados</v>
      </c>
      <c r="H22" s="46" t="s">
        <v>57</v>
      </c>
      <c r="I22" s="63" t="str">
        <f>VLOOKUP(H22,Hoja1!A$2:G$445,3,0)</f>
        <v>Estrés, golpes, Secuestros</v>
      </c>
      <c r="J22" s="54"/>
      <c r="K22" s="63" t="str">
        <f>VLOOKUP(H22,Hoja1!A$2:G$445,4,0)</f>
        <v>Inspecciones planeadas e inspecciones no planeadas, procedimientos de programas de seguridad y salud en el trabajo</v>
      </c>
      <c r="L22" s="63" t="str">
        <f>VLOOKUP(H22,Hoja1!A$2:G$445,5,0)</f>
        <v xml:space="preserve">Uniformes Corporativos, Caquetas corporativas, Carnetización
</v>
      </c>
      <c r="M22" s="54">
        <v>2</v>
      </c>
      <c r="N22" s="55">
        <v>3</v>
      </c>
      <c r="O22" s="55">
        <v>60</v>
      </c>
      <c r="P22" s="48">
        <f t="shared" si="1"/>
        <v>6</v>
      </c>
      <c r="Q22" s="48">
        <f t="shared" si="2"/>
        <v>360</v>
      </c>
      <c r="R22" s="56" t="str">
        <f t="shared" si="3"/>
        <v>M-6</v>
      </c>
      <c r="S22" s="57" t="str">
        <f t="shared" si="0"/>
        <v>II</v>
      </c>
      <c r="T22" s="58" t="str">
        <f t="shared" si="4"/>
        <v>No Aceptable o Aceptable Con Control Especifico</v>
      </c>
      <c r="U22" s="104"/>
      <c r="V22" s="63" t="str">
        <f>VLOOKUP(H22,Hoja1!A$2:G$445,6,0)</f>
        <v>Secuestros</v>
      </c>
      <c r="W22" s="59"/>
      <c r="X22" s="59"/>
      <c r="Y22" s="59"/>
      <c r="Z22" s="60"/>
      <c r="AA22" s="53" t="str">
        <f>VLOOKUP(H22,Hoja1!A$2:G$445,7,0)</f>
        <v>N/A</v>
      </c>
      <c r="AB22" s="59" t="s">
        <v>1206</v>
      </c>
      <c r="AC22" s="92"/>
      <c r="AD22" s="14"/>
      <c r="AE22" s="12"/>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BT22" s="12"/>
      <c r="BU22" s="12"/>
      <c r="BV22" s="12"/>
      <c r="BW22" s="12"/>
      <c r="BX22" s="12"/>
      <c r="BY22" s="12"/>
      <c r="BZ22" s="12"/>
      <c r="CA22" s="12"/>
      <c r="CB22" s="12"/>
      <c r="CC22" s="12"/>
      <c r="CD22" s="12"/>
      <c r="CE22" s="12"/>
      <c r="CF22" s="12"/>
      <c r="CG22" s="12"/>
      <c r="CH22" s="12"/>
      <c r="CI22" s="12"/>
      <c r="CJ22" s="12"/>
      <c r="CK22" s="12"/>
      <c r="CL22" s="12"/>
      <c r="CM22" s="12"/>
      <c r="CN22" s="12"/>
      <c r="CO22" s="12"/>
      <c r="CP22" s="12"/>
      <c r="CQ22" s="12"/>
      <c r="CR22" s="12"/>
      <c r="CS22" s="12"/>
      <c r="CT22" s="12"/>
      <c r="CU22" s="12"/>
      <c r="CV22" s="12"/>
      <c r="CW22" s="12"/>
      <c r="CX22" s="12"/>
      <c r="CY22" s="12"/>
      <c r="CZ22" s="12"/>
      <c r="DA22" s="12"/>
      <c r="DB22" s="12"/>
      <c r="DC22" s="12"/>
      <c r="DD22" s="12"/>
      <c r="DE22" s="12"/>
      <c r="DF22" s="12"/>
      <c r="DG22" s="12"/>
      <c r="DH22" s="12"/>
      <c r="DI22" s="12"/>
      <c r="DJ22" s="12"/>
      <c r="DK22" s="12"/>
      <c r="DL22" s="12"/>
      <c r="DM22" s="12"/>
      <c r="DN22" s="12"/>
      <c r="DO22" s="12"/>
      <c r="DP22" s="12"/>
      <c r="DQ22" s="12"/>
      <c r="DR22" s="12"/>
      <c r="DS22" s="12"/>
      <c r="DT22" s="12"/>
      <c r="DU22" s="12"/>
      <c r="DV22" s="12"/>
      <c r="DW22" s="12"/>
      <c r="DX22" s="12"/>
      <c r="DY22" s="12"/>
      <c r="DZ22" s="12"/>
      <c r="EA22" s="12"/>
      <c r="EB22" s="12"/>
      <c r="EC22" s="12"/>
      <c r="ED22" s="12"/>
      <c r="EE22" s="12"/>
      <c r="EF22" s="12"/>
      <c r="EG22" s="12"/>
      <c r="EH22" s="12"/>
      <c r="EI22" s="12"/>
      <c r="EJ22" s="12"/>
      <c r="EK22" s="12"/>
      <c r="EL22" s="12"/>
      <c r="EM22" s="12"/>
      <c r="EN22" s="12"/>
      <c r="EO22" s="12"/>
      <c r="EP22" s="12"/>
      <c r="EQ22" s="12"/>
      <c r="ER22" s="12"/>
      <c r="ES22" s="12"/>
      <c r="ET22" s="15"/>
    </row>
    <row r="23" spans="1:150" s="13" customFormat="1" ht="59.25" customHeight="1" thickBot="1">
      <c r="A23" s="142"/>
      <c r="B23" s="142"/>
      <c r="C23" s="92"/>
      <c r="D23" s="102"/>
      <c r="E23" s="97"/>
      <c r="F23" s="97"/>
      <c r="G23" s="63" t="str">
        <f>VLOOKUP(H23,Hoja1!A$1:G$445,2,0)</f>
        <v>SISMOS, INCENDIOS, INUNDACIONES, TERREMOTOS, VENDAVALES, DERRUMBE</v>
      </c>
      <c r="H23" s="46" t="s">
        <v>62</v>
      </c>
      <c r="I23" s="63" t="str">
        <f>VLOOKUP(H23,Hoja1!A$2:G$445,3,0)</f>
        <v>SISMOS, INCENDIOS, INUNDACIONES, TERREMOTOS, VENDAVALES</v>
      </c>
      <c r="J23" s="54"/>
      <c r="K23" s="63" t="str">
        <f>VLOOKUP(H23,Hoja1!A$2:G$445,4,0)</f>
        <v>Inspecciones planeadas e inspecciones no planeadas, procedimientos de programas de seguridad y salud en el trabajo</v>
      </c>
      <c r="L23" s="63" t="str">
        <f>VLOOKUP(H23,Hoja1!A$2:G$445,5,0)</f>
        <v>BRIGADAS DE EMERGENCIAS</v>
      </c>
      <c r="M23" s="54">
        <v>2</v>
      </c>
      <c r="N23" s="55">
        <v>1</v>
      </c>
      <c r="O23" s="55">
        <v>100</v>
      </c>
      <c r="P23" s="48">
        <f t="shared" si="1"/>
        <v>2</v>
      </c>
      <c r="Q23" s="48">
        <f t="shared" si="2"/>
        <v>200</v>
      </c>
      <c r="R23" s="56" t="str">
        <f t="shared" si="3"/>
        <v>B-2</v>
      </c>
      <c r="S23" s="57" t="str">
        <f t="shared" si="0"/>
        <v>II</v>
      </c>
      <c r="T23" s="58" t="str">
        <f t="shared" si="4"/>
        <v>No Aceptable o Aceptable Con Control Especifico</v>
      </c>
      <c r="U23" s="95"/>
      <c r="V23" s="63" t="str">
        <f>VLOOKUP(H23,Hoja1!A$2:G$445,6,0)</f>
        <v>MUERTE</v>
      </c>
      <c r="W23" s="59"/>
      <c r="X23" s="59"/>
      <c r="Y23" s="59"/>
      <c r="Z23" s="60" t="s">
        <v>1208</v>
      </c>
      <c r="AA23" s="53" t="str">
        <f>VLOOKUP(H23,Hoja1!A$2:G$445,7,0)</f>
        <v>ENTRENAMIENTO DE LA BRIGADA; DIVULGACIÓN DE PLAN DE EMERGENCIA</v>
      </c>
      <c r="AB23" s="59" t="s">
        <v>1207</v>
      </c>
      <c r="AC23" s="93"/>
      <c r="AD23" s="14"/>
      <c r="AE23" s="12"/>
      <c r="AF23" s="12"/>
      <c r="AG23" s="12"/>
      <c r="AH23" s="12"/>
      <c r="AI23" s="12"/>
      <c r="AJ23" s="12"/>
      <c r="AK23" s="12"/>
      <c r="AL23" s="12"/>
      <c r="AM23" s="12"/>
      <c r="AN23" s="12"/>
      <c r="AO23" s="12"/>
      <c r="AP23" s="12"/>
      <c r="AQ23" s="12"/>
      <c r="AR23" s="12"/>
      <c r="AS23" s="12"/>
      <c r="AT23" s="12"/>
      <c r="AU23" s="12"/>
      <c r="AV23" s="12"/>
      <c r="AW23" s="12"/>
      <c r="AX23" s="12"/>
      <c r="AY23" s="12"/>
      <c r="AZ23" s="12"/>
      <c r="BA23" s="12"/>
      <c r="BB23" s="12"/>
      <c r="BC23" s="12"/>
      <c r="BD23" s="12"/>
      <c r="BE23" s="12"/>
      <c r="BF23" s="12"/>
      <c r="BG23" s="12"/>
      <c r="BH23" s="12"/>
      <c r="BI23" s="12"/>
      <c r="BJ23" s="12"/>
      <c r="BK23" s="12"/>
      <c r="BL23" s="12"/>
      <c r="BM23" s="12"/>
      <c r="BN23" s="12"/>
      <c r="BO23" s="12"/>
      <c r="BP23" s="12"/>
      <c r="BQ23" s="12"/>
      <c r="BR23" s="12"/>
      <c r="BS23" s="12"/>
      <c r="BT23" s="12"/>
      <c r="BU23" s="12"/>
      <c r="BV23" s="12"/>
      <c r="BW23" s="12"/>
      <c r="BX23" s="12"/>
      <c r="BY23" s="12"/>
      <c r="BZ23" s="12"/>
      <c r="CA23" s="12"/>
      <c r="CB23" s="12"/>
      <c r="CC23" s="12"/>
      <c r="CD23" s="12"/>
      <c r="CE23" s="12"/>
      <c r="CF23" s="12"/>
      <c r="CG23" s="12"/>
      <c r="CH23" s="12"/>
      <c r="CI23" s="12"/>
      <c r="CJ23" s="12"/>
      <c r="CK23" s="12"/>
      <c r="CL23" s="12"/>
      <c r="CM23" s="12"/>
      <c r="CN23" s="12"/>
      <c r="CO23" s="12"/>
      <c r="CP23" s="12"/>
      <c r="CQ23" s="12"/>
      <c r="CR23" s="12"/>
      <c r="CS23" s="12"/>
      <c r="CT23" s="12"/>
      <c r="CU23" s="12"/>
      <c r="CV23" s="12"/>
      <c r="CW23" s="12"/>
      <c r="CX23" s="12"/>
      <c r="CY23" s="12"/>
      <c r="CZ23" s="12"/>
      <c r="DA23" s="12"/>
      <c r="DB23" s="12"/>
      <c r="DC23" s="12"/>
      <c r="DD23" s="12"/>
      <c r="DE23" s="12"/>
      <c r="DF23" s="12"/>
      <c r="DG23" s="12"/>
      <c r="DH23" s="12"/>
      <c r="DI23" s="12"/>
      <c r="DJ23" s="12"/>
      <c r="DK23" s="12"/>
      <c r="DL23" s="12"/>
      <c r="DM23" s="12"/>
      <c r="DN23" s="12"/>
      <c r="DO23" s="12"/>
      <c r="DP23" s="12"/>
      <c r="DQ23" s="12"/>
      <c r="DR23" s="12"/>
      <c r="DS23" s="12"/>
      <c r="DT23" s="12"/>
      <c r="DU23" s="12"/>
      <c r="DV23" s="12"/>
      <c r="DW23" s="12"/>
      <c r="DX23" s="12"/>
      <c r="DY23" s="12"/>
      <c r="DZ23" s="12"/>
      <c r="EA23" s="12"/>
      <c r="EB23" s="12"/>
      <c r="EC23" s="12"/>
      <c r="ED23" s="12"/>
      <c r="EE23" s="12"/>
      <c r="EF23" s="12"/>
      <c r="EG23" s="12"/>
      <c r="EH23" s="12"/>
      <c r="EI23" s="12"/>
      <c r="EJ23" s="12"/>
      <c r="EK23" s="12"/>
      <c r="EL23" s="12"/>
      <c r="EM23" s="12"/>
      <c r="EN23" s="12"/>
      <c r="EO23" s="12"/>
      <c r="EP23" s="12"/>
      <c r="EQ23" s="12"/>
      <c r="ER23" s="12"/>
      <c r="ES23" s="12"/>
      <c r="ET23" s="15"/>
    </row>
    <row r="24" spans="1:150" s="13" customFormat="1" ht="51">
      <c r="A24" s="142"/>
      <c r="B24" s="142"/>
      <c r="C24" s="108" t="str">
        <f>VLOOKUP(E24,Hoja2!A$2:C$82,2,0)</f>
        <v>Efectuar la operacion de valvulas y accesorios de la red local;  revisar, calibrar y hacer mantenimiento de valvulas reductoras de presion, recorridos de la red local y coordinar las actividades de las personas a su cargo en terreno para Ia prestacion del servicio de acueducto a la ciudadania.</v>
      </c>
      <c r="D24" s="105" t="str">
        <f>VLOOKUP(E24,Hoja2!A$2:C$82,3,0)</f>
        <v>Mantener actualizados e interpretar correctamente los planos de la red local. Proponer alternativas de solucion con el objetivo de informar a la central de radio o al  ingeniero sobre las fallas o imprevistos en la operacion. Identificar las valvulas perdidas mediante replanteo de la localizacion, limpieza, aplique, descapote o excavacion del terreno en los sitios respectivos. Verificar que las suspensiones del servicio afecten lo estrictamente necesario en area y tiempo. Efectuar periodicamente el mantenimiento, calibracion y recuperacion de valvulas reductoras de presion, lineas divisoras de presion manornetros. Adelantar investigaciones relacionadas con el estado y funcionamiento de la red. Tomar medidas de presiones, caudales, niveles o similares. Operar el vehiculo  asignado, tomando las medidas necesarias. Ejecutar los movimientos en los accesorios de la red local para la puesta en operacion (desinfeccion, pruebas de presion y recorrido de accesorios) de las nuevas redes locales. Ejecular los cierres, desaglies, y reestablecidas para realizar las reparaciones de la red local cuando se presenten daños. Operar los equipos de bombeo asignados al desagile de las camaras de las estructuras de la red local que esten dentro de los cierres. Informer los resultados obtenidos en terreno para que los ingenieros de coordinacion de valvulas programen el mantenimiento, calibracion y monitoreo periodico de las estaciones 
 reductoras de presion de la red local y se reparen los darios localizados.</v>
      </c>
      <c r="E24" s="114" t="s">
        <v>1045</v>
      </c>
      <c r="F24" s="114" t="s">
        <v>1197</v>
      </c>
      <c r="G24" s="23" t="str">
        <f>VLOOKUP(H24,Hoja1!A$1:G$445,2,0)</f>
        <v>Bacteria</v>
      </c>
      <c r="H24" s="24" t="s">
        <v>108</v>
      </c>
      <c r="I24" s="23" t="str">
        <f>VLOOKUP(H24,Hoja1!A$2:G$445,3,0)</f>
        <v>Infecciones producidas por Bacterianas</v>
      </c>
      <c r="J24" s="18"/>
      <c r="K24" s="23" t="str">
        <f>VLOOKUP(H24,Hoja1!A$2:G$445,4,0)</f>
        <v>Inspecciones planeadas e inspecciones no planeadas, procedimientos de programas de seguridad y salud en el trabajo</v>
      </c>
      <c r="L24" s="23" t="str">
        <f>VLOOKUP(H24,Hoja1!A$2:G$445,5,0)</f>
        <v>Programa de vacunación, bota pantalon, overol, guantes, tapabocas, mascarillas con filtos</v>
      </c>
      <c r="M24" s="64">
        <v>2</v>
      </c>
      <c r="N24" s="25">
        <v>3</v>
      </c>
      <c r="O24" s="25">
        <v>10</v>
      </c>
      <c r="P24" s="25">
        <f t="shared" si="1"/>
        <v>6</v>
      </c>
      <c r="Q24" s="25">
        <f t="shared" si="2"/>
        <v>60</v>
      </c>
      <c r="R24" s="32" t="str">
        <f t="shared" si="3"/>
        <v>M-6</v>
      </c>
      <c r="S24" s="33" t="str">
        <f t="shared" si="0"/>
        <v>III</v>
      </c>
      <c r="T24" s="34" t="str">
        <f t="shared" si="4"/>
        <v>Mejorable</v>
      </c>
      <c r="U24" s="111">
        <v>4</v>
      </c>
      <c r="V24" s="23" t="str">
        <f>VLOOKUP(H24,Hoja1!A$2:G$445,6,0)</f>
        <v xml:space="preserve">Enfermedades Infectocontagiosas
</v>
      </c>
      <c r="W24" s="20"/>
      <c r="X24" s="20"/>
      <c r="Y24" s="20"/>
      <c r="Z24" s="17"/>
      <c r="AA24" s="22" t="str">
        <f>VLOOKUP(H24,Hoja1!A$2:G$445,7,0)</f>
        <v xml:space="preserve">Riesgo Biológico, Autocuidado y/o Uso y manejo adecuado de E.P.P.
</v>
      </c>
      <c r="AB24" s="145" t="s">
        <v>1200</v>
      </c>
      <c r="AC24" s="117" t="s">
        <v>1209</v>
      </c>
      <c r="AD24" s="14"/>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5"/>
    </row>
    <row r="25" spans="1:150" s="13" customFormat="1" ht="51">
      <c r="A25" s="142"/>
      <c r="B25" s="142"/>
      <c r="C25" s="109"/>
      <c r="D25" s="106"/>
      <c r="E25" s="115"/>
      <c r="F25" s="115"/>
      <c r="G25" s="23" t="str">
        <f>VLOOKUP(H25,Hoja1!A$1:G$445,2,0)</f>
        <v>Hongos</v>
      </c>
      <c r="H25" s="24" t="s">
        <v>117</v>
      </c>
      <c r="I25" s="23" t="str">
        <f>VLOOKUP(H25,Hoja1!A$2:G$445,3,0)</f>
        <v>Micosis</v>
      </c>
      <c r="J25" s="18"/>
      <c r="K25" s="23" t="str">
        <f>VLOOKUP(H25,Hoja1!A$2:G$445,4,0)</f>
        <v>Inspecciones planeadas e inspecciones no planeadas, procedimientos de programas de seguridad y salud en el trabajo</v>
      </c>
      <c r="L25" s="23" t="str">
        <f>VLOOKUP(H25,Hoja1!A$2:G$445,5,0)</f>
        <v>Programa de vacunación, éxamenes periódicos</v>
      </c>
      <c r="M25" s="18">
        <v>2</v>
      </c>
      <c r="N25" s="19">
        <v>3</v>
      </c>
      <c r="O25" s="19">
        <v>10</v>
      </c>
      <c r="P25" s="25">
        <f t="shared" si="1"/>
        <v>6</v>
      </c>
      <c r="Q25" s="25">
        <f t="shared" si="2"/>
        <v>60</v>
      </c>
      <c r="R25" s="32" t="str">
        <f t="shared" si="3"/>
        <v>M-6</v>
      </c>
      <c r="S25" s="33" t="str">
        <f t="shared" si="0"/>
        <v>III</v>
      </c>
      <c r="T25" s="34" t="str">
        <f t="shared" si="4"/>
        <v>Mejorable</v>
      </c>
      <c r="U25" s="112"/>
      <c r="V25" s="23" t="str">
        <f>VLOOKUP(H25,Hoja1!A$2:G$445,6,0)</f>
        <v>Micosis</v>
      </c>
      <c r="W25" s="20"/>
      <c r="X25" s="20"/>
      <c r="Y25" s="20"/>
      <c r="Z25" s="17"/>
      <c r="AA25" s="22" t="str">
        <f>VLOOKUP(H25,Hoja1!A$2:G$445,7,0)</f>
        <v xml:space="preserve">Riesgo Biológico, Autocuidado y/o Uso y manejo adecuado de E.P.P.
</v>
      </c>
      <c r="AB25" s="112"/>
      <c r="AC25" s="109"/>
      <c r="AD25" s="14"/>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c r="CJ25" s="12"/>
      <c r="CK25" s="12"/>
      <c r="CL25" s="12"/>
      <c r="CM25" s="12"/>
      <c r="CN25" s="12"/>
      <c r="CO25" s="12"/>
      <c r="CP25" s="12"/>
      <c r="CQ25" s="12"/>
      <c r="CR25" s="12"/>
      <c r="CS25" s="12"/>
      <c r="CT25" s="12"/>
      <c r="CU25" s="12"/>
      <c r="CV25" s="12"/>
      <c r="CW25" s="12"/>
      <c r="CX25" s="12"/>
      <c r="CY25" s="12"/>
      <c r="CZ25" s="12"/>
      <c r="DA25" s="12"/>
      <c r="DB25" s="12"/>
      <c r="DC25" s="12"/>
      <c r="DD25" s="12"/>
      <c r="DE25" s="12"/>
      <c r="DF25" s="12"/>
      <c r="DG25" s="12"/>
      <c r="DH25" s="12"/>
      <c r="DI25" s="12"/>
      <c r="DJ25" s="12"/>
      <c r="DK25" s="12"/>
      <c r="DL25" s="12"/>
      <c r="DM25" s="12"/>
      <c r="DN25" s="12"/>
      <c r="DO25" s="12"/>
      <c r="DP25" s="12"/>
      <c r="DQ25" s="12"/>
      <c r="DR25" s="12"/>
      <c r="DS25" s="12"/>
      <c r="DT25" s="12"/>
      <c r="DU25" s="12"/>
      <c r="DV25" s="12"/>
      <c r="DW25" s="12"/>
      <c r="DX25" s="12"/>
      <c r="DY25" s="12"/>
      <c r="DZ25" s="12"/>
      <c r="EA25" s="12"/>
      <c r="EB25" s="12"/>
      <c r="EC25" s="12"/>
      <c r="ED25" s="12"/>
      <c r="EE25" s="12"/>
      <c r="EF25" s="12"/>
      <c r="EG25" s="12"/>
      <c r="EH25" s="12"/>
      <c r="EI25" s="12"/>
      <c r="EJ25" s="12"/>
      <c r="EK25" s="12"/>
      <c r="EL25" s="12"/>
      <c r="EM25" s="12"/>
      <c r="EN25" s="12"/>
      <c r="EO25" s="12"/>
      <c r="EP25" s="12"/>
      <c r="EQ25" s="12"/>
      <c r="ER25" s="12"/>
      <c r="ES25" s="12"/>
      <c r="ET25" s="15"/>
    </row>
    <row r="26" spans="1:150" s="13" customFormat="1" ht="51">
      <c r="A26" s="142"/>
      <c r="B26" s="142"/>
      <c r="C26" s="109"/>
      <c r="D26" s="106"/>
      <c r="E26" s="115"/>
      <c r="F26" s="115"/>
      <c r="G26" s="23" t="str">
        <f>VLOOKUP(H26,Hoja1!A$1:G$445,2,0)</f>
        <v>Virus</v>
      </c>
      <c r="H26" s="24" t="s">
        <v>120</v>
      </c>
      <c r="I26" s="23" t="str">
        <f>VLOOKUP(H26,Hoja1!A$2:G$445,3,0)</f>
        <v>Infecciones Virales</v>
      </c>
      <c r="J26" s="18"/>
      <c r="K26" s="23" t="str">
        <f>VLOOKUP(H26,Hoja1!A$2:G$445,4,0)</f>
        <v>Inspecciones planeadas e inspecciones no planeadas, procedimientos de programas de seguridad y salud en el trabajo</v>
      </c>
      <c r="L26" s="23" t="str">
        <f>VLOOKUP(H26,Hoja1!A$2:G$445,5,0)</f>
        <v>Programa de vacunación, bota pantalon, overol, guantes, tapabocas, mascarillas con filtos</v>
      </c>
      <c r="M26" s="18">
        <v>2</v>
      </c>
      <c r="N26" s="19">
        <v>3</v>
      </c>
      <c r="O26" s="19">
        <v>10</v>
      </c>
      <c r="P26" s="25">
        <f t="shared" si="1"/>
        <v>6</v>
      </c>
      <c r="Q26" s="25">
        <f t="shared" si="2"/>
        <v>60</v>
      </c>
      <c r="R26" s="32" t="str">
        <f t="shared" si="3"/>
        <v>M-6</v>
      </c>
      <c r="S26" s="33" t="str">
        <f t="shared" si="0"/>
        <v>III</v>
      </c>
      <c r="T26" s="34" t="str">
        <f t="shared" si="4"/>
        <v>Mejorable</v>
      </c>
      <c r="U26" s="112"/>
      <c r="V26" s="23" t="str">
        <f>VLOOKUP(H26,Hoja1!A$2:G$445,6,0)</f>
        <v xml:space="preserve">Enfermedades Infectocontagiosas
</v>
      </c>
      <c r="W26" s="20"/>
      <c r="X26" s="20"/>
      <c r="Y26" s="20"/>
      <c r="Z26" s="17"/>
      <c r="AA26" s="22" t="str">
        <f>VLOOKUP(H26,Hoja1!A$2:G$445,7,0)</f>
        <v xml:space="preserve">Riesgo Biológico, Autocuidado y/o Uso y manejo adecuado de E.P.P.
</v>
      </c>
      <c r="AB26" s="113"/>
      <c r="AC26" s="109"/>
      <c r="AD26" s="14"/>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c r="CJ26" s="12"/>
      <c r="CK26" s="12"/>
      <c r="CL26" s="12"/>
      <c r="CM26" s="12"/>
      <c r="CN26" s="12"/>
      <c r="CO26" s="12"/>
      <c r="CP26" s="12"/>
      <c r="CQ26" s="12"/>
      <c r="CR26" s="12"/>
      <c r="CS26" s="12"/>
      <c r="CT26" s="12"/>
      <c r="CU26" s="12"/>
      <c r="CV26" s="12"/>
      <c r="CW26" s="12"/>
      <c r="CX26" s="12"/>
      <c r="CY26" s="12"/>
      <c r="CZ26" s="12"/>
      <c r="DA26" s="12"/>
      <c r="DB26" s="12"/>
      <c r="DC26" s="12"/>
      <c r="DD26" s="12"/>
      <c r="DE26" s="12"/>
      <c r="DF26" s="12"/>
      <c r="DG26" s="12"/>
      <c r="DH26" s="12"/>
      <c r="DI26" s="12"/>
      <c r="DJ26" s="12"/>
      <c r="DK26" s="12"/>
      <c r="DL26" s="12"/>
      <c r="DM26" s="12"/>
      <c r="DN26" s="12"/>
      <c r="DO26" s="12"/>
      <c r="DP26" s="12"/>
      <c r="DQ26" s="12"/>
      <c r="DR26" s="12"/>
      <c r="DS26" s="12"/>
      <c r="DT26" s="12"/>
      <c r="DU26" s="12"/>
      <c r="DV26" s="12"/>
      <c r="DW26" s="12"/>
      <c r="DX26" s="12"/>
      <c r="DY26" s="12"/>
      <c r="DZ26" s="12"/>
      <c r="EA26" s="12"/>
      <c r="EB26" s="12"/>
      <c r="EC26" s="12"/>
      <c r="ED26" s="12"/>
      <c r="EE26" s="12"/>
      <c r="EF26" s="12"/>
      <c r="EG26" s="12"/>
      <c r="EH26" s="12"/>
      <c r="EI26" s="12"/>
      <c r="EJ26" s="12"/>
      <c r="EK26" s="12"/>
      <c r="EL26" s="12"/>
      <c r="EM26" s="12"/>
      <c r="EN26" s="12"/>
      <c r="EO26" s="12"/>
      <c r="EP26" s="12"/>
      <c r="EQ26" s="12"/>
      <c r="ER26" s="12"/>
      <c r="ES26" s="12"/>
      <c r="ET26" s="15"/>
    </row>
    <row r="27" spans="1:150" s="13" customFormat="1" ht="51">
      <c r="A27" s="142"/>
      <c r="B27" s="142"/>
      <c r="C27" s="109"/>
      <c r="D27" s="106"/>
      <c r="E27" s="115"/>
      <c r="F27" s="115"/>
      <c r="G27" s="23" t="str">
        <f>VLOOKUP(H27,Hoja1!A$1:G$445,2,0)</f>
        <v>INFRAROJA, ULTRAVIOLETA, VISIBLE, RADIOFRECUENCIA, MICROONDAS, LASER</v>
      </c>
      <c r="H27" s="24" t="s">
        <v>67</v>
      </c>
      <c r="I27" s="23" t="str">
        <f>VLOOKUP(H27,Hoja1!A$2:G$445,3,0)</f>
        <v>CÁNCER, LESIONES DÉRMICAS Y OCULARES</v>
      </c>
      <c r="J27" s="18"/>
      <c r="K27" s="23" t="str">
        <f>VLOOKUP(H27,Hoja1!A$2:G$445,4,0)</f>
        <v>Inspecciones planeadas e inspecciones no planeadas, procedimientos de programas de seguridad y salud en el trabajo</v>
      </c>
      <c r="L27" s="23" t="str">
        <f>VLOOKUP(H27,Hoja1!A$2:G$445,5,0)</f>
        <v>PROGRAMA BLOQUEADOR SOLAR</v>
      </c>
      <c r="M27" s="18">
        <v>2</v>
      </c>
      <c r="N27" s="19">
        <v>3</v>
      </c>
      <c r="O27" s="19">
        <v>10</v>
      </c>
      <c r="P27" s="25">
        <f t="shared" si="1"/>
        <v>6</v>
      </c>
      <c r="Q27" s="25">
        <f t="shared" si="2"/>
        <v>60</v>
      </c>
      <c r="R27" s="32" t="str">
        <f t="shared" si="3"/>
        <v>M-6</v>
      </c>
      <c r="S27" s="33" t="str">
        <f t="shared" si="0"/>
        <v>III</v>
      </c>
      <c r="T27" s="34" t="str">
        <f t="shared" si="4"/>
        <v>Mejorable</v>
      </c>
      <c r="U27" s="112"/>
      <c r="V27" s="23" t="str">
        <f>VLOOKUP(H27,Hoja1!A$2:G$445,6,0)</f>
        <v>CÁNCER</v>
      </c>
      <c r="W27" s="20"/>
      <c r="X27" s="20"/>
      <c r="Y27" s="20"/>
      <c r="Z27" s="17"/>
      <c r="AA27" s="22" t="str">
        <f>VLOOKUP(H27,Hoja1!A$2:G$445,7,0)</f>
        <v>N/A</v>
      </c>
      <c r="AB27" s="20" t="s">
        <v>1201</v>
      </c>
      <c r="AC27" s="109"/>
      <c r="AD27" s="14"/>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12"/>
      <c r="BM27" s="12"/>
      <c r="BN27" s="12"/>
      <c r="BO27" s="12"/>
      <c r="BP27" s="12"/>
      <c r="BQ27" s="12"/>
      <c r="BR27" s="12"/>
      <c r="BS27" s="12"/>
      <c r="BT27" s="12"/>
      <c r="BU27" s="12"/>
      <c r="BV27" s="12"/>
      <c r="BW27" s="12"/>
      <c r="BX27" s="12"/>
      <c r="BY27" s="12"/>
      <c r="BZ27" s="12"/>
      <c r="CA27" s="12"/>
      <c r="CB27" s="12"/>
      <c r="CC27" s="12"/>
      <c r="CD27" s="12"/>
      <c r="CE27" s="12"/>
      <c r="CF27" s="12"/>
      <c r="CG27" s="12"/>
      <c r="CH27" s="12"/>
      <c r="CI27" s="12"/>
      <c r="CJ27" s="12"/>
      <c r="CK27" s="12"/>
      <c r="CL27" s="12"/>
      <c r="CM27" s="12"/>
      <c r="CN27" s="12"/>
      <c r="CO27" s="12"/>
      <c r="CP27" s="12"/>
      <c r="CQ27" s="12"/>
      <c r="CR27" s="12"/>
      <c r="CS27" s="12"/>
      <c r="CT27" s="12"/>
      <c r="CU27" s="12"/>
      <c r="CV27" s="12"/>
      <c r="CW27" s="12"/>
      <c r="CX27" s="12"/>
      <c r="CY27" s="12"/>
      <c r="CZ27" s="12"/>
      <c r="DA27" s="12"/>
      <c r="DB27" s="12"/>
      <c r="DC27" s="12"/>
      <c r="DD27" s="12"/>
      <c r="DE27" s="12"/>
      <c r="DF27" s="12"/>
      <c r="DG27" s="12"/>
      <c r="DH27" s="12"/>
      <c r="DI27" s="12"/>
      <c r="DJ27" s="12"/>
      <c r="DK27" s="12"/>
      <c r="DL27" s="12"/>
      <c r="DM27" s="12"/>
      <c r="DN27" s="12"/>
      <c r="DO27" s="12"/>
      <c r="DP27" s="12"/>
      <c r="DQ27" s="12"/>
      <c r="DR27" s="12"/>
      <c r="DS27" s="12"/>
      <c r="DT27" s="12"/>
      <c r="DU27" s="12"/>
      <c r="DV27" s="12"/>
      <c r="DW27" s="12"/>
      <c r="DX27" s="12"/>
      <c r="DY27" s="12"/>
      <c r="DZ27" s="12"/>
      <c r="EA27" s="12"/>
      <c r="EB27" s="12"/>
      <c r="EC27" s="12"/>
      <c r="ED27" s="12"/>
      <c r="EE27" s="12"/>
      <c r="EF27" s="12"/>
      <c r="EG27" s="12"/>
      <c r="EH27" s="12"/>
      <c r="EI27" s="12"/>
      <c r="EJ27" s="12"/>
      <c r="EK27" s="12"/>
      <c r="EL27" s="12"/>
      <c r="EM27" s="12"/>
      <c r="EN27" s="12"/>
      <c r="EO27" s="12"/>
      <c r="EP27" s="12"/>
      <c r="EQ27" s="12"/>
      <c r="ER27" s="12"/>
      <c r="ES27" s="12"/>
      <c r="ET27" s="15"/>
    </row>
    <row r="28" spans="1:150" s="13" customFormat="1" ht="54" customHeight="1">
      <c r="A28" s="142"/>
      <c r="B28" s="142"/>
      <c r="C28" s="109"/>
      <c r="D28" s="106"/>
      <c r="E28" s="115"/>
      <c r="F28" s="115"/>
      <c r="G28" s="23" t="str">
        <f>VLOOKUP(H28,Hoja1!A$1:G$445,2,0)</f>
        <v>GASES Y VAPORES</v>
      </c>
      <c r="H28" s="24" t="s">
        <v>250</v>
      </c>
      <c r="I28" s="23" t="str">
        <f>VLOOKUP(H28,Hoja1!A$2:G$445,3,0)</f>
        <v xml:space="preserve"> LESIONES EN LA PIEL, IRRITACIÓN EN VÍAS  RESPIRATORIAS, MUERTE</v>
      </c>
      <c r="J28" s="18"/>
      <c r="K28" s="23" t="str">
        <f>VLOOKUP(H28,Hoja1!A$2:G$445,4,0)</f>
        <v>Inspecciones planeadas e inspecciones no planeadas, procedimientos de programas de seguridad y salud en el trabajo</v>
      </c>
      <c r="L28" s="23" t="str">
        <f>VLOOKUP(H28,Hoja1!A$2:G$445,5,0)</f>
        <v>EPP TAPABOCAS, CARETAS CON FILTROS</v>
      </c>
      <c r="M28" s="18">
        <v>2</v>
      </c>
      <c r="N28" s="19">
        <v>3</v>
      </c>
      <c r="O28" s="19">
        <v>25</v>
      </c>
      <c r="P28" s="25">
        <f t="shared" si="1"/>
        <v>6</v>
      </c>
      <c r="Q28" s="25">
        <f t="shared" si="2"/>
        <v>150</v>
      </c>
      <c r="R28" s="32" t="str">
        <f t="shared" si="3"/>
        <v>M-6</v>
      </c>
      <c r="S28" s="33" t="str">
        <f t="shared" si="0"/>
        <v>II</v>
      </c>
      <c r="T28" s="34" t="str">
        <f t="shared" si="4"/>
        <v>No Aceptable o Aceptable Con Control Especifico</v>
      </c>
      <c r="U28" s="112"/>
      <c r="V28" s="23" t="str">
        <f>VLOOKUP(H28,Hoja1!A$2:G$445,6,0)</f>
        <v xml:space="preserve"> MUERTE</v>
      </c>
      <c r="W28" s="20"/>
      <c r="X28" s="20"/>
      <c r="Y28" s="20"/>
      <c r="Z28" s="17"/>
      <c r="AA28" s="22" t="str">
        <f>VLOOKUP(H28,Hoja1!A$2:G$445,7,0)</f>
        <v>USO Y MANEJO ADECUADO DE E.P.P.</v>
      </c>
      <c r="AB28" s="20" t="s">
        <v>1213</v>
      </c>
      <c r="AC28" s="109"/>
      <c r="AD28" s="14"/>
      <c r="AE28" s="12"/>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c r="CJ28" s="12"/>
      <c r="CK28" s="12"/>
      <c r="CL28" s="12"/>
      <c r="CM28" s="12"/>
      <c r="CN28" s="12"/>
      <c r="CO28" s="12"/>
      <c r="CP28" s="12"/>
      <c r="CQ28" s="12"/>
      <c r="CR28" s="12"/>
      <c r="CS28" s="12"/>
      <c r="CT28" s="12"/>
      <c r="CU28" s="12"/>
      <c r="CV28" s="12"/>
      <c r="CW28" s="12"/>
      <c r="CX28" s="12"/>
      <c r="CY28" s="12"/>
      <c r="CZ28" s="12"/>
      <c r="DA28" s="12"/>
      <c r="DB28" s="12"/>
      <c r="DC28" s="12"/>
      <c r="DD28" s="12"/>
      <c r="DE28" s="12"/>
      <c r="DF28" s="12"/>
      <c r="DG28" s="12"/>
      <c r="DH28" s="12"/>
      <c r="DI28" s="12"/>
      <c r="DJ28" s="12"/>
      <c r="DK28" s="12"/>
      <c r="DL28" s="12"/>
      <c r="DM28" s="12"/>
      <c r="DN28" s="12"/>
      <c r="DO28" s="12"/>
      <c r="DP28" s="12"/>
      <c r="DQ28" s="12"/>
      <c r="DR28" s="12"/>
      <c r="DS28" s="12"/>
      <c r="DT28" s="12"/>
      <c r="DU28" s="12"/>
      <c r="DV28" s="12"/>
      <c r="DW28" s="12"/>
      <c r="DX28" s="12"/>
      <c r="DY28" s="12"/>
      <c r="DZ28" s="12"/>
      <c r="EA28" s="12"/>
      <c r="EB28" s="12"/>
      <c r="EC28" s="12"/>
      <c r="ED28" s="12"/>
      <c r="EE28" s="12"/>
      <c r="EF28" s="12"/>
      <c r="EG28" s="12"/>
      <c r="EH28" s="12"/>
      <c r="EI28" s="12"/>
      <c r="EJ28" s="12"/>
      <c r="EK28" s="12"/>
      <c r="EL28" s="12"/>
      <c r="EM28" s="12"/>
      <c r="EN28" s="12"/>
      <c r="EO28" s="12"/>
      <c r="EP28" s="12"/>
      <c r="EQ28" s="12"/>
      <c r="ER28" s="12"/>
      <c r="ES28" s="12"/>
      <c r="ET28" s="15"/>
    </row>
    <row r="29" spans="1:150" s="13" customFormat="1" ht="37.5" customHeight="1">
      <c r="A29" s="142"/>
      <c r="B29" s="142"/>
      <c r="C29" s="109"/>
      <c r="D29" s="106"/>
      <c r="E29" s="115"/>
      <c r="F29" s="115"/>
      <c r="G29" s="23" t="str">
        <f>VLOOKUP(H29,Hoja1!A$1:G$445,2,0)</f>
        <v>CONCENTRACIÓN EN ACTIVIDADES DE ALTO DESEMPEÑO MENTAL</v>
      </c>
      <c r="H29" s="24" t="s">
        <v>72</v>
      </c>
      <c r="I29" s="23" t="str">
        <f>VLOOKUP(H29,Hoja1!A$2:G$445,3,0)</f>
        <v>ESTRÉS, CEFALEA, IRRITABILIDAD</v>
      </c>
      <c r="J29" s="18"/>
      <c r="K29" s="23" t="str">
        <f>VLOOKUP(H29,Hoja1!A$2:G$445,4,0)</f>
        <v>N/A</v>
      </c>
      <c r="L29" s="23" t="str">
        <f>VLOOKUP(H29,Hoja1!A$2:G$445,5,0)</f>
        <v>PVE PSICOSOCIAL</v>
      </c>
      <c r="M29" s="18">
        <v>2</v>
      </c>
      <c r="N29" s="19">
        <v>2</v>
      </c>
      <c r="O29" s="19">
        <v>10</v>
      </c>
      <c r="P29" s="25">
        <f t="shared" si="1"/>
        <v>4</v>
      </c>
      <c r="Q29" s="25">
        <f t="shared" si="2"/>
        <v>40</v>
      </c>
      <c r="R29" s="32" t="str">
        <f t="shared" si="3"/>
        <v>B-4</v>
      </c>
      <c r="S29" s="33" t="str">
        <f t="shared" si="0"/>
        <v>III</v>
      </c>
      <c r="T29" s="34" t="str">
        <f t="shared" si="4"/>
        <v>Mejorable</v>
      </c>
      <c r="U29" s="112"/>
      <c r="V29" s="23" t="str">
        <f>VLOOKUP(H29,Hoja1!A$2:G$445,6,0)</f>
        <v>ESTRÉS</v>
      </c>
      <c r="W29" s="20"/>
      <c r="X29" s="20"/>
      <c r="Y29" s="20"/>
      <c r="Z29" s="17"/>
      <c r="AA29" s="22" t="str">
        <f>VLOOKUP(H29,Hoja1!A$2:G$445,7,0)</f>
        <v>N/A</v>
      </c>
      <c r="AB29" s="111" t="s">
        <v>1202</v>
      </c>
      <c r="AC29" s="109"/>
      <c r="AD29" s="14"/>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2"/>
      <c r="CN29" s="12"/>
      <c r="CO29" s="12"/>
      <c r="CP29" s="12"/>
      <c r="CQ29" s="12"/>
      <c r="CR29" s="12"/>
      <c r="CS29" s="12"/>
      <c r="CT29" s="12"/>
      <c r="CU29" s="12"/>
      <c r="CV29" s="12"/>
      <c r="CW29" s="12"/>
      <c r="CX29" s="12"/>
      <c r="CY29" s="12"/>
      <c r="CZ29" s="12"/>
      <c r="DA29" s="12"/>
      <c r="DB29" s="12"/>
      <c r="DC29" s="12"/>
      <c r="DD29" s="12"/>
      <c r="DE29" s="12"/>
      <c r="DF29" s="12"/>
      <c r="DG29" s="12"/>
      <c r="DH29" s="12"/>
      <c r="DI29" s="12"/>
      <c r="DJ29" s="12"/>
      <c r="DK29" s="12"/>
      <c r="DL29" s="12"/>
      <c r="DM29" s="12"/>
      <c r="DN29" s="12"/>
      <c r="DO29" s="12"/>
      <c r="DP29" s="12"/>
      <c r="DQ29" s="12"/>
      <c r="DR29" s="12"/>
      <c r="DS29" s="12"/>
      <c r="DT29" s="12"/>
      <c r="DU29" s="12"/>
      <c r="DV29" s="12"/>
      <c r="DW29" s="12"/>
      <c r="DX29" s="12"/>
      <c r="DY29" s="12"/>
      <c r="DZ29" s="12"/>
      <c r="EA29" s="12"/>
      <c r="EB29" s="12"/>
      <c r="EC29" s="12"/>
      <c r="ED29" s="12"/>
      <c r="EE29" s="12"/>
      <c r="EF29" s="12"/>
      <c r="EG29" s="12"/>
      <c r="EH29" s="12"/>
      <c r="EI29" s="12"/>
      <c r="EJ29" s="12"/>
      <c r="EK29" s="12"/>
      <c r="EL29" s="12"/>
      <c r="EM29" s="12"/>
      <c r="EN29" s="12"/>
      <c r="EO29" s="12"/>
      <c r="EP29" s="12"/>
      <c r="EQ29" s="12"/>
      <c r="ER29" s="12"/>
      <c r="ES29" s="12"/>
      <c r="ET29" s="15"/>
    </row>
    <row r="30" spans="1:150" s="13" customFormat="1" ht="37.5" customHeight="1">
      <c r="A30" s="142"/>
      <c r="B30" s="142"/>
      <c r="C30" s="109"/>
      <c r="D30" s="106"/>
      <c r="E30" s="115"/>
      <c r="F30" s="115"/>
      <c r="G30" s="23" t="str">
        <f>VLOOKUP(H30,Hoja1!A$1:G$445,2,0)</f>
        <v>NATURALEZA DE LA TAREA</v>
      </c>
      <c r="H30" s="24" t="s">
        <v>76</v>
      </c>
      <c r="I30" s="23" t="str">
        <f>VLOOKUP(H30,Hoja1!A$2:G$445,3,0)</f>
        <v>ESTRÉS,  TRANSTORNOS DEL SUEÑO</v>
      </c>
      <c r="J30" s="18"/>
      <c r="K30" s="23" t="str">
        <f>VLOOKUP(H30,Hoja1!A$2:G$445,4,0)</f>
        <v>N/A</v>
      </c>
      <c r="L30" s="23" t="str">
        <f>VLOOKUP(H30,Hoja1!A$2:G$445,5,0)</f>
        <v>PVE PSICOSOCIAL</v>
      </c>
      <c r="M30" s="18">
        <v>2</v>
      </c>
      <c r="N30" s="19">
        <v>2</v>
      </c>
      <c r="O30" s="19">
        <v>10</v>
      </c>
      <c r="P30" s="25">
        <f t="shared" si="1"/>
        <v>4</v>
      </c>
      <c r="Q30" s="25">
        <f t="shared" si="2"/>
        <v>40</v>
      </c>
      <c r="R30" s="32" t="str">
        <f t="shared" si="3"/>
        <v>B-4</v>
      </c>
      <c r="S30" s="33" t="str">
        <f t="shared" si="0"/>
        <v>III</v>
      </c>
      <c r="T30" s="34" t="str">
        <f t="shared" si="4"/>
        <v>Mejorable</v>
      </c>
      <c r="U30" s="112"/>
      <c r="V30" s="23" t="str">
        <f>VLOOKUP(H30,Hoja1!A$2:G$445,6,0)</f>
        <v>ESTRÉS</v>
      </c>
      <c r="W30" s="20"/>
      <c r="X30" s="20"/>
      <c r="Y30" s="20"/>
      <c r="Z30" s="17"/>
      <c r="AA30" s="22" t="str">
        <f>VLOOKUP(H30,Hoja1!A$2:G$445,7,0)</f>
        <v>N/A</v>
      </c>
      <c r="AB30" s="113"/>
      <c r="AC30" s="109"/>
      <c r="AD30" s="14"/>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c r="BS30" s="12"/>
      <c r="BT30" s="12"/>
      <c r="BU30" s="12"/>
      <c r="BV30" s="12"/>
      <c r="BW30" s="12"/>
      <c r="BX30" s="12"/>
      <c r="BY30" s="12"/>
      <c r="BZ30" s="12"/>
      <c r="CA30" s="12"/>
      <c r="CB30" s="12"/>
      <c r="CC30" s="12"/>
      <c r="CD30" s="12"/>
      <c r="CE30" s="12"/>
      <c r="CF30" s="12"/>
      <c r="CG30" s="12"/>
      <c r="CH30" s="12"/>
      <c r="CI30" s="12"/>
      <c r="CJ30" s="12"/>
      <c r="CK30" s="12"/>
      <c r="CL30" s="12"/>
      <c r="CM30" s="12"/>
      <c r="CN30" s="12"/>
      <c r="CO30" s="12"/>
      <c r="CP30" s="12"/>
      <c r="CQ30" s="12"/>
      <c r="CR30" s="12"/>
      <c r="CS30" s="12"/>
      <c r="CT30" s="12"/>
      <c r="CU30" s="12"/>
      <c r="CV30" s="12"/>
      <c r="CW30" s="12"/>
      <c r="CX30" s="12"/>
      <c r="CY30" s="12"/>
      <c r="CZ30" s="12"/>
      <c r="DA30" s="12"/>
      <c r="DB30" s="12"/>
      <c r="DC30" s="12"/>
      <c r="DD30" s="12"/>
      <c r="DE30" s="12"/>
      <c r="DF30" s="12"/>
      <c r="DG30" s="12"/>
      <c r="DH30" s="12"/>
      <c r="DI30" s="12"/>
      <c r="DJ30" s="12"/>
      <c r="DK30" s="12"/>
      <c r="DL30" s="12"/>
      <c r="DM30" s="12"/>
      <c r="DN30" s="12"/>
      <c r="DO30" s="12"/>
      <c r="DP30" s="12"/>
      <c r="DQ30" s="12"/>
      <c r="DR30" s="12"/>
      <c r="DS30" s="12"/>
      <c r="DT30" s="12"/>
      <c r="DU30" s="12"/>
      <c r="DV30" s="12"/>
      <c r="DW30" s="12"/>
      <c r="DX30" s="12"/>
      <c r="DY30" s="12"/>
      <c r="DZ30" s="12"/>
      <c r="EA30" s="12"/>
      <c r="EB30" s="12"/>
      <c r="EC30" s="12"/>
      <c r="ED30" s="12"/>
      <c r="EE30" s="12"/>
      <c r="EF30" s="12"/>
      <c r="EG30" s="12"/>
      <c r="EH30" s="12"/>
      <c r="EI30" s="12"/>
      <c r="EJ30" s="12"/>
      <c r="EK30" s="12"/>
      <c r="EL30" s="12"/>
      <c r="EM30" s="12"/>
      <c r="EN30" s="12"/>
      <c r="EO30" s="12"/>
      <c r="EP30" s="12"/>
      <c r="EQ30" s="12"/>
      <c r="ER30" s="12"/>
      <c r="ES30" s="12"/>
      <c r="ET30" s="15"/>
    </row>
    <row r="31" spans="1:150" s="13" customFormat="1" ht="97.5" customHeight="1">
      <c r="A31" s="142"/>
      <c r="B31" s="142"/>
      <c r="C31" s="109"/>
      <c r="D31" s="106"/>
      <c r="E31" s="115"/>
      <c r="F31" s="115"/>
      <c r="G31" s="23" t="str">
        <f>VLOOKUP(H31,Hoja1!A$1:G$445,2,0)</f>
        <v>Forzadas, Prolongadas</v>
      </c>
      <c r="H31" s="24" t="s">
        <v>40</v>
      </c>
      <c r="I31" s="23" t="str">
        <f>VLOOKUP(H31,Hoja1!A$2:G$445,3,0)</f>
        <v xml:space="preserve">Lesiones osteomusculares, lesiones osteoarticulares
</v>
      </c>
      <c r="J31" s="18"/>
      <c r="K31" s="23" t="str">
        <f>VLOOKUP(H31,Hoja1!A$2:G$445,4,0)</f>
        <v>Inspecciones planeadas e inspecciones no planeadas, procedimientos de programas de seguridad y salud en el trabajo</v>
      </c>
      <c r="L31" s="23" t="str">
        <f>VLOOKUP(H31,Hoja1!A$2:G$445,5,0)</f>
        <v>PVE Biomecánico, programa pausas activas, exámenes periódicos, recomendaciones, control de posturas</v>
      </c>
      <c r="M31" s="18">
        <v>2</v>
      </c>
      <c r="N31" s="19">
        <v>3</v>
      </c>
      <c r="O31" s="19">
        <v>25</v>
      </c>
      <c r="P31" s="25">
        <f t="shared" si="1"/>
        <v>6</v>
      </c>
      <c r="Q31" s="25">
        <f t="shared" si="2"/>
        <v>150</v>
      </c>
      <c r="R31" s="32" t="str">
        <f t="shared" si="3"/>
        <v>M-6</v>
      </c>
      <c r="S31" s="33" t="str">
        <f t="shared" si="0"/>
        <v>II</v>
      </c>
      <c r="T31" s="34" t="str">
        <f t="shared" si="4"/>
        <v>No Aceptable o Aceptable Con Control Especifico</v>
      </c>
      <c r="U31" s="112"/>
      <c r="V31" s="23" t="str">
        <f>VLOOKUP(H31,Hoja1!A$2:G$445,6,0)</f>
        <v>Enfermedades Osteomusculares</v>
      </c>
      <c r="W31" s="20"/>
      <c r="X31" s="20"/>
      <c r="Y31" s="20"/>
      <c r="Z31" s="17"/>
      <c r="AA31" s="22" t="str">
        <f>VLOOKUP(H31,Hoja1!A$2:G$445,7,0)</f>
        <v>Prevención en lesiones osteomusculares, líderes de pausas activas</v>
      </c>
      <c r="AB31" s="20" t="s">
        <v>1224</v>
      </c>
      <c r="AC31" s="109"/>
      <c r="AD31" s="14"/>
      <c r="AE31" s="12"/>
      <c r="AF31" s="12"/>
      <c r="AG31" s="12"/>
      <c r="AH31" s="12"/>
      <c r="AI31" s="12"/>
      <c r="AJ31" s="12"/>
      <c r="AK31" s="12"/>
      <c r="AL31" s="12"/>
      <c r="AM31" s="12"/>
      <c r="AN31" s="12"/>
      <c r="AO31" s="12"/>
      <c r="AP31" s="12"/>
      <c r="AQ31" s="12"/>
      <c r="AR31" s="12"/>
      <c r="AS31" s="12"/>
      <c r="AT31" s="12"/>
      <c r="AU31" s="12"/>
      <c r="AV31" s="12"/>
      <c r="AW31" s="12"/>
      <c r="AX31" s="12"/>
      <c r="AY31" s="12"/>
      <c r="AZ31" s="12"/>
      <c r="BA31" s="12"/>
      <c r="BB31" s="12"/>
      <c r="BC31" s="12"/>
      <c r="BD31" s="12"/>
      <c r="BE31" s="12"/>
      <c r="BF31" s="12"/>
      <c r="BG31" s="12"/>
      <c r="BH31" s="12"/>
      <c r="BI31" s="12"/>
      <c r="BJ31" s="12"/>
      <c r="BK31" s="12"/>
      <c r="BL31" s="12"/>
      <c r="BM31" s="12"/>
      <c r="BN31" s="12"/>
      <c r="BO31" s="12"/>
      <c r="BP31" s="12"/>
      <c r="BQ31" s="12"/>
      <c r="BR31" s="12"/>
      <c r="BS31" s="12"/>
      <c r="BT31" s="12"/>
      <c r="BU31" s="12"/>
      <c r="BV31" s="12"/>
      <c r="BW31" s="12"/>
      <c r="BX31" s="12"/>
      <c r="BY31" s="12"/>
      <c r="BZ31" s="12"/>
      <c r="CA31" s="12"/>
      <c r="CB31" s="12"/>
      <c r="CC31" s="12"/>
      <c r="CD31" s="12"/>
      <c r="CE31" s="12"/>
      <c r="CF31" s="12"/>
      <c r="CG31" s="12"/>
      <c r="CH31" s="12"/>
      <c r="CI31" s="12"/>
      <c r="CJ31" s="12"/>
      <c r="CK31" s="12"/>
      <c r="CL31" s="12"/>
      <c r="CM31" s="12"/>
      <c r="CN31" s="12"/>
      <c r="CO31" s="12"/>
      <c r="CP31" s="12"/>
      <c r="CQ31" s="12"/>
      <c r="CR31" s="12"/>
      <c r="CS31" s="12"/>
      <c r="CT31" s="12"/>
      <c r="CU31" s="12"/>
      <c r="CV31" s="12"/>
      <c r="CW31" s="12"/>
      <c r="CX31" s="12"/>
      <c r="CY31" s="12"/>
      <c r="CZ31" s="12"/>
      <c r="DA31" s="12"/>
      <c r="DB31" s="12"/>
      <c r="DC31" s="12"/>
      <c r="DD31" s="12"/>
      <c r="DE31" s="12"/>
      <c r="DF31" s="12"/>
      <c r="DG31" s="12"/>
      <c r="DH31" s="12"/>
      <c r="DI31" s="12"/>
      <c r="DJ31" s="12"/>
      <c r="DK31" s="12"/>
      <c r="DL31" s="12"/>
      <c r="DM31" s="12"/>
      <c r="DN31" s="12"/>
      <c r="DO31" s="12"/>
      <c r="DP31" s="12"/>
      <c r="DQ31" s="12"/>
      <c r="DR31" s="12"/>
      <c r="DS31" s="12"/>
      <c r="DT31" s="12"/>
      <c r="DU31" s="12"/>
      <c r="DV31" s="12"/>
      <c r="DW31" s="12"/>
      <c r="DX31" s="12"/>
      <c r="DY31" s="12"/>
      <c r="DZ31" s="12"/>
      <c r="EA31" s="12"/>
      <c r="EB31" s="12"/>
      <c r="EC31" s="12"/>
      <c r="ED31" s="12"/>
      <c r="EE31" s="12"/>
      <c r="EF31" s="12"/>
      <c r="EG31" s="12"/>
      <c r="EH31" s="12"/>
      <c r="EI31" s="12"/>
      <c r="EJ31" s="12"/>
      <c r="EK31" s="12"/>
      <c r="EL31" s="12"/>
      <c r="EM31" s="12"/>
      <c r="EN31" s="12"/>
      <c r="EO31" s="12"/>
      <c r="EP31" s="12"/>
      <c r="EQ31" s="12"/>
      <c r="ER31" s="12"/>
      <c r="ES31" s="12"/>
      <c r="ET31" s="15"/>
    </row>
    <row r="32" spans="1:150" s="13" customFormat="1" ht="45" customHeight="1">
      <c r="A32" s="142"/>
      <c r="B32" s="142"/>
      <c r="C32" s="109"/>
      <c r="D32" s="106"/>
      <c r="E32" s="115"/>
      <c r="F32" s="115"/>
      <c r="G32" s="23" t="str">
        <f>VLOOKUP(H32,Hoja1!A$1:G$445,2,0)</f>
        <v>Movimientos repetitivos, Miembros Superiores</v>
      </c>
      <c r="H32" s="24" t="s">
        <v>47</v>
      </c>
      <c r="I32" s="23" t="str">
        <f>VLOOKUP(H32,Hoja1!A$2:G$445,3,0)</f>
        <v>Lesiones Musculoesqueléticas</v>
      </c>
      <c r="J32" s="18"/>
      <c r="K32" s="23" t="str">
        <f>VLOOKUP(H32,Hoja1!A$2:G$445,4,0)</f>
        <v>N/A</v>
      </c>
      <c r="L32" s="23" t="str">
        <f>VLOOKUP(H32,Hoja1!A$2:G$445,5,0)</f>
        <v>PVE BIomécanico, programa pausas activas, examenes periódicos, recomendaicones, control de posturas</v>
      </c>
      <c r="M32" s="18">
        <v>2</v>
      </c>
      <c r="N32" s="19">
        <v>2</v>
      </c>
      <c r="O32" s="19">
        <v>25</v>
      </c>
      <c r="P32" s="25">
        <f t="shared" si="1"/>
        <v>4</v>
      </c>
      <c r="Q32" s="25">
        <f t="shared" si="2"/>
        <v>100</v>
      </c>
      <c r="R32" s="32" t="str">
        <f t="shared" si="3"/>
        <v>B-4</v>
      </c>
      <c r="S32" s="33" t="str">
        <f t="shared" si="0"/>
        <v>III</v>
      </c>
      <c r="T32" s="34" t="str">
        <f t="shared" si="4"/>
        <v>Mejorable</v>
      </c>
      <c r="U32" s="112"/>
      <c r="V32" s="23" t="str">
        <f>VLOOKUP(H32,Hoja1!A$2:G$445,6,0)</f>
        <v>Enfermedades musculoesqueleticas</v>
      </c>
      <c r="W32" s="20"/>
      <c r="X32" s="20"/>
      <c r="Y32" s="20"/>
      <c r="Z32" s="17"/>
      <c r="AA32" s="22" t="str">
        <f>VLOOKUP(H32,Hoja1!A$2:G$445,7,0)</f>
        <v>Prevención en lesiones osteomusculares, líderes de pausas activas</v>
      </c>
      <c r="AB32" s="20" t="s">
        <v>1230</v>
      </c>
      <c r="AC32" s="109"/>
      <c r="AD32" s="14"/>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2"/>
      <c r="CN32" s="12"/>
      <c r="CO32" s="12"/>
      <c r="CP32" s="12"/>
      <c r="CQ32" s="12"/>
      <c r="CR32" s="12"/>
      <c r="CS32" s="12"/>
      <c r="CT32" s="12"/>
      <c r="CU32" s="12"/>
      <c r="CV32" s="12"/>
      <c r="CW32" s="12"/>
      <c r="CX32" s="12"/>
      <c r="CY32" s="12"/>
      <c r="CZ32" s="12"/>
      <c r="DA32" s="12"/>
      <c r="DB32" s="12"/>
      <c r="DC32" s="12"/>
      <c r="DD32" s="12"/>
      <c r="DE32" s="12"/>
      <c r="DF32" s="12"/>
      <c r="DG32" s="12"/>
      <c r="DH32" s="12"/>
      <c r="DI32" s="12"/>
      <c r="DJ32" s="12"/>
      <c r="DK32" s="12"/>
      <c r="DL32" s="12"/>
      <c r="DM32" s="12"/>
      <c r="DN32" s="12"/>
      <c r="DO32" s="12"/>
      <c r="DP32" s="12"/>
      <c r="DQ32" s="12"/>
      <c r="DR32" s="12"/>
      <c r="DS32" s="12"/>
      <c r="DT32" s="12"/>
      <c r="DU32" s="12"/>
      <c r="DV32" s="12"/>
      <c r="DW32" s="12"/>
      <c r="DX32" s="12"/>
      <c r="DY32" s="12"/>
      <c r="DZ32" s="12"/>
      <c r="EA32" s="12"/>
      <c r="EB32" s="12"/>
      <c r="EC32" s="12"/>
      <c r="ED32" s="12"/>
      <c r="EE32" s="12"/>
      <c r="EF32" s="12"/>
      <c r="EG32" s="12"/>
      <c r="EH32" s="12"/>
      <c r="EI32" s="12"/>
      <c r="EJ32" s="12"/>
      <c r="EK32" s="12"/>
      <c r="EL32" s="12"/>
      <c r="EM32" s="12"/>
      <c r="EN32" s="12"/>
      <c r="EO32" s="12"/>
      <c r="EP32" s="12"/>
      <c r="EQ32" s="12"/>
      <c r="ER32" s="12"/>
      <c r="ES32" s="12"/>
      <c r="ET32" s="15"/>
    </row>
    <row r="33" spans="1:150" s="13" customFormat="1" ht="51">
      <c r="A33" s="142"/>
      <c r="B33" s="142"/>
      <c r="C33" s="109"/>
      <c r="D33" s="106"/>
      <c r="E33" s="115"/>
      <c r="F33" s="115"/>
      <c r="G33" s="23" t="str">
        <f>VLOOKUP(H33,Hoja1!A$1:G$445,2,0)</f>
        <v>Atropellamiento, Envestir</v>
      </c>
      <c r="H33" s="24" t="s">
        <v>1187</v>
      </c>
      <c r="I33" s="23" t="str">
        <f>VLOOKUP(H33,Hoja1!A$2:G$445,3,0)</f>
        <v>Lesiones, pérdidas materiales, muerte</v>
      </c>
      <c r="J33" s="18"/>
      <c r="K33" s="23" t="str">
        <f>VLOOKUP(H33,Hoja1!A$2:G$445,4,0)</f>
        <v>Inspecciones planeadas e inspecciones no planeadas, procedimientos de programas de seguridad y salud en el trabajo</v>
      </c>
      <c r="L33" s="23" t="str">
        <f>VLOOKUP(H33,Hoja1!A$2:G$445,5,0)</f>
        <v>Programa de seguridad vial, señalización</v>
      </c>
      <c r="M33" s="18">
        <v>2</v>
      </c>
      <c r="N33" s="19">
        <v>3</v>
      </c>
      <c r="O33" s="19">
        <v>60</v>
      </c>
      <c r="P33" s="25">
        <f t="shared" si="1"/>
        <v>6</v>
      </c>
      <c r="Q33" s="25">
        <f t="shared" si="2"/>
        <v>360</v>
      </c>
      <c r="R33" s="32" t="str">
        <f t="shared" si="3"/>
        <v>M-6</v>
      </c>
      <c r="S33" s="33" t="str">
        <f t="shared" si="0"/>
        <v>II</v>
      </c>
      <c r="T33" s="34" t="str">
        <f t="shared" si="4"/>
        <v>No Aceptable o Aceptable Con Control Especifico</v>
      </c>
      <c r="U33" s="112"/>
      <c r="V33" s="23" t="str">
        <f>VLOOKUP(H33,Hoja1!A$2:G$445,6,0)</f>
        <v>Muerte</v>
      </c>
      <c r="W33" s="20"/>
      <c r="X33" s="20"/>
      <c r="Y33" s="20"/>
      <c r="Z33" s="17"/>
      <c r="AA33" s="22" t="str">
        <f>VLOOKUP(H33,Hoja1!A$2:G$445,7,0)</f>
        <v>Seguridad vial y manejo defensivo, aseguramiento de áreas de trabajo</v>
      </c>
      <c r="AB33" s="20" t="s">
        <v>1204</v>
      </c>
      <c r="AC33" s="109"/>
      <c r="AD33" s="14"/>
      <c r="AE33" s="12"/>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c r="BM33" s="12"/>
      <c r="BN33" s="12"/>
      <c r="BO33" s="12"/>
      <c r="BP33" s="12"/>
      <c r="BQ33" s="12"/>
      <c r="BR33" s="12"/>
      <c r="BS33" s="12"/>
      <c r="BT33" s="12"/>
      <c r="BU33" s="12"/>
      <c r="BV33" s="12"/>
      <c r="BW33" s="12"/>
      <c r="BX33" s="12"/>
      <c r="BY33" s="12"/>
      <c r="BZ33" s="12"/>
      <c r="CA33" s="12"/>
      <c r="CB33" s="12"/>
      <c r="CC33" s="12"/>
      <c r="CD33" s="12"/>
      <c r="CE33" s="12"/>
      <c r="CF33" s="12"/>
      <c r="CG33" s="12"/>
      <c r="CH33" s="12"/>
      <c r="CI33" s="12"/>
      <c r="CJ33" s="12"/>
      <c r="CK33" s="12"/>
      <c r="CL33" s="12"/>
      <c r="CM33" s="12"/>
      <c r="CN33" s="12"/>
      <c r="CO33" s="12"/>
      <c r="CP33" s="12"/>
      <c r="CQ33" s="12"/>
      <c r="CR33" s="12"/>
      <c r="CS33" s="12"/>
      <c r="CT33" s="12"/>
      <c r="CU33" s="12"/>
      <c r="CV33" s="12"/>
      <c r="CW33" s="12"/>
      <c r="CX33" s="12"/>
      <c r="CY33" s="12"/>
      <c r="CZ33" s="12"/>
      <c r="DA33" s="12"/>
      <c r="DB33" s="12"/>
      <c r="DC33" s="12"/>
      <c r="DD33" s="12"/>
      <c r="DE33" s="12"/>
      <c r="DF33" s="12"/>
      <c r="DG33" s="12"/>
      <c r="DH33" s="12"/>
      <c r="DI33" s="12"/>
      <c r="DJ33" s="12"/>
      <c r="DK33" s="12"/>
      <c r="DL33" s="12"/>
      <c r="DM33" s="12"/>
      <c r="DN33" s="12"/>
      <c r="DO33" s="12"/>
      <c r="DP33" s="12"/>
      <c r="DQ33" s="12"/>
      <c r="DR33" s="12"/>
      <c r="DS33" s="12"/>
      <c r="DT33" s="12"/>
      <c r="DU33" s="12"/>
      <c r="DV33" s="12"/>
      <c r="DW33" s="12"/>
      <c r="DX33" s="12"/>
      <c r="DY33" s="12"/>
      <c r="DZ33" s="12"/>
      <c r="EA33" s="12"/>
      <c r="EB33" s="12"/>
      <c r="EC33" s="12"/>
      <c r="ED33" s="12"/>
      <c r="EE33" s="12"/>
      <c r="EF33" s="12"/>
      <c r="EG33" s="12"/>
      <c r="EH33" s="12"/>
      <c r="EI33" s="12"/>
      <c r="EJ33" s="12"/>
      <c r="EK33" s="12"/>
      <c r="EL33" s="12"/>
      <c r="EM33" s="12"/>
      <c r="EN33" s="12"/>
      <c r="EO33" s="12"/>
      <c r="EP33" s="12"/>
      <c r="EQ33" s="12"/>
      <c r="ER33" s="12"/>
      <c r="ES33" s="12"/>
      <c r="ET33" s="15"/>
    </row>
    <row r="34" spans="1:150" s="13" customFormat="1" ht="63.75">
      <c r="A34" s="142"/>
      <c r="B34" s="142"/>
      <c r="C34" s="109"/>
      <c r="D34" s="106"/>
      <c r="E34" s="115"/>
      <c r="F34" s="115"/>
      <c r="G34" s="23" t="str">
        <f>VLOOKUP(H34,Hoja1!A$1:G$445,2,0)</f>
        <v>Herramientas Manuales</v>
      </c>
      <c r="H34" s="24" t="s">
        <v>606</v>
      </c>
      <c r="I34" s="23" t="str">
        <f>VLOOKUP(H34,Hoja1!A$2:G$445,3,0)</f>
        <v>Quemaduras, contusiones y lesiones</v>
      </c>
      <c r="J34" s="18"/>
      <c r="K34" s="23" t="str">
        <f>VLOOKUP(H34,Hoja1!A$2:G$445,4,0)</f>
        <v>Inspecciones planeadas e inspecciones no planeadas, procedimientos de programas de seguridad y salud en el trabajo</v>
      </c>
      <c r="L34" s="23" t="str">
        <f>VLOOKUP(H34,Hoja1!A$2:G$445,5,0)</f>
        <v>E.P.P.</v>
      </c>
      <c r="M34" s="18">
        <v>2</v>
      </c>
      <c r="N34" s="19">
        <v>3</v>
      </c>
      <c r="O34" s="19">
        <v>25</v>
      </c>
      <c r="P34" s="25">
        <f t="shared" si="1"/>
        <v>6</v>
      </c>
      <c r="Q34" s="25">
        <f t="shared" si="2"/>
        <v>150</v>
      </c>
      <c r="R34" s="32" t="str">
        <f t="shared" si="3"/>
        <v>M-6</v>
      </c>
      <c r="S34" s="33" t="str">
        <f t="shared" si="0"/>
        <v>II</v>
      </c>
      <c r="T34" s="34" t="str">
        <f t="shared" si="4"/>
        <v>No Aceptable o Aceptable Con Control Especifico</v>
      </c>
      <c r="U34" s="112"/>
      <c r="V34" s="23" t="str">
        <f>VLOOKUP(H34,Hoja1!A$2:G$445,6,0)</f>
        <v>Amputación</v>
      </c>
      <c r="W34" s="20"/>
      <c r="X34" s="20"/>
      <c r="Y34" s="20"/>
      <c r="Z34" s="17"/>
      <c r="AA34" s="22" t="str">
        <f>VLOOKUP(H34,Hoja1!A$2:G$445,7,0)</f>
        <v xml:space="preserve">
Uso y manejo adecuado de E.P.P., uso y manejo adecuado de herramientas manuales y/o máqinas y equipos</v>
      </c>
      <c r="AB34" s="20" t="s">
        <v>1231</v>
      </c>
      <c r="AC34" s="109"/>
      <c r="AD34" s="14"/>
      <c r="AE34" s="12"/>
      <c r="AF34" s="12"/>
      <c r="AG34" s="12"/>
      <c r="AH34" s="12"/>
      <c r="AI34" s="12"/>
      <c r="AJ34" s="12"/>
      <c r="AK34" s="12"/>
      <c r="AL34" s="12"/>
      <c r="AM34" s="12"/>
      <c r="AN34" s="12"/>
      <c r="AO34" s="12"/>
      <c r="AP34" s="12"/>
      <c r="AQ34" s="12"/>
      <c r="AR34" s="12"/>
      <c r="AS34" s="12"/>
      <c r="AT34" s="12"/>
      <c r="AU34" s="12"/>
      <c r="AV34" s="12"/>
      <c r="AW34" s="12"/>
      <c r="AX34" s="12"/>
      <c r="AY34" s="12"/>
      <c r="AZ34" s="12"/>
      <c r="BA34" s="12"/>
      <c r="BB34" s="12"/>
      <c r="BC34" s="12"/>
      <c r="BD34" s="12"/>
      <c r="BE34" s="12"/>
      <c r="BF34" s="12"/>
      <c r="BG34" s="12"/>
      <c r="BH34" s="12"/>
      <c r="BI34" s="12"/>
      <c r="BJ34" s="12"/>
      <c r="BK34" s="12"/>
      <c r="BL34" s="12"/>
      <c r="BM34" s="12"/>
      <c r="BN34" s="12"/>
      <c r="BO34" s="12"/>
      <c r="BP34" s="12"/>
      <c r="BQ34" s="12"/>
      <c r="BR34" s="12"/>
      <c r="BS34" s="12"/>
      <c r="BT34" s="12"/>
      <c r="BU34" s="12"/>
      <c r="BV34" s="12"/>
      <c r="BW34" s="12"/>
      <c r="BX34" s="12"/>
      <c r="BY34" s="12"/>
      <c r="BZ34" s="12"/>
      <c r="CA34" s="12"/>
      <c r="CB34" s="12"/>
      <c r="CC34" s="12"/>
      <c r="CD34" s="12"/>
      <c r="CE34" s="12"/>
      <c r="CF34" s="12"/>
      <c r="CG34" s="12"/>
      <c r="CH34" s="12"/>
      <c r="CI34" s="12"/>
      <c r="CJ34" s="12"/>
      <c r="CK34" s="12"/>
      <c r="CL34" s="12"/>
      <c r="CM34" s="12"/>
      <c r="CN34" s="12"/>
      <c r="CO34" s="12"/>
      <c r="CP34" s="12"/>
      <c r="CQ34" s="12"/>
      <c r="CR34" s="12"/>
      <c r="CS34" s="12"/>
      <c r="CT34" s="12"/>
      <c r="CU34" s="12"/>
      <c r="CV34" s="12"/>
      <c r="CW34" s="12"/>
      <c r="CX34" s="12"/>
      <c r="CY34" s="12"/>
      <c r="CZ34" s="12"/>
      <c r="DA34" s="12"/>
      <c r="DB34" s="12"/>
      <c r="DC34" s="12"/>
      <c r="DD34" s="12"/>
      <c r="DE34" s="12"/>
      <c r="DF34" s="12"/>
      <c r="DG34" s="12"/>
      <c r="DH34" s="12"/>
      <c r="DI34" s="12"/>
      <c r="DJ34" s="12"/>
      <c r="DK34" s="12"/>
      <c r="DL34" s="12"/>
      <c r="DM34" s="12"/>
      <c r="DN34" s="12"/>
      <c r="DO34" s="12"/>
      <c r="DP34" s="12"/>
      <c r="DQ34" s="12"/>
      <c r="DR34" s="12"/>
      <c r="DS34" s="12"/>
      <c r="DT34" s="12"/>
      <c r="DU34" s="12"/>
      <c r="DV34" s="12"/>
      <c r="DW34" s="12"/>
      <c r="DX34" s="12"/>
      <c r="DY34" s="12"/>
      <c r="DZ34" s="12"/>
      <c r="EA34" s="12"/>
      <c r="EB34" s="12"/>
      <c r="EC34" s="12"/>
      <c r="ED34" s="12"/>
      <c r="EE34" s="12"/>
      <c r="EF34" s="12"/>
      <c r="EG34" s="12"/>
      <c r="EH34" s="12"/>
      <c r="EI34" s="12"/>
      <c r="EJ34" s="12"/>
      <c r="EK34" s="12"/>
      <c r="EL34" s="12"/>
      <c r="EM34" s="12"/>
      <c r="EN34" s="12"/>
      <c r="EO34" s="12"/>
      <c r="EP34" s="12"/>
      <c r="EQ34" s="12"/>
      <c r="ER34" s="12"/>
      <c r="ES34" s="12"/>
      <c r="ET34" s="15"/>
    </row>
    <row r="35" spans="1:150" s="13" customFormat="1" ht="72" customHeight="1">
      <c r="A35" s="142"/>
      <c r="B35" s="142"/>
      <c r="C35" s="109"/>
      <c r="D35" s="106"/>
      <c r="E35" s="115"/>
      <c r="F35" s="115"/>
      <c r="G35" s="23" t="str">
        <f>VLOOKUP(H35,Hoja1!A$1:G$445,2,0)</f>
        <v>Atraco, golpiza, atentados y secuestrados</v>
      </c>
      <c r="H35" s="24" t="s">
        <v>57</v>
      </c>
      <c r="I35" s="23" t="str">
        <f>VLOOKUP(H35,Hoja1!A$2:G$445,3,0)</f>
        <v>Estrés, golpes, Secuestros</v>
      </c>
      <c r="J35" s="18"/>
      <c r="K35" s="23" t="str">
        <f>VLOOKUP(H35,Hoja1!A$2:G$445,4,0)</f>
        <v>Inspecciones planeadas e inspecciones no planeadas, procedimientos de programas de seguridad y salud en el trabajo</v>
      </c>
      <c r="L35" s="23" t="str">
        <f>VLOOKUP(H35,Hoja1!A$2:G$445,5,0)</f>
        <v xml:space="preserve">Uniformes Corporativos, Caquetas corporativas, Carnetización
</v>
      </c>
      <c r="M35" s="18">
        <v>2</v>
      </c>
      <c r="N35" s="19">
        <v>3</v>
      </c>
      <c r="O35" s="19">
        <v>60</v>
      </c>
      <c r="P35" s="25">
        <f t="shared" si="1"/>
        <v>6</v>
      </c>
      <c r="Q35" s="25">
        <f t="shared" si="2"/>
        <v>360</v>
      </c>
      <c r="R35" s="32" t="str">
        <f t="shared" si="3"/>
        <v>M-6</v>
      </c>
      <c r="S35" s="33" t="str">
        <f t="shared" si="0"/>
        <v>II</v>
      </c>
      <c r="T35" s="34" t="str">
        <f t="shared" si="4"/>
        <v>No Aceptable o Aceptable Con Control Especifico</v>
      </c>
      <c r="U35" s="112"/>
      <c r="V35" s="23" t="str">
        <f>VLOOKUP(H35,Hoja1!A$2:G$445,6,0)</f>
        <v>Secuestros</v>
      </c>
      <c r="W35" s="20"/>
      <c r="X35" s="20"/>
      <c r="Y35" s="20"/>
      <c r="Z35" s="17"/>
      <c r="AA35" s="22" t="str">
        <f>VLOOKUP(H35,Hoja1!A$2:G$445,7,0)</f>
        <v>N/A</v>
      </c>
      <c r="AB35" s="20" t="s">
        <v>1206</v>
      </c>
      <c r="AC35" s="109"/>
      <c r="AD35" s="14"/>
      <c r="AE35" s="12"/>
      <c r="AF35" s="12"/>
      <c r="AG35" s="12"/>
      <c r="AH35" s="12"/>
      <c r="AI35" s="12"/>
      <c r="AJ35" s="12"/>
      <c r="AK35" s="12"/>
      <c r="AL35" s="12"/>
      <c r="AM35" s="12"/>
      <c r="AN35" s="12"/>
      <c r="AO35" s="12"/>
      <c r="AP35" s="12"/>
      <c r="AQ35" s="12"/>
      <c r="AR35" s="12"/>
      <c r="AS35" s="12"/>
      <c r="AT35" s="12"/>
      <c r="AU35" s="12"/>
      <c r="AV35" s="12"/>
      <c r="AW35" s="12"/>
      <c r="AX35" s="12"/>
      <c r="AY35" s="12"/>
      <c r="AZ35" s="12"/>
      <c r="BA35" s="12"/>
      <c r="BB35" s="12"/>
      <c r="BC35" s="12"/>
      <c r="BD35" s="12"/>
      <c r="BE35" s="12"/>
      <c r="BF35" s="12"/>
      <c r="BG35" s="12"/>
      <c r="BH35" s="12"/>
      <c r="BI35" s="12"/>
      <c r="BJ35" s="12"/>
      <c r="BK35" s="12"/>
      <c r="BL35" s="12"/>
      <c r="BM35" s="12"/>
      <c r="BN35" s="12"/>
      <c r="BO35" s="12"/>
      <c r="BP35" s="12"/>
      <c r="BQ35" s="12"/>
      <c r="BR35" s="12"/>
      <c r="BS35" s="12"/>
      <c r="BT35" s="12"/>
      <c r="BU35" s="12"/>
      <c r="BV35" s="12"/>
      <c r="BW35" s="12"/>
      <c r="BX35" s="12"/>
      <c r="BY35" s="12"/>
      <c r="BZ35" s="12"/>
      <c r="CA35" s="12"/>
      <c r="CB35" s="12"/>
      <c r="CC35" s="12"/>
      <c r="CD35" s="12"/>
      <c r="CE35" s="12"/>
      <c r="CF35" s="12"/>
      <c r="CG35" s="12"/>
      <c r="CH35" s="12"/>
      <c r="CI35" s="12"/>
      <c r="CJ35" s="12"/>
      <c r="CK35" s="12"/>
      <c r="CL35" s="12"/>
      <c r="CM35" s="12"/>
      <c r="CN35" s="12"/>
      <c r="CO35" s="12"/>
      <c r="CP35" s="12"/>
      <c r="CQ35" s="12"/>
      <c r="CR35" s="12"/>
      <c r="CS35" s="12"/>
      <c r="CT35" s="12"/>
      <c r="CU35" s="12"/>
      <c r="CV35" s="12"/>
      <c r="CW35" s="12"/>
      <c r="CX35" s="12"/>
      <c r="CY35" s="12"/>
      <c r="CZ35" s="12"/>
      <c r="DA35" s="12"/>
      <c r="DB35" s="12"/>
      <c r="DC35" s="12"/>
      <c r="DD35" s="12"/>
      <c r="DE35" s="12"/>
      <c r="DF35" s="12"/>
      <c r="DG35" s="12"/>
      <c r="DH35" s="12"/>
      <c r="DI35" s="12"/>
      <c r="DJ35" s="12"/>
      <c r="DK35" s="12"/>
      <c r="DL35" s="12"/>
      <c r="DM35" s="12"/>
      <c r="DN35" s="12"/>
      <c r="DO35" s="12"/>
      <c r="DP35" s="12"/>
      <c r="DQ35" s="12"/>
      <c r="DR35" s="12"/>
      <c r="DS35" s="12"/>
      <c r="DT35" s="12"/>
      <c r="DU35" s="12"/>
      <c r="DV35" s="12"/>
      <c r="DW35" s="12"/>
      <c r="DX35" s="12"/>
      <c r="DY35" s="12"/>
      <c r="DZ35" s="12"/>
      <c r="EA35" s="12"/>
      <c r="EB35" s="12"/>
      <c r="EC35" s="12"/>
      <c r="ED35" s="12"/>
      <c r="EE35" s="12"/>
      <c r="EF35" s="12"/>
      <c r="EG35" s="12"/>
      <c r="EH35" s="12"/>
      <c r="EI35" s="12"/>
      <c r="EJ35" s="12"/>
      <c r="EK35" s="12"/>
      <c r="EL35" s="12"/>
      <c r="EM35" s="12"/>
      <c r="EN35" s="12"/>
      <c r="EO35" s="12"/>
      <c r="EP35" s="12"/>
      <c r="EQ35" s="12"/>
      <c r="ER35" s="12"/>
      <c r="ES35" s="12"/>
      <c r="ET35" s="15"/>
    </row>
    <row r="36" spans="1:150" s="13" customFormat="1" ht="51.75" thickBot="1">
      <c r="A36" s="142"/>
      <c r="B36" s="142"/>
      <c r="C36" s="110"/>
      <c r="D36" s="107"/>
      <c r="E36" s="116"/>
      <c r="F36" s="116"/>
      <c r="G36" s="23" t="str">
        <f>VLOOKUP(H36,Hoja1!A$1:G$445,2,0)</f>
        <v>SISMOS, INCENDIOS, INUNDACIONES, TERREMOTOS, VENDAVALES, DERRUMBE</v>
      </c>
      <c r="H36" s="24" t="s">
        <v>62</v>
      </c>
      <c r="I36" s="23" t="str">
        <f>VLOOKUP(H36,Hoja1!A$2:G$445,3,0)</f>
        <v>SISMOS, INCENDIOS, INUNDACIONES, TERREMOTOS, VENDAVALES</v>
      </c>
      <c r="J36" s="18"/>
      <c r="K36" s="23" t="str">
        <f>VLOOKUP(H36,Hoja1!A$2:G$445,4,0)</f>
        <v>Inspecciones planeadas e inspecciones no planeadas, procedimientos de programas de seguridad y salud en el trabajo</v>
      </c>
      <c r="L36" s="23" t="str">
        <f>VLOOKUP(H36,Hoja1!A$2:G$445,5,0)</f>
        <v>BRIGADAS DE EMERGENCIAS</v>
      </c>
      <c r="M36" s="18">
        <v>2</v>
      </c>
      <c r="N36" s="19">
        <v>1</v>
      </c>
      <c r="O36" s="19">
        <v>100</v>
      </c>
      <c r="P36" s="25">
        <f t="shared" si="1"/>
        <v>2</v>
      </c>
      <c r="Q36" s="25">
        <f t="shared" si="2"/>
        <v>200</v>
      </c>
      <c r="R36" s="32" t="str">
        <f t="shared" si="3"/>
        <v>B-2</v>
      </c>
      <c r="S36" s="33" t="str">
        <f t="shared" si="0"/>
        <v>II</v>
      </c>
      <c r="T36" s="34" t="str">
        <f t="shared" si="4"/>
        <v>No Aceptable o Aceptable Con Control Especifico</v>
      </c>
      <c r="U36" s="113"/>
      <c r="V36" s="23" t="str">
        <f>VLOOKUP(H36,Hoja1!A$2:G$445,6,0)</f>
        <v>MUERTE</v>
      </c>
      <c r="W36" s="20"/>
      <c r="X36" s="20"/>
      <c r="Y36" s="20"/>
      <c r="Z36" s="17" t="s">
        <v>1208</v>
      </c>
      <c r="AA36" s="22" t="str">
        <f>VLOOKUP(H36,Hoja1!A$2:G$445,7,0)</f>
        <v>ENTRENAMIENTO DE LA BRIGADA; DIVULGACIÓN DE PLAN DE EMERGENCIA</v>
      </c>
      <c r="AB36" s="20" t="s">
        <v>1207</v>
      </c>
      <c r="AC36" s="118"/>
      <c r="AD36" s="14"/>
      <c r="AE36" s="12"/>
      <c r="AF36" s="12"/>
      <c r="AG36" s="12"/>
      <c r="AH36" s="12"/>
      <c r="AI36" s="12"/>
      <c r="AJ36" s="12"/>
      <c r="AK36" s="12"/>
      <c r="AL36" s="12"/>
      <c r="AM36" s="12"/>
      <c r="AN36" s="12"/>
      <c r="AO36" s="12"/>
      <c r="AP36" s="12"/>
      <c r="AQ36" s="12"/>
      <c r="AR36" s="12"/>
      <c r="AS36" s="12"/>
      <c r="AT36" s="12"/>
      <c r="AU36" s="12"/>
      <c r="AV36" s="12"/>
      <c r="AW36" s="12"/>
      <c r="AX36" s="12"/>
      <c r="AY36" s="12"/>
      <c r="AZ36" s="12"/>
      <c r="BA36" s="12"/>
      <c r="BB36" s="12"/>
      <c r="BC36" s="12"/>
      <c r="BD36" s="12"/>
      <c r="BE36" s="12"/>
      <c r="BF36" s="12"/>
      <c r="BG36" s="12"/>
      <c r="BH36" s="12"/>
      <c r="BI36" s="12"/>
      <c r="BJ36" s="12"/>
      <c r="BK36" s="12"/>
      <c r="BL36" s="12"/>
      <c r="BM36" s="12"/>
      <c r="BN36" s="12"/>
      <c r="BO36" s="12"/>
      <c r="BP36" s="12"/>
      <c r="BQ36" s="12"/>
      <c r="BR36" s="12"/>
      <c r="BS36" s="12"/>
      <c r="BT36" s="12"/>
      <c r="BU36" s="12"/>
      <c r="BV36" s="12"/>
      <c r="BW36" s="12"/>
      <c r="BX36" s="12"/>
      <c r="BY36" s="12"/>
      <c r="BZ36" s="12"/>
      <c r="CA36" s="12"/>
      <c r="CB36" s="12"/>
      <c r="CC36" s="12"/>
      <c r="CD36" s="12"/>
      <c r="CE36" s="12"/>
      <c r="CF36" s="12"/>
      <c r="CG36" s="12"/>
      <c r="CH36" s="12"/>
      <c r="CI36" s="12"/>
      <c r="CJ36" s="12"/>
      <c r="CK36" s="12"/>
      <c r="CL36" s="12"/>
      <c r="CM36" s="12"/>
      <c r="CN36" s="12"/>
      <c r="CO36" s="12"/>
      <c r="CP36" s="12"/>
      <c r="CQ36" s="12"/>
      <c r="CR36" s="12"/>
      <c r="CS36" s="12"/>
      <c r="CT36" s="12"/>
      <c r="CU36" s="12"/>
      <c r="CV36" s="12"/>
      <c r="CW36" s="12"/>
      <c r="CX36" s="12"/>
      <c r="CY36" s="12"/>
      <c r="CZ36" s="12"/>
      <c r="DA36" s="12"/>
      <c r="DB36" s="12"/>
      <c r="DC36" s="12"/>
      <c r="DD36" s="12"/>
      <c r="DE36" s="12"/>
      <c r="DF36" s="12"/>
      <c r="DG36" s="12"/>
      <c r="DH36" s="12"/>
      <c r="DI36" s="12"/>
      <c r="DJ36" s="12"/>
      <c r="DK36" s="12"/>
      <c r="DL36" s="12"/>
      <c r="DM36" s="12"/>
      <c r="DN36" s="12"/>
      <c r="DO36" s="12"/>
      <c r="DP36" s="12"/>
      <c r="DQ36" s="12"/>
      <c r="DR36" s="12"/>
      <c r="DS36" s="12"/>
      <c r="DT36" s="12"/>
      <c r="DU36" s="12"/>
      <c r="DV36" s="12"/>
      <c r="DW36" s="12"/>
      <c r="DX36" s="12"/>
      <c r="DY36" s="12"/>
      <c r="DZ36" s="12"/>
      <c r="EA36" s="12"/>
      <c r="EB36" s="12"/>
      <c r="EC36" s="12"/>
      <c r="ED36" s="12"/>
      <c r="EE36" s="12"/>
      <c r="EF36" s="12"/>
      <c r="EG36" s="12"/>
      <c r="EH36" s="12"/>
      <c r="EI36" s="12"/>
      <c r="EJ36" s="12"/>
      <c r="EK36" s="12"/>
      <c r="EL36" s="12"/>
      <c r="EM36" s="12"/>
      <c r="EN36" s="12"/>
      <c r="EO36" s="12"/>
      <c r="EP36" s="12"/>
      <c r="EQ36" s="12"/>
      <c r="ER36" s="12"/>
      <c r="ES36" s="12"/>
      <c r="ET36" s="15"/>
    </row>
    <row r="37" spans="1:150" s="13" customFormat="1" ht="51">
      <c r="A37" s="142"/>
      <c r="B37" s="142"/>
      <c r="C37" s="92" t="str">
        <f>VLOOKUP(E37,Hoja2!A$2:C$82,2,0)</f>
        <v>Efectuar la localizacion y reparacion de los daños en las redes de acueducto, accesorios, acometidas,  reparar  las  valvulas  necesarias  y demas  actividades complementarias  para adelantar los trabajos, con el fin de reestablecer el suministro del servicio a la ciudadania.</v>
      </c>
      <c r="D37" s="102" t="str">
        <f>VLOOKUP(E37,Hoja2!A$2:C$82,3,0)</f>
        <v>Cambiar y reparar accesorios de las valvulas y tuberias con el fin de adelantar los trabajos de mantenimiento. Ejecutar las excavaciones para localizar los danos que se presenten en las redes locales de  acueducto, operando equipos tales coma sistemas de bombeo, entre otros. Proteger las superficies expuestas por las excavaciones mediante sistemas de proteccion de superficies. Verificar el tipo de materiales necesarios. Descubrir y localizar daños en la red local, retirar los recubrimientos de las tuberias come morteros, anclajes o de cualquier tipo.</v>
      </c>
      <c r="E37" s="97" t="s">
        <v>1037</v>
      </c>
      <c r="F37" s="97" t="s">
        <v>1197</v>
      </c>
      <c r="G37" s="63" t="str">
        <f>VLOOKUP(H37,Hoja1!A$1:G$445,2,0)</f>
        <v>Bacteria</v>
      </c>
      <c r="H37" s="46" t="s">
        <v>108</v>
      </c>
      <c r="I37" s="63" t="str">
        <f>VLOOKUP(H37,Hoja1!A$2:G$445,3,0)</f>
        <v>Infecciones producidas por Bacterianas</v>
      </c>
      <c r="J37" s="54"/>
      <c r="K37" s="63" t="str">
        <f>VLOOKUP(H37,Hoja1!A$2:G$445,4,0)</f>
        <v>Inspecciones planeadas e inspecciones no planeadas, procedimientos de programas de seguridad y salud en el trabajo</v>
      </c>
      <c r="L37" s="63" t="str">
        <f>VLOOKUP(H37,Hoja1!A$2:G$445,5,0)</f>
        <v>Programa de vacunación, bota pantalon, overol, guantes, tapabocas, mascarillas con filtos</v>
      </c>
      <c r="M37" s="62">
        <v>2</v>
      </c>
      <c r="N37" s="48">
        <v>3</v>
      </c>
      <c r="O37" s="48">
        <v>10</v>
      </c>
      <c r="P37" s="48">
        <f t="shared" si="1"/>
        <v>6</v>
      </c>
      <c r="Q37" s="48">
        <f t="shared" si="2"/>
        <v>60</v>
      </c>
      <c r="R37" s="56" t="str">
        <f t="shared" si="3"/>
        <v>M-6</v>
      </c>
      <c r="S37" s="57" t="str">
        <f t="shared" si="0"/>
        <v>III</v>
      </c>
      <c r="T37" s="58" t="str">
        <f t="shared" si="4"/>
        <v>Mejorable</v>
      </c>
      <c r="U37" s="94">
        <v>7</v>
      </c>
      <c r="V37" s="63" t="str">
        <f>VLOOKUP(H37,Hoja1!A$2:G$445,6,0)</f>
        <v xml:space="preserve">Enfermedades Infectocontagiosas
</v>
      </c>
      <c r="W37" s="59"/>
      <c r="X37" s="59"/>
      <c r="Y37" s="59"/>
      <c r="Z37" s="60"/>
      <c r="AA37" s="53" t="str">
        <f>VLOOKUP(H37,Hoja1!A$2:G$445,7,0)</f>
        <v xml:space="preserve">Riesgo Biológico, Autocuidado y/o Uso y manejo adecuado de E.P.P.
</v>
      </c>
      <c r="AB37" s="144" t="s">
        <v>1200</v>
      </c>
      <c r="AC37" s="99" t="s">
        <v>1209</v>
      </c>
      <c r="AD37" s="14"/>
      <c r="AE37" s="12"/>
      <c r="AF37" s="12"/>
      <c r="AG37" s="12"/>
      <c r="AH37" s="12"/>
      <c r="AI37" s="12"/>
      <c r="AJ37" s="12"/>
      <c r="AK37" s="12"/>
      <c r="AL37" s="12"/>
      <c r="AM37" s="12"/>
      <c r="AN37" s="12"/>
      <c r="AO37" s="12"/>
      <c r="AP37" s="12"/>
      <c r="AQ37" s="12"/>
      <c r="AR37" s="12"/>
      <c r="AS37" s="12"/>
      <c r="AT37" s="12"/>
      <c r="AU37" s="12"/>
      <c r="AV37" s="12"/>
      <c r="AW37" s="12"/>
      <c r="AX37" s="12"/>
      <c r="AY37" s="12"/>
      <c r="AZ37" s="12"/>
      <c r="BA37" s="12"/>
      <c r="BB37" s="12"/>
      <c r="BC37" s="12"/>
      <c r="BD37" s="12"/>
      <c r="BE37" s="12"/>
      <c r="BF37" s="12"/>
      <c r="BG37" s="12"/>
      <c r="BH37" s="12"/>
      <c r="BI37" s="12"/>
      <c r="BJ37" s="12"/>
      <c r="BK37" s="12"/>
      <c r="BL37" s="12"/>
      <c r="BM37" s="12"/>
      <c r="BN37" s="12"/>
      <c r="BO37" s="12"/>
      <c r="BP37" s="12"/>
      <c r="BQ37" s="12"/>
      <c r="BR37" s="12"/>
      <c r="BS37" s="12"/>
      <c r="BT37" s="12"/>
      <c r="BU37" s="12"/>
      <c r="BV37" s="12"/>
      <c r="BW37" s="12"/>
      <c r="BX37" s="12"/>
      <c r="BY37" s="12"/>
      <c r="BZ37" s="12"/>
      <c r="CA37" s="12"/>
      <c r="CB37" s="12"/>
      <c r="CC37" s="12"/>
      <c r="CD37" s="12"/>
      <c r="CE37" s="12"/>
      <c r="CF37" s="12"/>
      <c r="CG37" s="12"/>
      <c r="CH37" s="12"/>
      <c r="CI37" s="12"/>
      <c r="CJ37" s="12"/>
      <c r="CK37" s="12"/>
      <c r="CL37" s="12"/>
      <c r="CM37" s="12"/>
      <c r="CN37" s="12"/>
      <c r="CO37" s="12"/>
      <c r="CP37" s="12"/>
      <c r="CQ37" s="12"/>
      <c r="CR37" s="12"/>
      <c r="CS37" s="12"/>
      <c r="CT37" s="12"/>
      <c r="CU37" s="12"/>
      <c r="CV37" s="12"/>
      <c r="CW37" s="12"/>
      <c r="CX37" s="12"/>
      <c r="CY37" s="12"/>
      <c r="CZ37" s="12"/>
      <c r="DA37" s="12"/>
      <c r="DB37" s="12"/>
      <c r="DC37" s="12"/>
      <c r="DD37" s="12"/>
      <c r="DE37" s="12"/>
      <c r="DF37" s="12"/>
      <c r="DG37" s="12"/>
      <c r="DH37" s="12"/>
      <c r="DI37" s="12"/>
      <c r="DJ37" s="12"/>
      <c r="DK37" s="12"/>
      <c r="DL37" s="12"/>
      <c r="DM37" s="12"/>
      <c r="DN37" s="12"/>
      <c r="DO37" s="12"/>
      <c r="DP37" s="12"/>
      <c r="DQ37" s="12"/>
      <c r="DR37" s="12"/>
      <c r="DS37" s="12"/>
      <c r="DT37" s="12"/>
      <c r="DU37" s="12"/>
      <c r="DV37" s="12"/>
      <c r="DW37" s="12"/>
      <c r="DX37" s="12"/>
      <c r="DY37" s="12"/>
      <c r="DZ37" s="12"/>
      <c r="EA37" s="12"/>
      <c r="EB37" s="12"/>
      <c r="EC37" s="12"/>
      <c r="ED37" s="12"/>
      <c r="EE37" s="12"/>
      <c r="EF37" s="12"/>
      <c r="EG37" s="12"/>
      <c r="EH37" s="12"/>
      <c r="EI37" s="12"/>
      <c r="EJ37" s="12"/>
      <c r="EK37" s="12"/>
      <c r="EL37" s="12"/>
      <c r="EM37" s="12"/>
      <c r="EN37" s="12"/>
      <c r="EO37" s="12"/>
      <c r="EP37" s="12"/>
      <c r="EQ37" s="12"/>
      <c r="ER37" s="12"/>
      <c r="ES37" s="12"/>
      <c r="ET37" s="15"/>
    </row>
    <row r="38" spans="1:150" s="13" customFormat="1" ht="51">
      <c r="A38" s="142"/>
      <c r="B38" s="142"/>
      <c r="C38" s="92"/>
      <c r="D38" s="102"/>
      <c r="E38" s="97"/>
      <c r="F38" s="97"/>
      <c r="G38" s="63" t="str">
        <f>VLOOKUP(H38,Hoja1!A$1:G$445,2,0)</f>
        <v>Hongos</v>
      </c>
      <c r="H38" s="46" t="s">
        <v>117</v>
      </c>
      <c r="I38" s="63" t="str">
        <f>VLOOKUP(H38,Hoja1!A$2:G$445,3,0)</f>
        <v>Micosis</v>
      </c>
      <c r="J38" s="54"/>
      <c r="K38" s="63" t="str">
        <f>VLOOKUP(H38,Hoja1!A$2:G$445,4,0)</f>
        <v>Inspecciones planeadas e inspecciones no planeadas, procedimientos de programas de seguridad y salud en el trabajo</v>
      </c>
      <c r="L38" s="63" t="str">
        <f>VLOOKUP(H38,Hoja1!A$2:G$445,5,0)</f>
        <v>Programa de vacunación, éxamenes periódicos</v>
      </c>
      <c r="M38" s="54">
        <v>2</v>
      </c>
      <c r="N38" s="55">
        <v>3</v>
      </c>
      <c r="O38" s="55">
        <v>10</v>
      </c>
      <c r="P38" s="48">
        <f t="shared" si="1"/>
        <v>6</v>
      </c>
      <c r="Q38" s="48">
        <f t="shared" si="2"/>
        <v>60</v>
      </c>
      <c r="R38" s="56" t="str">
        <f t="shared" si="3"/>
        <v>M-6</v>
      </c>
      <c r="S38" s="57" t="str">
        <f t="shared" si="0"/>
        <v>III</v>
      </c>
      <c r="T38" s="58" t="str">
        <f t="shared" si="4"/>
        <v>Mejorable</v>
      </c>
      <c r="U38" s="104"/>
      <c r="V38" s="63" t="str">
        <f>VLOOKUP(H38,Hoja1!A$2:G$445,6,0)</f>
        <v>Micosis</v>
      </c>
      <c r="W38" s="59"/>
      <c r="X38" s="59"/>
      <c r="Y38" s="59"/>
      <c r="Z38" s="60"/>
      <c r="AA38" s="53" t="str">
        <f>VLOOKUP(H38,Hoja1!A$2:G$445,7,0)</f>
        <v xml:space="preserve">Riesgo Biológico, Autocuidado y/o Uso y manejo adecuado de E.P.P.
</v>
      </c>
      <c r="AB38" s="104"/>
      <c r="AC38" s="92"/>
      <c r="AD38" s="14"/>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2"/>
      <c r="CO38" s="12"/>
      <c r="CP38" s="12"/>
      <c r="CQ38" s="12"/>
      <c r="CR38" s="12"/>
      <c r="CS38" s="12"/>
      <c r="CT38" s="12"/>
      <c r="CU38" s="12"/>
      <c r="CV38" s="12"/>
      <c r="CW38" s="12"/>
      <c r="CX38" s="12"/>
      <c r="CY38" s="12"/>
      <c r="CZ38" s="12"/>
      <c r="DA38" s="12"/>
      <c r="DB38" s="12"/>
      <c r="DC38" s="12"/>
      <c r="DD38" s="1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5"/>
    </row>
    <row r="39" spans="1:150" s="13" customFormat="1" ht="51">
      <c r="A39" s="142"/>
      <c r="B39" s="142"/>
      <c r="C39" s="92"/>
      <c r="D39" s="102"/>
      <c r="E39" s="97"/>
      <c r="F39" s="97"/>
      <c r="G39" s="63" t="str">
        <f>VLOOKUP(H39,Hoja1!A$1:G$445,2,0)</f>
        <v>Virus</v>
      </c>
      <c r="H39" s="46" t="s">
        <v>120</v>
      </c>
      <c r="I39" s="63" t="str">
        <f>VLOOKUP(H39,Hoja1!A$2:G$445,3,0)</f>
        <v>Infecciones Virales</v>
      </c>
      <c r="J39" s="54"/>
      <c r="K39" s="63" t="str">
        <f>VLOOKUP(H39,Hoja1!A$2:G$445,4,0)</f>
        <v>Inspecciones planeadas e inspecciones no planeadas, procedimientos de programas de seguridad y salud en el trabajo</v>
      </c>
      <c r="L39" s="63" t="str">
        <f>VLOOKUP(H39,Hoja1!A$2:G$445,5,0)</f>
        <v>Programa de vacunación, bota pantalon, overol, guantes, tapabocas, mascarillas con filtos</v>
      </c>
      <c r="M39" s="54">
        <v>2</v>
      </c>
      <c r="N39" s="55">
        <v>3</v>
      </c>
      <c r="O39" s="55">
        <v>10</v>
      </c>
      <c r="P39" s="48">
        <f t="shared" si="1"/>
        <v>6</v>
      </c>
      <c r="Q39" s="48">
        <f t="shared" si="2"/>
        <v>60</v>
      </c>
      <c r="R39" s="56" t="str">
        <f t="shared" si="3"/>
        <v>M-6</v>
      </c>
      <c r="S39" s="57" t="str">
        <f t="shared" si="0"/>
        <v>III</v>
      </c>
      <c r="T39" s="58" t="str">
        <f t="shared" si="4"/>
        <v>Mejorable</v>
      </c>
      <c r="U39" s="104"/>
      <c r="V39" s="63" t="str">
        <f>VLOOKUP(H39,Hoja1!A$2:G$445,6,0)</f>
        <v xml:space="preserve">Enfermedades Infectocontagiosas
</v>
      </c>
      <c r="W39" s="59"/>
      <c r="X39" s="59"/>
      <c r="Y39" s="59"/>
      <c r="Z39" s="60"/>
      <c r="AA39" s="53" t="str">
        <f>VLOOKUP(H39,Hoja1!A$2:G$445,7,0)</f>
        <v xml:space="preserve">Riesgo Biológico, Autocuidado y/o Uso y manejo adecuado de E.P.P.
</v>
      </c>
      <c r="AB39" s="95"/>
      <c r="AC39" s="92"/>
      <c r="AD39" s="14"/>
      <c r="AE39" s="12"/>
      <c r="AF39" s="12"/>
      <c r="AG39" s="12"/>
      <c r="AH39" s="12"/>
      <c r="AI39" s="12"/>
      <c r="AJ39" s="12"/>
      <c r="AK39" s="12"/>
      <c r="AL39" s="12"/>
      <c r="AM39" s="12"/>
      <c r="AN39" s="12"/>
      <c r="AO39" s="12"/>
      <c r="AP39" s="12"/>
      <c r="AQ39" s="12"/>
      <c r="AR39" s="12"/>
      <c r="AS39" s="12"/>
      <c r="AT39" s="12"/>
      <c r="AU39" s="12"/>
      <c r="AV39" s="12"/>
      <c r="AW39" s="12"/>
      <c r="AX39" s="12"/>
      <c r="AY39" s="12"/>
      <c r="AZ39" s="12"/>
      <c r="BA39" s="12"/>
      <c r="BB39" s="12"/>
      <c r="BC39" s="12"/>
      <c r="BD39" s="12"/>
      <c r="BE39" s="12"/>
      <c r="BF39" s="12"/>
      <c r="BG39" s="12"/>
      <c r="BH39" s="12"/>
      <c r="BI39" s="12"/>
      <c r="BJ39" s="12"/>
      <c r="BK39" s="12"/>
      <c r="BL39" s="12"/>
      <c r="BM39" s="12"/>
      <c r="BN39" s="12"/>
      <c r="BO39" s="12"/>
      <c r="BP39" s="12"/>
      <c r="BQ39" s="12"/>
      <c r="BR39" s="12"/>
      <c r="BS39" s="12"/>
      <c r="BT39" s="12"/>
      <c r="BU39" s="12"/>
      <c r="BV39" s="12"/>
      <c r="BW39" s="12"/>
      <c r="BX39" s="12"/>
      <c r="BY39" s="12"/>
      <c r="BZ39" s="12"/>
      <c r="CA39" s="12"/>
      <c r="CB39" s="12"/>
      <c r="CC39" s="12"/>
      <c r="CD39" s="12"/>
      <c r="CE39" s="12"/>
      <c r="CF39" s="12"/>
      <c r="CG39" s="12"/>
      <c r="CH39" s="12"/>
      <c r="CI39" s="12"/>
      <c r="CJ39" s="12"/>
      <c r="CK39" s="12"/>
      <c r="CL39" s="12"/>
      <c r="CM39" s="12"/>
      <c r="CN39" s="12"/>
      <c r="CO39" s="12"/>
      <c r="CP39" s="12"/>
      <c r="CQ39" s="12"/>
      <c r="CR39" s="12"/>
      <c r="CS39" s="12"/>
      <c r="CT39" s="12"/>
      <c r="CU39" s="12"/>
      <c r="CV39" s="12"/>
      <c r="CW39" s="12"/>
      <c r="CX39" s="12"/>
      <c r="CY39" s="12"/>
      <c r="CZ39" s="12"/>
      <c r="DA39" s="12"/>
      <c r="DB39" s="12"/>
      <c r="DC39" s="12"/>
      <c r="DD39" s="1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5"/>
    </row>
    <row r="40" spans="1:150" s="13" customFormat="1" ht="51">
      <c r="A40" s="142"/>
      <c r="B40" s="142"/>
      <c r="C40" s="92"/>
      <c r="D40" s="102"/>
      <c r="E40" s="97"/>
      <c r="F40" s="97"/>
      <c r="G40" s="63" t="str">
        <f>VLOOKUP(H40,Hoja1!A$1:G$445,2,0)</f>
        <v>INFRAROJA, ULTRAVIOLETA, VISIBLE, RADIOFRECUENCIA, MICROONDAS, LASER</v>
      </c>
      <c r="H40" s="46" t="s">
        <v>67</v>
      </c>
      <c r="I40" s="63" t="str">
        <f>VLOOKUP(H40,Hoja1!A$2:G$445,3,0)</f>
        <v>CÁNCER, LESIONES DÉRMICAS Y OCULARES</v>
      </c>
      <c r="J40" s="54"/>
      <c r="K40" s="63" t="str">
        <f>VLOOKUP(H40,Hoja1!A$2:G$445,4,0)</f>
        <v>Inspecciones planeadas e inspecciones no planeadas, procedimientos de programas de seguridad y salud en el trabajo</v>
      </c>
      <c r="L40" s="63" t="str">
        <f>VLOOKUP(H40,Hoja1!A$2:G$445,5,0)</f>
        <v>PROGRAMA BLOQUEADOR SOLAR</v>
      </c>
      <c r="M40" s="54">
        <v>2</v>
      </c>
      <c r="N40" s="55">
        <v>3</v>
      </c>
      <c r="O40" s="55">
        <v>10</v>
      </c>
      <c r="P40" s="48">
        <f t="shared" si="1"/>
        <v>6</v>
      </c>
      <c r="Q40" s="48">
        <f t="shared" si="2"/>
        <v>60</v>
      </c>
      <c r="R40" s="56" t="str">
        <f t="shared" si="3"/>
        <v>M-6</v>
      </c>
      <c r="S40" s="57" t="str">
        <f t="shared" si="0"/>
        <v>III</v>
      </c>
      <c r="T40" s="58" t="str">
        <f t="shared" si="4"/>
        <v>Mejorable</v>
      </c>
      <c r="U40" s="104"/>
      <c r="V40" s="63" t="str">
        <f>VLOOKUP(H40,Hoja1!A$2:G$445,6,0)</f>
        <v>CÁNCER</v>
      </c>
      <c r="W40" s="59"/>
      <c r="X40" s="59"/>
      <c r="Y40" s="59"/>
      <c r="Z40" s="60"/>
      <c r="AA40" s="53" t="str">
        <f>VLOOKUP(H40,Hoja1!A$2:G$445,7,0)</f>
        <v>N/A</v>
      </c>
      <c r="AB40" s="59" t="s">
        <v>1201</v>
      </c>
      <c r="AC40" s="92"/>
      <c r="AD40" s="14"/>
      <c r="AE40" s="12"/>
      <c r="AF40" s="12"/>
      <c r="AG40" s="12"/>
      <c r="AH40" s="12"/>
      <c r="AI40" s="12"/>
      <c r="AJ40" s="12"/>
      <c r="AK40" s="12"/>
      <c r="AL40" s="12"/>
      <c r="AM40" s="12"/>
      <c r="AN40" s="12"/>
      <c r="AO40" s="12"/>
      <c r="AP40" s="12"/>
      <c r="AQ40" s="12"/>
      <c r="AR40" s="12"/>
      <c r="AS40" s="12"/>
      <c r="AT40" s="12"/>
      <c r="AU40" s="12"/>
      <c r="AV40" s="12"/>
      <c r="AW40" s="12"/>
      <c r="AX40" s="12"/>
      <c r="AY40" s="12"/>
      <c r="AZ40" s="12"/>
      <c r="BA40" s="12"/>
      <c r="BB40" s="12"/>
      <c r="BC40" s="12"/>
      <c r="BD40" s="12"/>
      <c r="BE40" s="12"/>
      <c r="BF40" s="12"/>
      <c r="BG40" s="12"/>
      <c r="BH40" s="12"/>
      <c r="BI40" s="12"/>
      <c r="BJ40" s="12"/>
      <c r="BK40" s="12"/>
      <c r="BL40" s="12"/>
      <c r="BM40" s="12"/>
      <c r="BN40" s="12"/>
      <c r="BO40" s="12"/>
      <c r="BP40" s="12"/>
      <c r="BQ40" s="12"/>
      <c r="BR40" s="12"/>
      <c r="BS40" s="12"/>
      <c r="BT40" s="12"/>
      <c r="BU40" s="12"/>
      <c r="BV40" s="12"/>
      <c r="BW40" s="12"/>
      <c r="BX40" s="12"/>
      <c r="BY40" s="12"/>
      <c r="BZ40" s="12"/>
      <c r="CA40" s="12"/>
      <c r="CB40" s="12"/>
      <c r="CC40" s="12"/>
      <c r="CD40" s="12"/>
      <c r="CE40" s="12"/>
      <c r="CF40" s="12"/>
      <c r="CG40" s="12"/>
      <c r="CH40" s="12"/>
      <c r="CI40" s="12"/>
      <c r="CJ40" s="12"/>
      <c r="CK40" s="12"/>
      <c r="CL40" s="12"/>
      <c r="CM40" s="12"/>
      <c r="CN40" s="12"/>
      <c r="CO40" s="12"/>
      <c r="CP40" s="12"/>
      <c r="CQ40" s="12"/>
      <c r="CR40" s="12"/>
      <c r="CS40" s="12"/>
      <c r="CT40" s="12"/>
      <c r="CU40" s="12"/>
      <c r="CV40" s="12"/>
      <c r="CW40" s="12"/>
      <c r="CX40" s="12"/>
      <c r="CY40" s="12"/>
      <c r="CZ40" s="12"/>
      <c r="DA40" s="12"/>
      <c r="DB40" s="12"/>
      <c r="DC40" s="12"/>
      <c r="DD40" s="12"/>
      <c r="DE40" s="12"/>
      <c r="DF40" s="12"/>
      <c r="DG40" s="12"/>
      <c r="DH40" s="12"/>
      <c r="DI40" s="12"/>
      <c r="DJ40" s="12"/>
      <c r="DK40" s="12"/>
      <c r="DL40" s="12"/>
      <c r="DM40" s="12"/>
      <c r="DN40" s="12"/>
      <c r="DO40" s="12"/>
      <c r="DP40" s="12"/>
      <c r="DQ40" s="12"/>
      <c r="DR40" s="12"/>
      <c r="DS40" s="12"/>
      <c r="DT40" s="12"/>
      <c r="DU40" s="12"/>
      <c r="DV40" s="12"/>
      <c r="DW40" s="12"/>
      <c r="DX40" s="12"/>
      <c r="DY40" s="12"/>
      <c r="DZ40" s="12"/>
      <c r="EA40" s="12"/>
      <c r="EB40" s="12"/>
      <c r="EC40" s="12"/>
      <c r="ED40" s="12"/>
      <c r="EE40" s="12"/>
      <c r="EF40" s="12"/>
      <c r="EG40" s="12"/>
      <c r="EH40" s="12"/>
      <c r="EI40" s="12"/>
      <c r="EJ40" s="12"/>
      <c r="EK40" s="12"/>
      <c r="EL40" s="12"/>
      <c r="EM40" s="12"/>
      <c r="EN40" s="12"/>
      <c r="EO40" s="12"/>
      <c r="EP40" s="12"/>
      <c r="EQ40" s="12"/>
      <c r="ER40" s="12"/>
      <c r="ES40" s="12"/>
      <c r="ET40" s="15"/>
    </row>
    <row r="41" spans="1:150" s="13" customFormat="1" ht="58.5" customHeight="1">
      <c r="A41" s="142"/>
      <c r="B41" s="142"/>
      <c r="C41" s="92"/>
      <c r="D41" s="102"/>
      <c r="E41" s="97"/>
      <c r="F41" s="97"/>
      <c r="G41" s="63" t="str">
        <f>VLOOKUP(H41,Hoja1!A$1:G$445,2,0)</f>
        <v>GASES Y VAPORES</v>
      </c>
      <c r="H41" s="46" t="s">
        <v>250</v>
      </c>
      <c r="I41" s="63" t="str">
        <f>VLOOKUP(H41,Hoja1!A$2:G$445,3,0)</f>
        <v xml:space="preserve"> LESIONES EN LA PIEL, IRRITACIÓN EN VÍAS  RESPIRATORIAS, MUERTE</v>
      </c>
      <c r="J41" s="54"/>
      <c r="K41" s="63" t="str">
        <f>VLOOKUP(H41,Hoja1!A$2:G$445,4,0)</f>
        <v>Inspecciones planeadas e inspecciones no planeadas, procedimientos de programas de seguridad y salud en el trabajo</v>
      </c>
      <c r="L41" s="63" t="str">
        <f>VLOOKUP(H41,Hoja1!A$2:G$445,5,0)</f>
        <v>EPP TAPABOCAS, CARETAS CON FILTROS</v>
      </c>
      <c r="M41" s="54">
        <v>2</v>
      </c>
      <c r="N41" s="55">
        <v>3</v>
      </c>
      <c r="O41" s="55">
        <v>25</v>
      </c>
      <c r="P41" s="48">
        <f t="shared" si="1"/>
        <v>6</v>
      </c>
      <c r="Q41" s="48">
        <f t="shared" si="2"/>
        <v>150</v>
      </c>
      <c r="R41" s="56" t="str">
        <f t="shared" si="3"/>
        <v>M-6</v>
      </c>
      <c r="S41" s="57" t="str">
        <f t="shared" si="0"/>
        <v>II</v>
      </c>
      <c r="T41" s="58" t="str">
        <f t="shared" si="4"/>
        <v>No Aceptable o Aceptable Con Control Especifico</v>
      </c>
      <c r="U41" s="104"/>
      <c r="V41" s="63" t="str">
        <f>VLOOKUP(H41,Hoja1!A$2:G$445,6,0)</f>
        <v xml:space="preserve"> MUERTE</v>
      </c>
      <c r="W41" s="59"/>
      <c r="X41" s="59"/>
      <c r="Y41" s="59"/>
      <c r="Z41" s="60"/>
      <c r="AA41" s="53" t="str">
        <f>VLOOKUP(H41,Hoja1!A$2:G$445,7,0)</f>
        <v>USO Y MANEJO ADECUADO DE E.P.P.</v>
      </c>
      <c r="AB41" s="59" t="s">
        <v>1213</v>
      </c>
      <c r="AC41" s="92"/>
      <c r="AD41" s="14"/>
      <c r="AE41" s="12"/>
      <c r="AF41" s="12"/>
      <c r="AG41" s="12"/>
      <c r="AH41" s="12"/>
      <c r="AI41" s="12"/>
      <c r="AJ41" s="12"/>
      <c r="AK41" s="12"/>
      <c r="AL41" s="12"/>
      <c r="AM41" s="12"/>
      <c r="AN41" s="12"/>
      <c r="AO41" s="12"/>
      <c r="AP41" s="12"/>
      <c r="AQ41" s="12"/>
      <c r="AR41" s="12"/>
      <c r="AS41" s="12"/>
      <c r="AT41" s="12"/>
      <c r="AU41" s="12"/>
      <c r="AV41" s="12"/>
      <c r="AW41" s="12"/>
      <c r="AX41" s="12"/>
      <c r="AY41" s="12"/>
      <c r="AZ41" s="12"/>
      <c r="BA41" s="12"/>
      <c r="BB41" s="12"/>
      <c r="BC41" s="12"/>
      <c r="BD41" s="12"/>
      <c r="BE41" s="12"/>
      <c r="BF41" s="12"/>
      <c r="BG41" s="12"/>
      <c r="BH41" s="12"/>
      <c r="BI41" s="12"/>
      <c r="BJ41" s="12"/>
      <c r="BK41" s="12"/>
      <c r="BL41" s="12"/>
      <c r="BM41" s="12"/>
      <c r="BN41" s="12"/>
      <c r="BO41" s="12"/>
      <c r="BP41" s="12"/>
      <c r="BQ41" s="12"/>
      <c r="BR41" s="12"/>
      <c r="BS41" s="12"/>
      <c r="BT41" s="12"/>
      <c r="BU41" s="12"/>
      <c r="BV41" s="12"/>
      <c r="BW41" s="12"/>
      <c r="BX41" s="12"/>
      <c r="BY41" s="12"/>
      <c r="BZ41" s="12"/>
      <c r="CA41" s="12"/>
      <c r="CB41" s="12"/>
      <c r="CC41" s="12"/>
      <c r="CD41" s="12"/>
      <c r="CE41" s="12"/>
      <c r="CF41" s="12"/>
      <c r="CG41" s="12"/>
      <c r="CH41" s="12"/>
      <c r="CI41" s="12"/>
      <c r="CJ41" s="12"/>
      <c r="CK41" s="12"/>
      <c r="CL41" s="12"/>
      <c r="CM41" s="12"/>
      <c r="CN41" s="12"/>
      <c r="CO41" s="12"/>
      <c r="CP41" s="12"/>
      <c r="CQ41" s="12"/>
      <c r="CR41" s="12"/>
      <c r="CS41" s="12"/>
      <c r="CT41" s="12"/>
      <c r="CU41" s="12"/>
      <c r="CV41" s="12"/>
      <c r="CW41" s="12"/>
      <c r="CX41" s="12"/>
      <c r="CY41" s="12"/>
      <c r="CZ41" s="12"/>
      <c r="DA41" s="12"/>
      <c r="DB41" s="12"/>
      <c r="DC41" s="12"/>
      <c r="DD41" s="12"/>
      <c r="DE41" s="12"/>
      <c r="DF41" s="12"/>
      <c r="DG41" s="12"/>
      <c r="DH41" s="12"/>
      <c r="DI41" s="12"/>
      <c r="DJ41" s="12"/>
      <c r="DK41" s="12"/>
      <c r="DL41" s="12"/>
      <c r="DM41" s="12"/>
      <c r="DN41" s="12"/>
      <c r="DO41" s="12"/>
      <c r="DP41" s="12"/>
      <c r="DQ41" s="12"/>
      <c r="DR41" s="12"/>
      <c r="DS41" s="12"/>
      <c r="DT41" s="12"/>
      <c r="DU41" s="12"/>
      <c r="DV41" s="12"/>
      <c r="DW41" s="12"/>
      <c r="DX41" s="12"/>
      <c r="DY41" s="12"/>
      <c r="DZ41" s="12"/>
      <c r="EA41" s="12"/>
      <c r="EB41" s="12"/>
      <c r="EC41" s="12"/>
      <c r="ED41" s="12"/>
      <c r="EE41" s="12"/>
      <c r="EF41" s="12"/>
      <c r="EG41" s="12"/>
      <c r="EH41" s="12"/>
      <c r="EI41" s="12"/>
      <c r="EJ41" s="12"/>
      <c r="EK41" s="12"/>
      <c r="EL41" s="12"/>
      <c r="EM41" s="12"/>
      <c r="EN41" s="12"/>
      <c r="EO41" s="12"/>
      <c r="EP41" s="12"/>
      <c r="EQ41" s="12"/>
      <c r="ER41" s="12"/>
      <c r="ES41" s="12"/>
      <c r="ET41" s="15"/>
    </row>
    <row r="42" spans="1:150" s="13" customFormat="1" ht="58.5" customHeight="1">
      <c r="A42" s="142"/>
      <c r="B42" s="142"/>
      <c r="C42" s="92"/>
      <c r="D42" s="102"/>
      <c r="E42" s="97"/>
      <c r="F42" s="97"/>
      <c r="G42" s="63" t="str">
        <f>VLOOKUP(H42,Hoja1!A$1:G$445,2,0)</f>
        <v>LÍQUIDOS</v>
      </c>
      <c r="H42" s="46" t="s">
        <v>263</v>
      </c>
      <c r="I42" s="63" t="str">
        <f>VLOOKUP(H42,Hoja1!A$2:G$445,3,0)</f>
        <v xml:space="preserve">  QUEMADURAS, IRRITACIONES, LESIONES PIEL, LESIONES OCULARES, IRRITACIÓN DE LAS MUCOSAS</v>
      </c>
      <c r="J42" s="54"/>
      <c r="K42" s="63" t="str">
        <f>VLOOKUP(H42,Hoja1!A$2:G$445,4,0)</f>
        <v>Inspecciones planeadas e inspecciones no planeadas, procedimientos de programas de seguridad y salud en el trabajo</v>
      </c>
      <c r="L42" s="63" t="str">
        <f>VLOOKUP(H42,Hoja1!A$2:G$445,5,0)</f>
        <v>EPP TAPABOCAS, CARETAS CON FILTROS, GUANTES</v>
      </c>
      <c r="M42" s="54">
        <v>2</v>
      </c>
      <c r="N42" s="55">
        <v>3</v>
      </c>
      <c r="O42" s="55">
        <v>25</v>
      </c>
      <c r="P42" s="48">
        <f aca="true" t="shared" si="5" ref="P42">M42*N42</f>
        <v>6</v>
      </c>
      <c r="Q42" s="48">
        <f aca="true" t="shared" si="6" ref="Q42">O42*P42</f>
        <v>150</v>
      </c>
      <c r="R42" s="56" t="str">
        <f aca="true" t="shared" si="7" ref="R42">IF(P42=40,"MA-40",IF(P42=30,"MA-30",IF(P42=20,"A-20",IF(P42=10,"A-10",IF(P42=24,"MA-24",IF(P42=18,"A-18",IF(P42=12,"A-12",IF(P42=6,"M-6",IF(P42=8,"M-8",IF(P42=6,"M-6",IF(P42=4,"B-4",IF(P42=2,"B-2",))))))))))))</f>
        <v>M-6</v>
      </c>
      <c r="S42" s="57" t="str">
        <f aca="true" t="shared" si="8" ref="S42">IF(Q42&lt;=20,"IV",IF(Q42&lt;=120,"III",IF(Q42&lt;=500,"II",IF(Q42&lt;=4000,"I"))))</f>
        <v>II</v>
      </c>
      <c r="T42" s="58" t="str">
        <f aca="true" t="shared" si="9" ref="T42">IF(S42=0,"",IF(S42="IV","Aceptable",IF(S42="III","Mejorable",IF(S42="II","No Aceptable o Aceptable Con Control Especifico",IF(S42="I","No Aceptable","")))))</f>
        <v>No Aceptable o Aceptable Con Control Especifico</v>
      </c>
      <c r="U42" s="104"/>
      <c r="V42" s="63" t="str">
        <f>VLOOKUP(H42,Hoja1!A$2:G$445,6,0)</f>
        <v>LESIONES IRREVERSIBLES VÍAS RESPIRATORIAS</v>
      </c>
      <c r="W42" s="59"/>
      <c r="X42" s="59"/>
      <c r="Y42" s="59"/>
      <c r="Z42" s="60"/>
      <c r="AA42" s="53" t="str">
        <f>VLOOKUP(H42,Hoja1!A$2:G$445,7,0)</f>
        <v>USO Y MANEJO ADECUADO DE E.P.P.; MANEJO DE PRODUCTOS QUÍMICOS LÍQUIDOS</v>
      </c>
      <c r="AB42" s="59" t="s">
        <v>1236</v>
      </c>
      <c r="AC42" s="92"/>
      <c r="AD42" s="14"/>
      <c r="AE42" s="12"/>
      <c r="AF42" s="12"/>
      <c r="AG42" s="12"/>
      <c r="AH42" s="12"/>
      <c r="AI42" s="12"/>
      <c r="AJ42" s="12"/>
      <c r="AK42" s="12"/>
      <c r="AL42" s="12"/>
      <c r="AM42" s="12"/>
      <c r="AN42" s="12"/>
      <c r="AO42" s="12"/>
      <c r="AP42" s="12"/>
      <c r="AQ42" s="12"/>
      <c r="AR42" s="12"/>
      <c r="AS42" s="12"/>
      <c r="AT42" s="12"/>
      <c r="AU42" s="12"/>
      <c r="AV42" s="12"/>
      <c r="AW42" s="12"/>
      <c r="AX42" s="12"/>
      <c r="AY42" s="12"/>
      <c r="AZ42" s="12"/>
      <c r="BA42" s="12"/>
      <c r="BB42" s="12"/>
      <c r="BC42" s="12"/>
      <c r="BD42" s="12"/>
      <c r="BE42" s="12"/>
      <c r="BF42" s="12"/>
      <c r="BG42" s="12"/>
      <c r="BH42" s="12"/>
      <c r="BI42" s="12"/>
      <c r="BJ42" s="12"/>
      <c r="BK42" s="12"/>
      <c r="BL42" s="12"/>
      <c r="BM42" s="12"/>
      <c r="BN42" s="12"/>
      <c r="BO42" s="12"/>
      <c r="BP42" s="12"/>
      <c r="BQ42" s="12"/>
      <c r="BR42" s="12"/>
      <c r="BS42" s="12"/>
      <c r="BT42" s="12"/>
      <c r="BU42" s="12"/>
      <c r="BV42" s="12"/>
      <c r="BW42" s="12"/>
      <c r="BX42" s="12"/>
      <c r="BY42" s="12"/>
      <c r="BZ42" s="12"/>
      <c r="CA42" s="12"/>
      <c r="CB42" s="12"/>
      <c r="CC42" s="12"/>
      <c r="CD42" s="12"/>
      <c r="CE42" s="12"/>
      <c r="CF42" s="12"/>
      <c r="CG42" s="12"/>
      <c r="CH42" s="12"/>
      <c r="CI42" s="12"/>
      <c r="CJ42" s="12"/>
      <c r="CK42" s="12"/>
      <c r="CL42" s="12"/>
      <c r="CM42" s="12"/>
      <c r="CN42" s="12"/>
      <c r="CO42" s="12"/>
      <c r="CP42" s="12"/>
      <c r="CQ42" s="12"/>
      <c r="CR42" s="12"/>
      <c r="CS42" s="12"/>
      <c r="CT42" s="12"/>
      <c r="CU42" s="12"/>
      <c r="CV42" s="12"/>
      <c r="CW42" s="12"/>
      <c r="CX42" s="12"/>
      <c r="CY42" s="12"/>
      <c r="CZ42" s="12"/>
      <c r="DA42" s="12"/>
      <c r="DB42" s="12"/>
      <c r="DC42" s="12"/>
      <c r="DD42" s="12"/>
      <c r="DE42" s="12"/>
      <c r="DF42" s="12"/>
      <c r="DG42" s="12"/>
      <c r="DH42" s="12"/>
      <c r="DI42" s="12"/>
      <c r="DJ42" s="12"/>
      <c r="DK42" s="12"/>
      <c r="DL42" s="12"/>
      <c r="DM42" s="12"/>
      <c r="DN42" s="12"/>
      <c r="DO42" s="12"/>
      <c r="DP42" s="12"/>
      <c r="DQ42" s="12"/>
      <c r="DR42" s="12"/>
      <c r="DS42" s="12"/>
      <c r="DT42" s="12"/>
      <c r="DU42" s="12"/>
      <c r="DV42" s="12"/>
      <c r="DW42" s="12"/>
      <c r="DX42" s="12"/>
      <c r="DY42" s="12"/>
      <c r="DZ42" s="12"/>
      <c r="EA42" s="12"/>
      <c r="EB42" s="12"/>
      <c r="EC42" s="12"/>
      <c r="ED42" s="12"/>
      <c r="EE42" s="12"/>
      <c r="EF42" s="12"/>
      <c r="EG42" s="12"/>
      <c r="EH42" s="12"/>
      <c r="EI42" s="12"/>
      <c r="EJ42" s="12"/>
      <c r="EK42" s="12"/>
      <c r="EL42" s="12"/>
      <c r="EM42" s="12"/>
      <c r="EN42" s="12"/>
      <c r="EO42" s="12"/>
      <c r="EP42" s="12"/>
      <c r="EQ42" s="12"/>
      <c r="ER42" s="12"/>
      <c r="ES42" s="12"/>
      <c r="ET42" s="15"/>
    </row>
    <row r="43" spans="1:150" s="13" customFormat="1" ht="38.25" customHeight="1">
      <c r="A43" s="142"/>
      <c r="B43" s="142"/>
      <c r="C43" s="92"/>
      <c r="D43" s="102"/>
      <c r="E43" s="97"/>
      <c r="F43" s="97"/>
      <c r="G43" s="63" t="str">
        <f>VLOOKUP(H43,Hoja1!A$1:G$445,2,0)</f>
        <v>CONCENTRACIÓN EN ACTIVIDADES DE ALTO DESEMPEÑO MENTAL</v>
      </c>
      <c r="H43" s="46" t="s">
        <v>72</v>
      </c>
      <c r="I43" s="63" t="str">
        <f>VLOOKUP(H43,Hoja1!A$2:G$445,3,0)</f>
        <v>ESTRÉS, CEFALEA, IRRITABILIDAD</v>
      </c>
      <c r="J43" s="54"/>
      <c r="K43" s="63" t="str">
        <f>VLOOKUP(H43,Hoja1!A$2:G$445,4,0)</f>
        <v>N/A</v>
      </c>
      <c r="L43" s="63" t="str">
        <f>VLOOKUP(H43,Hoja1!A$2:G$445,5,0)</f>
        <v>PVE PSICOSOCIAL</v>
      </c>
      <c r="M43" s="54">
        <v>2</v>
      </c>
      <c r="N43" s="55">
        <v>2</v>
      </c>
      <c r="O43" s="55">
        <v>10</v>
      </c>
      <c r="P43" s="48">
        <f t="shared" si="1"/>
        <v>4</v>
      </c>
      <c r="Q43" s="48">
        <f t="shared" si="2"/>
        <v>40</v>
      </c>
      <c r="R43" s="56" t="str">
        <f t="shared" si="3"/>
        <v>B-4</v>
      </c>
      <c r="S43" s="57" t="str">
        <f t="shared" si="0"/>
        <v>III</v>
      </c>
      <c r="T43" s="58" t="str">
        <f t="shared" si="4"/>
        <v>Mejorable</v>
      </c>
      <c r="U43" s="104"/>
      <c r="V43" s="63" t="str">
        <f>VLOOKUP(H43,Hoja1!A$2:G$445,6,0)</f>
        <v>ESTRÉS</v>
      </c>
      <c r="W43" s="59"/>
      <c r="X43" s="59"/>
      <c r="Y43" s="59"/>
      <c r="Z43" s="60"/>
      <c r="AA43" s="53" t="str">
        <f>VLOOKUP(H43,Hoja1!A$2:G$445,7,0)</f>
        <v>N/A</v>
      </c>
      <c r="AB43" s="94" t="s">
        <v>1202</v>
      </c>
      <c r="AC43" s="92"/>
      <c r="AD43" s="14"/>
      <c r="AE43" s="12"/>
      <c r="AF43" s="12"/>
      <c r="AG43" s="12"/>
      <c r="AH43" s="12"/>
      <c r="AI43" s="12"/>
      <c r="AJ43" s="12"/>
      <c r="AK43" s="12"/>
      <c r="AL43" s="12"/>
      <c r="AM43" s="12"/>
      <c r="AN43" s="12"/>
      <c r="AO43" s="12"/>
      <c r="AP43" s="12"/>
      <c r="AQ43" s="12"/>
      <c r="AR43" s="12"/>
      <c r="AS43" s="12"/>
      <c r="AT43" s="12"/>
      <c r="AU43" s="12"/>
      <c r="AV43" s="12"/>
      <c r="AW43" s="12"/>
      <c r="AX43" s="12"/>
      <c r="AY43" s="12"/>
      <c r="AZ43" s="12"/>
      <c r="BA43" s="12"/>
      <c r="BB43" s="12"/>
      <c r="BC43" s="12"/>
      <c r="BD43" s="12"/>
      <c r="BE43" s="12"/>
      <c r="BF43" s="12"/>
      <c r="BG43" s="12"/>
      <c r="BH43" s="12"/>
      <c r="BI43" s="12"/>
      <c r="BJ43" s="12"/>
      <c r="BK43" s="12"/>
      <c r="BL43" s="12"/>
      <c r="BM43" s="12"/>
      <c r="BN43" s="12"/>
      <c r="BO43" s="12"/>
      <c r="BP43" s="12"/>
      <c r="BQ43" s="12"/>
      <c r="BR43" s="12"/>
      <c r="BS43" s="12"/>
      <c r="BT43" s="12"/>
      <c r="BU43" s="12"/>
      <c r="BV43" s="12"/>
      <c r="BW43" s="12"/>
      <c r="BX43" s="12"/>
      <c r="BY43" s="12"/>
      <c r="BZ43" s="12"/>
      <c r="CA43" s="12"/>
      <c r="CB43" s="12"/>
      <c r="CC43" s="12"/>
      <c r="CD43" s="12"/>
      <c r="CE43" s="12"/>
      <c r="CF43" s="12"/>
      <c r="CG43" s="12"/>
      <c r="CH43" s="12"/>
      <c r="CI43" s="12"/>
      <c r="CJ43" s="12"/>
      <c r="CK43" s="12"/>
      <c r="CL43" s="12"/>
      <c r="CM43" s="12"/>
      <c r="CN43" s="12"/>
      <c r="CO43" s="12"/>
      <c r="CP43" s="12"/>
      <c r="CQ43" s="12"/>
      <c r="CR43" s="12"/>
      <c r="CS43" s="12"/>
      <c r="CT43" s="12"/>
      <c r="CU43" s="12"/>
      <c r="CV43" s="12"/>
      <c r="CW43" s="12"/>
      <c r="CX43" s="12"/>
      <c r="CY43" s="12"/>
      <c r="CZ43" s="12"/>
      <c r="DA43" s="12"/>
      <c r="DB43" s="12"/>
      <c r="DC43" s="12"/>
      <c r="DD43" s="12"/>
      <c r="DE43" s="12"/>
      <c r="DF43" s="12"/>
      <c r="DG43" s="12"/>
      <c r="DH43" s="12"/>
      <c r="DI43" s="12"/>
      <c r="DJ43" s="12"/>
      <c r="DK43" s="12"/>
      <c r="DL43" s="12"/>
      <c r="DM43" s="12"/>
      <c r="DN43" s="12"/>
      <c r="DO43" s="12"/>
      <c r="DP43" s="12"/>
      <c r="DQ43" s="12"/>
      <c r="DR43" s="12"/>
      <c r="DS43" s="12"/>
      <c r="DT43" s="12"/>
      <c r="DU43" s="12"/>
      <c r="DV43" s="12"/>
      <c r="DW43" s="12"/>
      <c r="DX43" s="12"/>
      <c r="DY43" s="12"/>
      <c r="DZ43" s="12"/>
      <c r="EA43" s="12"/>
      <c r="EB43" s="12"/>
      <c r="EC43" s="12"/>
      <c r="ED43" s="12"/>
      <c r="EE43" s="12"/>
      <c r="EF43" s="12"/>
      <c r="EG43" s="12"/>
      <c r="EH43" s="12"/>
      <c r="EI43" s="12"/>
      <c r="EJ43" s="12"/>
      <c r="EK43" s="12"/>
      <c r="EL43" s="12"/>
      <c r="EM43" s="12"/>
      <c r="EN43" s="12"/>
      <c r="EO43" s="12"/>
      <c r="EP43" s="12"/>
      <c r="EQ43" s="12"/>
      <c r="ER43" s="12"/>
      <c r="ES43" s="12"/>
      <c r="ET43" s="15"/>
    </row>
    <row r="44" spans="1:150" s="13" customFormat="1" ht="38.25" customHeight="1">
      <c r="A44" s="142"/>
      <c r="B44" s="142"/>
      <c r="C44" s="92"/>
      <c r="D44" s="102"/>
      <c r="E44" s="97"/>
      <c r="F44" s="97"/>
      <c r="G44" s="63" t="str">
        <f>VLOOKUP(H44,Hoja1!A$1:G$445,2,0)</f>
        <v>NATURALEZA DE LA TAREA</v>
      </c>
      <c r="H44" s="46" t="s">
        <v>76</v>
      </c>
      <c r="I44" s="63" t="str">
        <f>VLOOKUP(H44,Hoja1!A$2:G$445,3,0)</f>
        <v>ESTRÉS,  TRANSTORNOS DEL SUEÑO</v>
      </c>
      <c r="J44" s="54"/>
      <c r="K44" s="63" t="str">
        <f>VLOOKUP(H44,Hoja1!A$2:G$445,4,0)</f>
        <v>N/A</v>
      </c>
      <c r="L44" s="63" t="str">
        <f>VLOOKUP(H44,Hoja1!A$2:G$445,5,0)</f>
        <v>PVE PSICOSOCIAL</v>
      </c>
      <c r="M44" s="54">
        <v>2</v>
      </c>
      <c r="N44" s="55">
        <v>2</v>
      </c>
      <c r="O44" s="55">
        <v>10</v>
      </c>
      <c r="P44" s="48">
        <f t="shared" si="1"/>
        <v>4</v>
      </c>
      <c r="Q44" s="48">
        <f t="shared" si="2"/>
        <v>40</v>
      </c>
      <c r="R44" s="56" t="str">
        <f t="shared" si="3"/>
        <v>B-4</v>
      </c>
      <c r="S44" s="57" t="str">
        <f t="shared" si="0"/>
        <v>III</v>
      </c>
      <c r="T44" s="58" t="str">
        <f t="shared" si="4"/>
        <v>Mejorable</v>
      </c>
      <c r="U44" s="104"/>
      <c r="V44" s="63" t="str">
        <f>VLOOKUP(H44,Hoja1!A$2:G$445,6,0)</f>
        <v>ESTRÉS</v>
      </c>
      <c r="W44" s="59"/>
      <c r="X44" s="59"/>
      <c r="Y44" s="59"/>
      <c r="Z44" s="60"/>
      <c r="AA44" s="53" t="str">
        <f>VLOOKUP(H44,Hoja1!A$2:G$445,7,0)</f>
        <v>N/A</v>
      </c>
      <c r="AB44" s="95"/>
      <c r="AC44" s="92"/>
      <c r="AD44" s="14"/>
      <c r="AE44" s="12"/>
      <c r="AF44" s="12"/>
      <c r="AG44" s="12"/>
      <c r="AH44" s="12"/>
      <c r="AI44" s="12"/>
      <c r="AJ44" s="12"/>
      <c r="AK44" s="12"/>
      <c r="AL44" s="12"/>
      <c r="AM44" s="12"/>
      <c r="AN44" s="12"/>
      <c r="AO44" s="12"/>
      <c r="AP44" s="12"/>
      <c r="AQ44" s="12"/>
      <c r="AR44" s="12"/>
      <c r="AS44" s="12"/>
      <c r="AT44" s="12"/>
      <c r="AU44" s="12"/>
      <c r="AV44" s="12"/>
      <c r="AW44" s="12"/>
      <c r="AX44" s="12"/>
      <c r="AY44" s="12"/>
      <c r="AZ44" s="12"/>
      <c r="BA44" s="12"/>
      <c r="BB44" s="12"/>
      <c r="BC44" s="12"/>
      <c r="BD44" s="12"/>
      <c r="BE44" s="12"/>
      <c r="BF44" s="12"/>
      <c r="BG44" s="12"/>
      <c r="BH44" s="12"/>
      <c r="BI44" s="12"/>
      <c r="BJ44" s="12"/>
      <c r="BK44" s="12"/>
      <c r="BL44" s="12"/>
      <c r="BM44" s="12"/>
      <c r="BN44" s="12"/>
      <c r="BO44" s="12"/>
      <c r="BP44" s="12"/>
      <c r="BQ44" s="12"/>
      <c r="BR44" s="12"/>
      <c r="BS44" s="12"/>
      <c r="BT44" s="12"/>
      <c r="BU44" s="12"/>
      <c r="BV44" s="12"/>
      <c r="BW44" s="12"/>
      <c r="BX44" s="12"/>
      <c r="BY44" s="12"/>
      <c r="BZ44" s="12"/>
      <c r="CA44" s="12"/>
      <c r="CB44" s="12"/>
      <c r="CC44" s="12"/>
      <c r="CD44" s="12"/>
      <c r="CE44" s="12"/>
      <c r="CF44" s="12"/>
      <c r="CG44" s="12"/>
      <c r="CH44" s="12"/>
      <c r="CI44" s="12"/>
      <c r="CJ44" s="12"/>
      <c r="CK44" s="12"/>
      <c r="CL44" s="12"/>
      <c r="CM44" s="12"/>
      <c r="CN44" s="12"/>
      <c r="CO44" s="12"/>
      <c r="CP44" s="12"/>
      <c r="CQ44" s="12"/>
      <c r="CR44" s="12"/>
      <c r="CS44" s="12"/>
      <c r="CT44" s="12"/>
      <c r="CU44" s="12"/>
      <c r="CV44" s="12"/>
      <c r="CW44" s="12"/>
      <c r="CX44" s="12"/>
      <c r="CY44" s="12"/>
      <c r="CZ44" s="12"/>
      <c r="DA44" s="12"/>
      <c r="DB44" s="12"/>
      <c r="DC44" s="12"/>
      <c r="DD44" s="12"/>
      <c r="DE44" s="12"/>
      <c r="DF44" s="12"/>
      <c r="DG44" s="12"/>
      <c r="DH44" s="12"/>
      <c r="DI44" s="12"/>
      <c r="DJ44" s="12"/>
      <c r="DK44" s="12"/>
      <c r="DL44" s="12"/>
      <c r="DM44" s="12"/>
      <c r="DN44" s="12"/>
      <c r="DO44" s="12"/>
      <c r="DP44" s="12"/>
      <c r="DQ44" s="12"/>
      <c r="DR44" s="12"/>
      <c r="DS44" s="12"/>
      <c r="DT44" s="12"/>
      <c r="DU44" s="12"/>
      <c r="DV44" s="12"/>
      <c r="DW44" s="12"/>
      <c r="DX44" s="12"/>
      <c r="DY44" s="12"/>
      <c r="DZ44" s="12"/>
      <c r="EA44" s="12"/>
      <c r="EB44" s="12"/>
      <c r="EC44" s="12"/>
      <c r="ED44" s="12"/>
      <c r="EE44" s="12"/>
      <c r="EF44" s="12"/>
      <c r="EG44" s="12"/>
      <c r="EH44" s="12"/>
      <c r="EI44" s="12"/>
      <c r="EJ44" s="12"/>
      <c r="EK44" s="12"/>
      <c r="EL44" s="12"/>
      <c r="EM44" s="12"/>
      <c r="EN44" s="12"/>
      <c r="EO44" s="12"/>
      <c r="EP44" s="12"/>
      <c r="EQ44" s="12"/>
      <c r="ER44" s="12"/>
      <c r="ES44" s="12"/>
      <c r="ET44" s="15"/>
    </row>
    <row r="45" spans="1:150" s="13" customFormat="1" ht="95.25" customHeight="1">
      <c r="A45" s="142"/>
      <c r="B45" s="142"/>
      <c r="C45" s="92"/>
      <c r="D45" s="102"/>
      <c r="E45" s="97"/>
      <c r="F45" s="97"/>
      <c r="G45" s="63" t="str">
        <f>VLOOKUP(H45,Hoja1!A$1:G$445,2,0)</f>
        <v>Forzadas, Prolongadas</v>
      </c>
      <c r="H45" s="46" t="s">
        <v>40</v>
      </c>
      <c r="I45" s="63" t="str">
        <f>VLOOKUP(H45,Hoja1!A$2:G$445,3,0)</f>
        <v xml:space="preserve">Lesiones osteomusculares, lesiones osteoarticulares
</v>
      </c>
      <c r="J45" s="54"/>
      <c r="K45" s="63" t="str">
        <f>VLOOKUP(H45,Hoja1!A$2:G$445,4,0)</f>
        <v>Inspecciones planeadas e inspecciones no planeadas, procedimientos de programas de seguridad y salud en el trabajo</v>
      </c>
      <c r="L45" s="63" t="str">
        <f>VLOOKUP(H45,Hoja1!A$2:G$445,5,0)</f>
        <v>PVE Biomecánico, programa pausas activas, exámenes periódicos, recomendaciones, control de posturas</v>
      </c>
      <c r="M45" s="54">
        <v>2</v>
      </c>
      <c r="N45" s="55">
        <v>3</v>
      </c>
      <c r="O45" s="55">
        <v>25</v>
      </c>
      <c r="P45" s="48">
        <f t="shared" si="1"/>
        <v>6</v>
      </c>
      <c r="Q45" s="48">
        <f t="shared" si="2"/>
        <v>150</v>
      </c>
      <c r="R45" s="56" t="str">
        <f t="shared" si="3"/>
        <v>M-6</v>
      </c>
      <c r="S45" s="57" t="str">
        <f t="shared" si="0"/>
        <v>II</v>
      </c>
      <c r="T45" s="58" t="str">
        <f t="shared" si="4"/>
        <v>No Aceptable o Aceptable Con Control Especifico</v>
      </c>
      <c r="U45" s="104"/>
      <c r="V45" s="63" t="str">
        <f>VLOOKUP(H45,Hoja1!A$2:G$445,6,0)</f>
        <v>Enfermedades Osteomusculares</v>
      </c>
      <c r="W45" s="59"/>
      <c r="X45" s="59"/>
      <c r="Y45" s="59"/>
      <c r="Z45" s="60"/>
      <c r="AA45" s="53" t="str">
        <f>VLOOKUP(H45,Hoja1!A$2:G$445,7,0)</f>
        <v>Prevención en lesiones osteomusculares, líderes de pausas activas</v>
      </c>
      <c r="AB45" s="59" t="s">
        <v>1224</v>
      </c>
      <c r="AC45" s="92"/>
      <c r="AD45" s="14"/>
      <c r="AE45" s="12"/>
      <c r="AF45" s="12"/>
      <c r="AG45" s="12"/>
      <c r="AH45" s="12"/>
      <c r="AI45" s="12"/>
      <c r="AJ45" s="12"/>
      <c r="AK45" s="12"/>
      <c r="AL45" s="12"/>
      <c r="AM45" s="12"/>
      <c r="AN45" s="12"/>
      <c r="AO45" s="12"/>
      <c r="AP45" s="12"/>
      <c r="AQ45" s="12"/>
      <c r="AR45" s="12"/>
      <c r="AS45" s="12"/>
      <c r="AT45" s="12"/>
      <c r="AU45" s="12"/>
      <c r="AV45" s="12"/>
      <c r="AW45" s="12"/>
      <c r="AX45" s="12"/>
      <c r="AY45" s="12"/>
      <c r="AZ45" s="12"/>
      <c r="BA45" s="12"/>
      <c r="BB45" s="12"/>
      <c r="BC45" s="12"/>
      <c r="BD45" s="12"/>
      <c r="BE45" s="12"/>
      <c r="BF45" s="12"/>
      <c r="BG45" s="12"/>
      <c r="BH45" s="12"/>
      <c r="BI45" s="12"/>
      <c r="BJ45" s="12"/>
      <c r="BK45" s="12"/>
      <c r="BL45" s="12"/>
      <c r="BM45" s="12"/>
      <c r="BN45" s="12"/>
      <c r="BO45" s="12"/>
      <c r="BP45" s="12"/>
      <c r="BQ45" s="12"/>
      <c r="BR45" s="12"/>
      <c r="BS45" s="12"/>
      <c r="BT45" s="12"/>
      <c r="BU45" s="12"/>
      <c r="BV45" s="12"/>
      <c r="BW45" s="12"/>
      <c r="BX45" s="12"/>
      <c r="BY45" s="12"/>
      <c r="BZ45" s="12"/>
      <c r="CA45" s="12"/>
      <c r="CB45" s="12"/>
      <c r="CC45" s="12"/>
      <c r="CD45" s="12"/>
      <c r="CE45" s="12"/>
      <c r="CF45" s="12"/>
      <c r="CG45" s="12"/>
      <c r="CH45" s="12"/>
      <c r="CI45" s="12"/>
      <c r="CJ45" s="12"/>
      <c r="CK45" s="12"/>
      <c r="CL45" s="12"/>
      <c r="CM45" s="12"/>
      <c r="CN45" s="12"/>
      <c r="CO45" s="12"/>
      <c r="CP45" s="12"/>
      <c r="CQ45" s="12"/>
      <c r="CR45" s="12"/>
      <c r="CS45" s="12"/>
      <c r="CT45" s="12"/>
      <c r="CU45" s="12"/>
      <c r="CV45" s="12"/>
      <c r="CW45" s="12"/>
      <c r="CX45" s="12"/>
      <c r="CY45" s="12"/>
      <c r="CZ45" s="12"/>
      <c r="DA45" s="12"/>
      <c r="DB45" s="12"/>
      <c r="DC45" s="12"/>
      <c r="DD45" s="12"/>
      <c r="DE45" s="12"/>
      <c r="DF45" s="12"/>
      <c r="DG45" s="12"/>
      <c r="DH45" s="12"/>
      <c r="DI45" s="12"/>
      <c r="DJ45" s="12"/>
      <c r="DK45" s="12"/>
      <c r="DL45" s="12"/>
      <c r="DM45" s="12"/>
      <c r="DN45" s="12"/>
      <c r="DO45" s="12"/>
      <c r="DP45" s="12"/>
      <c r="DQ45" s="12"/>
      <c r="DR45" s="12"/>
      <c r="DS45" s="12"/>
      <c r="DT45" s="12"/>
      <c r="DU45" s="12"/>
      <c r="DV45" s="12"/>
      <c r="DW45" s="12"/>
      <c r="DX45" s="12"/>
      <c r="DY45" s="12"/>
      <c r="DZ45" s="12"/>
      <c r="EA45" s="12"/>
      <c r="EB45" s="12"/>
      <c r="EC45" s="12"/>
      <c r="ED45" s="12"/>
      <c r="EE45" s="12"/>
      <c r="EF45" s="12"/>
      <c r="EG45" s="12"/>
      <c r="EH45" s="12"/>
      <c r="EI45" s="12"/>
      <c r="EJ45" s="12"/>
      <c r="EK45" s="12"/>
      <c r="EL45" s="12"/>
      <c r="EM45" s="12"/>
      <c r="EN45" s="12"/>
      <c r="EO45" s="12"/>
      <c r="EP45" s="12"/>
      <c r="EQ45" s="12"/>
      <c r="ER45" s="12"/>
      <c r="ES45" s="12"/>
      <c r="ET45" s="15"/>
    </row>
    <row r="46" spans="1:150" s="13" customFormat="1" ht="44.25" customHeight="1">
      <c r="A46" s="142"/>
      <c r="B46" s="142"/>
      <c r="C46" s="92"/>
      <c r="D46" s="102"/>
      <c r="E46" s="97"/>
      <c r="F46" s="97"/>
      <c r="G46" s="63" t="str">
        <f>VLOOKUP(H46,Hoja1!A$1:G$445,2,0)</f>
        <v>Movimientos repetitivos, Miembros Superiores</v>
      </c>
      <c r="H46" s="46" t="s">
        <v>47</v>
      </c>
      <c r="I46" s="63" t="str">
        <f>VLOOKUP(H46,Hoja1!A$2:G$445,3,0)</f>
        <v>Lesiones Musculoesqueléticas</v>
      </c>
      <c r="J46" s="54"/>
      <c r="K46" s="63" t="str">
        <f>VLOOKUP(H46,Hoja1!A$2:G$445,4,0)</f>
        <v>N/A</v>
      </c>
      <c r="L46" s="63" t="str">
        <f>VLOOKUP(H46,Hoja1!A$2:G$445,5,0)</f>
        <v>PVE BIomécanico, programa pausas activas, examenes periódicos, recomendaicones, control de posturas</v>
      </c>
      <c r="M46" s="54">
        <v>2</v>
      </c>
      <c r="N46" s="55">
        <v>2</v>
      </c>
      <c r="O46" s="55">
        <v>25</v>
      </c>
      <c r="P46" s="48">
        <f t="shared" si="1"/>
        <v>4</v>
      </c>
      <c r="Q46" s="48">
        <f t="shared" si="2"/>
        <v>100</v>
      </c>
      <c r="R46" s="56" t="str">
        <f t="shared" si="3"/>
        <v>B-4</v>
      </c>
      <c r="S46" s="57" t="str">
        <f t="shared" si="0"/>
        <v>III</v>
      </c>
      <c r="T46" s="58" t="str">
        <f t="shared" si="4"/>
        <v>Mejorable</v>
      </c>
      <c r="U46" s="104"/>
      <c r="V46" s="63" t="str">
        <f>VLOOKUP(H46,Hoja1!A$2:G$445,6,0)</f>
        <v>Enfermedades musculoesqueleticas</v>
      </c>
      <c r="W46" s="59"/>
      <c r="X46" s="59"/>
      <c r="Y46" s="59"/>
      <c r="Z46" s="60"/>
      <c r="AA46" s="53" t="str">
        <f>VLOOKUP(H46,Hoja1!A$2:G$445,7,0)</f>
        <v>Prevención en lesiones osteomusculares, líderes de pausas activas</v>
      </c>
      <c r="AB46" s="59" t="s">
        <v>1230</v>
      </c>
      <c r="AC46" s="92"/>
      <c r="AD46" s="14"/>
      <c r="AE46" s="12"/>
      <c r="AF46" s="12"/>
      <c r="AG46" s="12"/>
      <c r="AH46" s="12"/>
      <c r="AI46" s="12"/>
      <c r="AJ46" s="12"/>
      <c r="AK46" s="12"/>
      <c r="AL46" s="12"/>
      <c r="AM46" s="12"/>
      <c r="AN46" s="12"/>
      <c r="AO46" s="12"/>
      <c r="AP46" s="12"/>
      <c r="AQ46" s="12"/>
      <c r="AR46" s="12"/>
      <c r="AS46" s="12"/>
      <c r="AT46" s="12"/>
      <c r="AU46" s="12"/>
      <c r="AV46" s="12"/>
      <c r="AW46" s="12"/>
      <c r="AX46" s="12"/>
      <c r="AY46" s="12"/>
      <c r="AZ46" s="12"/>
      <c r="BA46" s="12"/>
      <c r="BB46" s="12"/>
      <c r="BC46" s="12"/>
      <c r="BD46" s="12"/>
      <c r="BE46" s="12"/>
      <c r="BF46" s="12"/>
      <c r="BG46" s="12"/>
      <c r="BH46" s="12"/>
      <c r="BI46" s="12"/>
      <c r="BJ46" s="12"/>
      <c r="BK46" s="12"/>
      <c r="BL46" s="12"/>
      <c r="BM46" s="12"/>
      <c r="BN46" s="12"/>
      <c r="BO46" s="12"/>
      <c r="BP46" s="12"/>
      <c r="BQ46" s="12"/>
      <c r="BR46" s="12"/>
      <c r="BS46" s="12"/>
      <c r="BT46" s="12"/>
      <c r="BU46" s="12"/>
      <c r="BV46" s="12"/>
      <c r="BW46" s="12"/>
      <c r="BX46" s="12"/>
      <c r="BY46" s="12"/>
      <c r="BZ46" s="12"/>
      <c r="CA46" s="12"/>
      <c r="CB46" s="12"/>
      <c r="CC46" s="12"/>
      <c r="CD46" s="12"/>
      <c r="CE46" s="12"/>
      <c r="CF46" s="12"/>
      <c r="CG46" s="12"/>
      <c r="CH46" s="12"/>
      <c r="CI46" s="12"/>
      <c r="CJ46" s="12"/>
      <c r="CK46" s="12"/>
      <c r="CL46" s="12"/>
      <c r="CM46" s="12"/>
      <c r="CN46" s="12"/>
      <c r="CO46" s="12"/>
      <c r="CP46" s="12"/>
      <c r="CQ46" s="12"/>
      <c r="CR46" s="12"/>
      <c r="CS46" s="12"/>
      <c r="CT46" s="12"/>
      <c r="CU46" s="12"/>
      <c r="CV46" s="12"/>
      <c r="CW46" s="12"/>
      <c r="CX46" s="12"/>
      <c r="CY46" s="12"/>
      <c r="CZ46" s="12"/>
      <c r="DA46" s="12"/>
      <c r="DB46" s="12"/>
      <c r="DC46" s="12"/>
      <c r="DD46" s="12"/>
      <c r="DE46" s="12"/>
      <c r="DF46" s="12"/>
      <c r="DG46" s="12"/>
      <c r="DH46" s="12"/>
      <c r="DI46" s="12"/>
      <c r="DJ46" s="12"/>
      <c r="DK46" s="12"/>
      <c r="DL46" s="12"/>
      <c r="DM46" s="12"/>
      <c r="DN46" s="12"/>
      <c r="DO46" s="12"/>
      <c r="DP46" s="12"/>
      <c r="DQ46" s="12"/>
      <c r="DR46" s="12"/>
      <c r="DS46" s="12"/>
      <c r="DT46" s="12"/>
      <c r="DU46" s="12"/>
      <c r="DV46" s="12"/>
      <c r="DW46" s="12"/>
      <c r="DX46" s="12"/>
      <c r="DY46" s="12"/>
      <c r="DZ46" s="12"/>
      <c r="EA46" s="12"/>
      <c r="EB46" s="12"/>
      <c r="EC46" s="12"/>
      <c r="ED46" s="12"/>
      <c r="EE46" s="12"/>
      <c r="EF46" s="12"/>
      <c r="EG46" s="12"/>
      <c r="EH46" s="12"/>
      <c r="EI46" s="12"/>
      <c r="EJ46" s="12"/>
      <c r="EK46" s="12"/>
      <c r="EL46" s="12"/>
      <c r="EM46" s="12"/>
      <c r="EN46" s="12"/>
      <c r="EO46" s="12"/>
      <c r="EP46" s="12"/>
      <c r="EQ46" s="12"/>
      <c r="ER46" s="12"/>
      <c r="ES46" s="12"/>
      <c r="ET46" s="15"/>
    </row>
    <row r="47" spans="1:150" s="13" customFormat="1" ht="51">
      <c r="A47" s="142"/>
      <c r="B47" s="142"/>
      <c r="C47" s="92"/>
      <c r="D47" s="102"/>
      <c r="E47" s="97"/>
      <c r="F47" s="97"/>
      <c r="G47" s="63" t="str">
        <f>VLOOKUP(H47,Hoja1!A$1:G$445,2,0)</f>
        <v>Atropellamiento, Envestir</v>
      </c>
      <c r="H47" s="46" t="s">
        <v>1187</v>
      </c>
      <c r="I47" s="63" t="str">
        <f>VLOOKUP(H47,Hoja1!A$2:G$445,3,0)</f>
        <v>Lesiones, pérdidas materiales, muerte</v>
      </c>
      <c r="J47" s="54"/>
      <c r="K47" s="63" t="str">
        <f>VLOOKUP(H47,Hoja1!A$2:G$445,4,0)</f>
        <v>Inspecciones planeadas e inspecciones no planeadas, procedimientos de programas de seguridad y salud en el trabajo</v>
      </c>
      <c r="L47" s="63" t="str">
        <f>VLOOKUP(H47,Hoja1!A$2:G$445,5,0)</f>
        <v>Programa de seguridad vial, señalización</v>
      </c>
      <c r="M47" s="54">
        <v>2</v>
      </c>
      <c r="N47" s="55">
        <v>3</v>
      </c>
      <c r="O47" s="55">
        <v>60</v>
      </c>
      <c r="P47" s="48">
        <f t="shared" si="1"/>
        <v>6</v>
      </c>
      <c r="Q47" s="48">
        <f t="shared" si="2"/>
        <v>360</v>
      </c>
      <c r="R47" s="56" t="str">
        <f t="shared" si="3"/>
        <v>M-6</v>
      </c>
      <c r="S47" s="57" t="str">
        <f t="shared" si="0"/>
        <v>II</v>
      </c>
      <c r="T47" s="58" t="str">
        <f t="shared" si="4"/>
        <v>No Aceptable o Aceptable Con Control Especifico</v>
      </c>
      <c r="U47" s="104"/>
      <c r="V47" s="63" t="str">
        <f>VLOOKUP(H47,Hoja1!A$2:G$445,6,0)</f>
        <v>Muerte</v>
      </c>
      <c r="W47" s="59"/>
      <c r="X47" s="59"/>
      <c r="Y47" s="59"/>
      <c r="Z47" s="60"/>
      <c r="AA47" s="53" t="str">
        <f>VLOOKUP(H47,Hoja1!A$2:G$445,7,0)</f>
        <v>Seguridad vial y manejo defensivo, aseguramiento de áreas de trabajo</v>
      </c>
      <c r="AB47" s="59" t="s">
        <v>1204</v>
      </c>
      <c r="AC47" s="92"/>
      <c r="AD47" s="14"/>
      <c r="AE47" s="12"/>
      <c r="AF47" s="12"/>
      <c r="AG47" s="12"/>
      <c r="AH47" s="12"/>
      <c r="AI47" s="12"/>
      <c r="AJ47" s="12"/>
      <c r="AK47" s="12"/>
      <c r="AL47" s="12"/>
      <c r="AM47" s="12"/>
      <c r="AN47" s="12"/>
      <c r="AO47" s="12"/>
      <c r="AP47" s="12"/>
      <c r="AQ47" s="12"/>
      <c r="AR47" s="12"/>
      <c r="AS47" s="12"/>
      <c r="AT47" s="12"/>
      <c r="AU47" s="12"/>
      <c r="AV47" s="12"/>
      <c r="AW47" s="12"/>
      <c r="AX47" s="12"/>
      <c r="AY47" s="12"/>
      <c r="AZ47" s="12"/>
      <c r="BA47" s="12"/>
      <c r="BB47" s="12"/>
      <c r="BC47" s="12"/>
      <c r="BD47" s="12"/>
      <c r="BE47" s="12"/>
      <c r="BF47" s="12"/>
      <c r="BG47" s="12"/>
      <c r="BH47" s="12"/>
      <c r="BI47" s="12"/>
      <c r="BJ47" s="12"/>
      <c r="BK47" s="12"/>
      <c r="BL47" s="12"/>
      <c r="BM47" s="12"/>
      <c r="BN47" s="12"/>
      <c r="BO47" s="12"/>
      <c r="BP47" s="12"/>
      <c r="BQ47" s="12"/>
      <c r="BR47" s="12"/>
      <c r="BS47" s="12"/>
      <c r="BT47" s="12"/>
      <c r="BU47" s="12"/>
      <c r="BV47" s="12"/>
      <c r="BW47" s="12"/>
      <c r="BX47" s="12"/>
      <c r="BY47" s="12"/>
      <c r="BZ47" s="12"/>
      <c r="CA47" s="12"/>
      <c r="CB47" s="12"/>
      <c r="CC47" s="12"/>
      <c r="CD47" s="12"/>
      <c r="CE47" s="12"/>
      <c r="CF47" s="12"/>
      <c r="CG47" s="12"/>
      <c r="CH47" s="12"/>
      <c r="CI47" s="12"/>
      <c r="CJ47" s="12"/>
      <c r="CK47" s="12"/>
      <c r="CL47" s="12"/>
      <c r="CM47" s="12"/>
      <c r="CN47" s="12"/>
      <c r="CO47" s="12"/>
      <c r="CP47" s="12"/>
      <c r="CQ47" s="12"/>
      <c r="CR47" s="12"/>
      <c r="CS47" s="12"/>
      <c r="CT47" s="12"/>
      <c r="CU47" s="12"/>
      <c r="CV47" s="12"/>
      <c r="CW47" s="12"/>
      <c r="CX47" s="12"/>
      <c r="CY47" s="12"/>
      <c r="CZ47" s="12"/>
      <c r="DA47" s="12"/>
      <c r="DB47" s="12"/>
      <c r="DC47" s="12"/>
      <c r="DD47" s="12"/>
      <c r="DE47" s="12"/>
      <c r="DF47" s="12"/>
      <c r="DG47" s="12"/>
      <c r="DH47" s="12"/>
      <c r="DI47" s="12"/>
      <c r="DJ47" s="12"/>
      <c r="DK47" s="12"/>
      <c r="DL47" s="12"/>
      <c r="DM47" s="12"/>
      <c r="DN47" s="12"/>
      <c r="DO47" s="12"/>
      <c r="DP47" s="12"/>
      <c r="DQ47" s="12"/>
      <c r="DR47" s="12"/>
      <c r="DS47" s="12"/>
      <c r="DT47" s="12"/>
      <c r="DU47" s="12"/>
      <c r="DV47" s="12"/>
      <c r="DW47" s="12"/>
      <c r="DX47" s="12"/>
      <c r="DY47" s="12"/>
      <c r="DZ47" s="12"/>
      <c r="EA47" s="12"/>
      <c r="EB47" s="12"/>
      <c r="EC47" s="12"/>
      <c r="ED47" s="12"/>
      <c r="EE47" s="12"/>
      <c r="EF47" s="12"/>
      <c r="EG47" s="12"/>
      <c r="EH47" s="12"/>
      <c r="EI47" s="12"/>
      <c r="EJ47" s="12"/>
      <c r="EK47" s="12"/>
      <c r="EL47" s="12"/>
      <c r="EM47" s="12"/>
      <c r="EN47" s="12"/>
      <c r="EO47" s="12"/>
      <c r="EP47" s="12"/>
      <c r="EQ47" s="12"/>
      <c r="ER47" s="12"/>
      <c r="ES47" s="12"/>
      <c r="ET47" s="15"/>
    </row>
    <row r="48" spans="1:150" s="13" customFormat="1" ht="63.75">
      <c r="A48" s="142"/>
      <c r="B48" s="142"/>
      <c r="C48" s="92"/>
      <c r="D48" s="102"/>
      <c r="E48" s="97"/>
      <c r="F48" s="97"/>
      <c r="G48" s="63" t="str">
        <f>VLOOKUP(H48,Hoja1!A$1:G$445,2,0)</f>
        <v>Herramientas Manuales</v>
      </c>
      <c r="H48" s="46" t="s">
        <v>606</v>
      </c>
      <c r="I48" s="63" t="str">
        <f>VLOOKUP(H48,Hoja1!A$2:G$445,3,0)</f>
        <v>Quemaduras, contusiones y lesiones</v>
      </c>
      <c r="J48" s="54"/>
      <c r="K48" s="63" t="str">
        <f>VLOOKUP(H48,Hoja1!A$2:G$445,4,0)</f>
        <v>Inspecciones planeadas e inspecciones no planeadas, procedimientos de programas de seguridad y salud en el trabajo</v>
      </c>
      <c r="L48" s="63" t="str">
        <f>VLOOKUP(H48,Hoja1!A$2:G$445,5,0)</f>
        <v>E.P.P.</v>
      </c>
      <c r="M48" s="54">
        <v>2</v>
      </c>
      <c r="N48" s="55">
        <v>3</v>
      </c>
      <c r="O48" s="55">
        <v>25</v>
      </c>
      <c r="P48" s="48">
        <f t="shared" si="1"/>
        <v>6</v>
      </c>
      <c r="Q48" s="48">
        <f t="shared" si="2"/>
        <v>150</v>
      </c>
      <c r="R48" s="56" t="str">
        <f t="shared" si="3"/>
        <v>M-6</v>
      </c>
      <c r="S48" s="57" t="str">
        <f t="shared" si="0"/>
        <v>II</v>
      </c>
      <c r="T48" s="58" t="str">
        <f t="shared" si="4"/>
        <v>No Aceptable o Aceptable Con Control Especifico</v>
      </c>
      <c r="U48" s="104"/>
      <c r="V48" s="63" t="str">
        <f>VLOOKUP(H48,Hoja1!A$2:G$445,6,0)</f>
        <v>Amputación</v>
      </c>
      <c r="W48" s="59"/>
      <c r="X48" s="59"/>
      <c r="Y48" s="59"/>
      <c r="Z48" s="60"/>
      <c r="AA48" s="53" t="str">
        <f>VLOOKUP(H48,Hoja1!A$2:G$445,7,0)</f>
        <v xml:space="preserve">
Uso y manejo adecuado de E.P.P., uso y manejo adecuado de herramientas manuales y/o máqinas y equipos</v>
      </c>
      <c r="AB48" s="59" t="s">
        <v>1231</v>
      </c>
      <c r="AC48" s="92"/>
      <c r="AD48" s="14"/>
      <c r="AE48" s="12"/>
      <c r="AF48" s="12"/>
      <c r="AG48" s="12"/>
      <c r="AH48" s="12"/>
      <c r="AI48" s="12"/>
      <c r="AJ48" s="12"/>
      <c r="AK48" s="12"/>
      <c r="AL48" s="12"/>
      <c r="AM48" s="12"/>
      <c r="AN48" s="12"/>
      <c r="AO48" s="12"/>
      <c r="AP48" s="12"/>
      <c r="AQ48" s="12"/>
      <c r="AR48" s="12"/>
      <c r="AS48" s="12"/>
      <c r="AT48" s="12"/>
      <c r="AU48" s="12"/>
      <c r="AV48" s="12"/>
      <c r="AW48" s="12"/>
      <c r="AX48" s="12"/>
      <c r="AY48" s="12"/>
      <c r="AZ48" s="12"/>
      <c r="BA48" s="12"/>
      <c r="BB48" s="12"/>
      <c r="BC48" s="12"/>
      <c r="BD48" s="12"/>
      <c r="BE48" s="12"/>
      <c r="BF48" s="12"/>
      <c r="BG48" s="12"/>
      <c r="BH48" s="12"/>
      <c r="BI48" s="12"/>
      <c r="BJ48" s="12"/>
      <c r="BK48" s="12"/>
      <c r="BL48" s="12"/>
      <c r="BM48" s="12"/>
      <c r="BN48" s="12"/>
      <c r="BO48" s="12"/>
      <c r="BP48" s="12"/>
      <c r="BQ48" s="12"/>
      <c r="BR48" s="12"/>
      <c r="BS48" s="12"/>
      <c r="BT48" s="12"/>
      <c r="BU48" s="12"/>
      <c r="BV48" s="12"/>
      <c r="BW48" s="12"/>
      <c r="BX48" s="12"/>
      <c r="BY48" s="12"/>
      <c r="BZ48" s="12"/>
      <c r="CA48" s="12"/>
      <c r="CB48" s="12"/>
      <c r="CC48" s="12"/>
      <c r="CD48" s="12"/>
      <c r="CE48" s="12"/>
      <c r="CF48" s="12"/>
      <c r="CG48" s="12"/>
      <c r="CH48" s="12"/>
      <c r="CI48" s="12"/>
      <c r="CJ48" s="12"/>
      <c r="CK48" s="12"/>
      <c r="CL48" s="12"/>
      <c r="CM48" s="12"/>
      <c r="CN48" s="12"/>
      <c r="CO48" s="12"/>
      <c r="CP48" s="12"/>
      <c r="CQ48" s="12"/>
      <c r="CR48" s="12"/>
      <c r="CS48" s="12"/>
      <c r="CT48" s="12"/>
      <c r="CU48" s="12"/>
      <c r="CV48" s="12"/>
      <c r="CW48" s="12"/>
      <c r="CX48" s="12"/>
      <c r="CY48" s="12"/>
      <c r="CZ48" s="12"/>
      <c r="DA48" s="12"/>
      <c r="DB48" s="12"/>
      <c r="DC48" s="12"/>
      <c r="DD48" s="12"/>
      <c r="DE48" s="12"/>
      <c r="DF48" s="12"/>
      <c r="DG48" s="12"/>
      <c r="DH48" s="12"/>
      <c r="DI48" s="12"/>
      <c r="DJ48" s="12"/>
      <c r="DK48" s="12"/>
      <c r="DL48" s="12"/>
      <c r="DM48" s="12"/>
      <c r="DN48" s="12"/>
      <c r="DO48" s="12"/>
      <c r="DP48" s="12"/>
      <c r="DQ48" s="12"/>
      <c r="DR48" s="12"/>
      <c r="DS48" s="12"/>
      <c r="DT48" s="12"/>
      <c r="DU48" s="12"/>
      <c r="DV48" s="12"/>
      <c r="DW48" s="12"/>
      <c r="DX48" s="12"/>
      <c r="DY48" s="12"/>
      <c r="DZ48" s="12"/>
      <c r="EA48" s="12"/>
      <c r="EB48" s="12"/>
      <c r="EC48" s="12"/>
      <c r="ED48" s="12"/>
      <c r="EE48" s="12"/>
      <c r="EF48" s="12"/>
      <c r="EG48" s="12"/>
      <c r="EH48" s="12"/>
      <c r="EI48" s="12"/>
      <c r="EJ48" s="12"/>
      <c r="EK48" s="12"/>
      <c r="EL48" s="12"/>
      <c r="EM48" s="12"/>
      <c r="EN48" s="12"/>
      <c r="EO48" s="12"/>
      <c r="EP48" s="12"/>
      <c r="EQ48" s="12"/>
      <c r="ER48" s="12"/>
      <c r="ES48" s="12"/>
      <c r="ET48" s="15"/>
    </row>
    <row r="49" spans="1:150" s="13" customFormat="1" ht="66" customHeight="1">
      <c r="A49" s="142"/>
      <c r="B49" s="142"/>
      <c r="C49" s="92"/>
      <c r="D49" s="102"/>
      <c r="E49" s="97"/>
      <c r="F49" s="97"/>
      <c r="G49" s="63" t="str">
        <f>VLOOKUP(H49,Hoja1!A$1:G$445,2,0)</f>
        <v>Atraco, golpiza, atentados y secuestrados</v>
      </c>
      <c r="H49" s="46" t="s">
        <v>57</v>
      </c>
      <c r="I49" s="63" t="str">
        <f>VLOOKUP(H49,Hoja1!A$2:G$445,3,0)</f>
        <v>Estrés, golpes, Secuestros</v>
      </c>
      <c r="J49" s="54"/>
      <c r="K49" s="63" t="str">
        <f>VLOOKUP(H49,Hoja1!A$2:G$445,4,0)</f>
        <v>Inspecciones planeadas e inspecciones no planeadas, procedimientos de programas de seguridad y salud en el trabajo</v>
      </c>
      <c r="L49" s="63" t="str">
        <f>VLOOKUP(H49,Hoja1!A$2:G$445,5,0)</f>
        <v xml:space="preserve">Uniformes Corporativos, Caquetas corporativas, Carnetización
</v>
      </c>
      <c r="M49" s="54">
        <v>2</v>
      </c>
      <c r="N49" s="55">
        <v>3</v>
      </c>
      <c r="O49" s="55">
        <v>60</v>
      </c>
      <c r="P49" s="48">
        <f t="shared" si="1"/>
        <v>6</v>
      </c>
      <c r="Q49" s="48">
        <f t="shared" si="2"/>
        <v>360</v>
      </c>
      <c r="R49" s="56" t="str">
        <f t="shared" si="3"/>
        <v>M-6</v>
      </c>
      <c r="S49" s="57" t="str">
        <f t="shared" si="0"/>
        <v>II</v>
      </c>
      <c r="T49" s="58" t="str">
        <f t="shared" si="4"/>
        <v>No Aceptable o Aceptable Con Control Especifico</v>
      </c>
      <c r="U49" s="104"/>
      <c r="V49" s="63" t="str">
        <f>VLOOKUP(H49,Hoja1!A$2:G$445,6,0)</f>
        <v>Secuestros</v>
      </c>
      <c r="W49" s="59"/>
      <c r="X49" s="59"/>
      <c r="Y49" s="59"/>
      <c r="Z49" s="60"/>
      <c r="AA49" s="53" t="str">
        <f>VLOOKUP(H49,Hoja1!A$2:G$445,7,0)</f>
        <v>N/A</v>
      </c>
      <c r="AB49" s="59" t="s">
        <v>1206</v>
      </c>
      <c r="AC49" s="92"/>
      <c r="AD49" s="14"/>
      <c r="AE49" s="12"/>
      <c r="AF49" s="12"/>
      <c r="AG49" s="12"/>
      <c r="AH49" s="12"/>
      <c r="AI49" s="12"/>
      <c r="AJ49" s="12"/>
      <c r="AK49" s="12"/>
      <c r="AL49" s="12"/>
      <c r="AM49" s="12"/>
      <c r="AN49" s="12"/>
      <c r="AO49" s="12"/>
      <c r="AP49" s="12"/>
      <c r="AQ49" s="12"/>
      <c r="AR49" s="12"/>
      <c r="AS49" s="12"/>
      <c r="AT49" s="12"/>
      <c r="AU49" s="12"/>
      <c r="AV49" s="12"/>
      <c r="AW49" s="12"/>
      <c r="AX49" s="12"/>
      <c r="AY49" s="12"/>
      <c r="AZ49" s="12"/>
      <c r="BA49" s="12"/>
      <c r="BB49" s="12"/>
      <c r="BC49" s="12"/>
      <c r="BD49" s="12"/>
      <c r="BE49" s="12"/>
      <c r="BF49" s="12"/>
      <c r="BG49" s="12"/>
      <c r="BH49" s="12"/>
      <c r="BI49" s="12"/>
      <c r="BJ49" s="12"/>
      <c r="BK49" s="12"/>
      <c r="BL49" s="12"/>
      <c r="BM49" s="12"/>
      <c r="BN49" s="12"/>
      <c r="BO49" s="12"/>
      <c r="BP49" s="12"/>
      <c r="BQ49" s="12"/>
      <c r="BR49" s="12"/>
      <c r="BS49" s="12"/>
      <c r="BT49" s="12"/>
      <c r="BU49" s="12"/>
      <c r="BV49" s="12"/>
      <c r="BW49" s="12"/>
      <c r="BX49" s="12"/>
      <c r="BY49" s="12"/>
      <c r="BZ49" s="12"/>
      <c r="CA49" s="12"/>
      <c r="CB49" s="12"/>
      <c r="CC49" s="12"/>
      <c r="CD49" s="12"/>
      <c r="CE49" s="12"/>
      <c r="CF49" s="12"/>
      <c r="CG49" s="12"/>
      <c r="CH49" s="12"/>
      <c r="CI49" s="12"/>
      <c r="CJ49" s="12"/>
      <c r="CK49" s="12"/>
      <c r="CL49" s="12"/>
      <c r="CM49" s="12"/>
      <c r="CN49" s="12"/>
      <c r="CO49" s="12"/>
      <c r="CP49" s="12"/>
      <c r="CQ49" s="12"/>
      <c r="CR49" s="12"/>
      <c r="CS49" s="12"/>
      <c r="CT49" s="12"/>
      <c r="CU49" s="12"/>
      <c r="CV49" s="12"/>
      <c r="CW49" s="12"/>
      <c r="CX49" s="12"/>
      <c r="CY49" s="12"/>
      <c r="CZ49" s="12"/>
      <c r="DA49" s="12"/>
      <c r="DB49" s="12"/>
      <c r="DC49" s="12"/>
      <c r="DD49" s="12"/>
      <c r="DE49" s="12"/>
      <c r="DF49" s="12"/>
      <c r="DG49" s="12"/>
      <c r="DH49" s="12"/>
      <c r="DI49" s="12"/>
      <c r="DJ49" s="12"/>
      <c r="DK49" s="12"/>
      <c r="DL49" s="12"/>
      <c r="DM49" s="12"/>
      <c r="DN49" s="12"/>
      <c r="DO49" s="12"/>
      <c r="DP49" s="12"/>
      <c r="DQ49" s="12"/>
      <c r="DR49" s="12"/>
      <c r="DS49" s="12"/>
      <c r="DT49" s="12"/>
      <c r="DU49" s="12"/>
      <c r="DV49" s="12"/>
      <c r="DW49" s="12"/>
      <c r="DX49" s="12"/>
      <c r="DY49" s="12"/>
      <c r="DZ49" s="12"/>
      <c r="EA49" s="12"/>
      <c r="EB49" s="12"/>
      <c r="EC49" s="12"/>
      <c r="ED49" s="12"/>
      <c r="EE49" s="12"/>
      <c r="EF49" s="12"/>
      <c r="EG49" s="12"/>
      <c r="EH49" s="12"/>
      <c r="EI49" s="12"/>
      <c r="EJ49" s="12"/>
      <c r="EK49" s="12"/>
      <c r="EL49" s="12"/>
      <c r="EM49" s="12"/>
      <c r="EN49" s="12"/>
      <c r="EO49" s="12"/>
      <c r="EP49" s="12"/>
      <c r="EQ49" s="12"/>
      <c r="ER49" s="12"/>
      <c r="ES49" s="12"/>
      <c r="ET49" s="15"/>
    </row>
    <row r="50" spans="1:150" s="78" customFormat="1" ht="89.25">
      <c r="A50" s="142"/>
      <c r="B50" s="142"/>
      <c r="C50" s="92"/>
      <c r="D50" s="102"/>
      <c r="E50" s="97"/>
      <c r="F50" s="97"/>
      <c r="G50" s="63" t="str">
        <f>VLOOKUP(H50,Hoja1!A$1:G$445,2,0)</f>
        <v>MANTENIMIENTO DE PUENTE GRUAS, LIMPIEZA DE CANALES, MANTENIMIENTO DE INSTALACIONES LOCATIVAS, MANTENIMIENTO Y REPARACIÓN DE POZOS</v>
      </c>
      <c r="H50" s="46" t="s">
        <v>624</v>
      </c>
      <c r="I50" s="63" t="str">
        <f>VLOOKUP(H50,Hoja1!A$2:G$445,3,0)</f>
        <v>LESIONES, FRACTURAS, MUERTE</v>
      </c>
      <c r="J50" s="54"/>
      <c r="K50" s="63" t="str">
        <f>VLOOKUP(H50,Hoja1!A$2:G$445,4,0)</f>
        <v>Inspecciones planeadas e inspecciones no planeadas, procedimientos de programas de seguridad y salud en el trabajo</v>
      </c>
      <c r="L50" s="63" t="str">
        <f>VLOOKUP(H50,Hoja1!A$2:G$445,5,0)</f>
        <v>EPP</v>
      </c>
      <c r="M50" s="54">
        <v>2</v>
      </c>
      <c r="N50" s="55">
        <v>2</v>
      </c>
      <c r="O50" s="55">
        <v>100</v>
      </c>
      <c r="P50" s="48">
        <f t="shared" si="1"/>
        <v>4</v>
      </c>
      <c r="Q50" s="48">
        <f t="shared" si="2"/>
        <v>400</v>
      </c>
      <c r="R50" s="56" t="str">
        <f t="shared" si="3"/>
        <v>B-4</v>
      </c>
      <c r="S50" s="57" t="str">
        <f t="shared" si="0"/>
        <v>II</v>
      </c>
      <c r="T50" s="58" t="str">
        <f t="shared" si="4"/>
        <v>No Aceptable o Aceptable Con Control Especifico</v>
      </c>
      <c r="U50" s="104"/>
      <c r="V50" s="63" t="str">
        <f>VLOOKUP(H50,Hoja1!A$2:G$445,6,0)</f>
        <v>MUERTE</v>
      </c>
      <c r="W50" s="59"/>
      <c r="X50" s="59"/>
      <c r="Y50" s="59"/>
      <c r="Z50" s="60"/>
      <c r="AA50" s="53" t="str">
        <f>VLOOKUP(H50,Hoja1!A$2:G$445,7,0)</f>
        <v>CERTIFICACIÓN Y/O ENTRENAMIENTO EN TRABAJO SEGURO EN ALTURAS; DILGENCIAMIENTO DE PERMISO DE TRABAJO; USO Y MANEJO ADECUADO DE E.P.P.; ARME Y DESARME DE ANDAMIOS</v>
      </c>
      <c r="AB50" s="59" t="s">
        <v>1228</v>
      </c>
      <c r="AC50" s="92"/>
      <c r="AD50" s="14"/>
      <c r="AE50" s="12"/>
      <c r="AF50" s="12"/>
      <c r="AG50" s="12"/>
      <c r="AH50" s="12"/>
      <c r="AI50" s="12"/>
      <c r="AJ50" s="12"/>
      <c r="AK50" s="12"/>
      <c r="AL50" s="12"/>
      <c r="AM50" s="12"/>
      <c r="AN50" s="12"/>
      <c r="AO50" s="12"/>
      <c r="AP50" s="12"/>
      <c r="AQ50" s="12"/>
      <c r="AR50" s="12"/>
      <c r="AS50" s="12"/>
      <c r="AT50" s="12"/>
      <c r="AU50" s="12"/>
      <c r="AV50" s="12"/>
      <c r="AW50" s="12"/>
      <c r="AX50" s="12"/>
      <c r="AY50" s="12"/>
      <c r="AZ50" s="12"/>
      <c r="BA50" s="12"/>
      <c r="BB50" s="12"/>
      <c r="BC50" s="12"/>
      <c r="BD50" s="12"/>
      <c r="BE50" s="12"/>
      <c r="BF50" s="12"/>
      <c r="BG50" s="12"/>
      <c r="BH50" s="12"/>
      <c r="BI50" s="12"/>
      <c r="BJ50" s="12"/>
      <c r="BK50" s="12"/>
      <c r="BL50" s="12"/>
      <c r="BM50" s="12"/>
      <c r="BN50" s="12"/>
      <c r="BO50" s="12"/>
      <c r="BP50" s="12"/>
      <c r="BQ50" s="12"/>
      <c r="BR50" s="12"/>
      <c r="BS50" s="12"/>
      <c r="BT50" s="12"/>
      <c r="BU50" s="12"/>
      <c r="BV50" s="12"/>
      <c r="BW50" s="12"/>
      <c r="BX50" s="12"/>
      <c r="BY50" s="12"/>
      <c r="BZ50" s="12"/>
      <c r="CA50" s="12"/>
      <c r="CB50" s="12"/>
      <c r="CC50" s="12"/>
      <c r="CD50" s="12"/>
      <c r="CE50" s="12"/>
      <c r="CF50" s="12"/>
      <c r="CG50" s="12"/>
      <c r="CH50" s="12"/>
      <c r="CI50" s="12"/>
      <c r="CJ50" s="12"/>
      <c r="CK50" s="12"/>
      <c r="CL50" s="12"/>
      <c r="CM50" s="12"/>
      <c r="CN50" s="12"/>
      <c r="CO50" s="12"/>
      <c r="CP50" s="12"/>
      <c r="CQ50" s="12"/>
      <c r="CR50" s="12"/>
      <c r="CS50" s="12"/>
      <c r="CT50" s="12"/>
      <c r="CU50" s="12"/>
      <c r="CV50" s="12"/>
      <c r="CW50" s="12"/>
      <c r="CX50" s="12"/>
      <c r="CY50" s="12"/>
      <c r="CZ50" s="12"/>
      <c r="DA50" s="12"/>
      <c r="DB50" s="12"/>
      <c r="DC50" s="12"/>
      <c r="DD50" s="12"/>
      <c r="DE50" s="12"/>
      <c r="DF50" s="12"/>
      <c r="DG50" s="12"/>
      <c r="DH50" s="12"/>
      <c r="DI50" s="12"/>
      <c r="DJ50" s="12"/>
      <c r="DK50" s="12"/>
      <c r="DL50" s="12"/>
      <c r="DM50" s="12"/>
      <c r="DN50" s="12"/>
      <c r="DO50" s="12"/>
      <c r="DP50" s="12"/>
      <c r="DQ50" s="12"/>
      <c r="DR50" s="12"/>
      <c r="DS50" s="12"/>
      <c r="DT50" s="12"/>
      <c r="DU50" s="12"/>
      <c r="DV50" s="12"/>
      <c r="DW50" s="12"/>
      <c r="DX50" s="12"/>
      <c r="DY50" s="12"/>
      <c r="DZ50" s="12"/>
      <c r="EA50" s="12"/>
      <c r="EB50" s="12"/>
      <c r="EC50" s="12"/>
      <c r="ED50" s="12"/>
      <c r="EE50" s="12"/>
      <c r="EF50" s="12"/>
      <c r="EG50" s="12"/>
      <c r="EH50" s="12"/>
      <c r="EI50" s="12"/>
      <c r="EJ50" s="12"/>
      <c r="EK50" s="12"/>
      <c r="EL50" s="12"/>
      <c r="EM50" s="12"/>
      <c r="EN50" s="12"/>
      <c r="EO50" s="12"/>
      <c r="EP50" s="12"/>
      <c r="EQ50" s="12"/>
      <c r="ER50" s="12"/>
      <c r="ES50" s="12"/>
      <c r="ET50" s="77"/>
    </row>
    <row r="51" spans="1:150" s="13" customFormat="1" ht="51.75" thickBot="1">
      <c r="A51" s="142"/>
      <c r="B51" s="142"/>
      <c r="C51" s="92"/>
      <c r="D51" s="102"/>
      <c r="E51" s="97"/>
      <c r="F51" s="97"/>
      <c r="G51" s="63" t="str">
        <f>VLOOKUP(H51,Hoja1!A$1:G$445,2,0)</f>
        <v>SISMOS, INCENDIOS, INUNDACIONES, TERREMOTOS, VENDAVALES, DERRUMBE</v>
      </c>
      <c r="H51" s="46" t="s">
        <v>62</v>
      </c>
      <c r="I51" s="63" t="str">
        <f>VLOOKUP(H51,Hoja1!A$2:G$445,3,0)</f>
        <v>SISMOS, INCENDIOS, INUNDACIONES, TERREMOTOS, VENDAVALES</v>
      </c>
      <c r="J51" s="54"/>
      <c r="K51" s="63" t="str">
        <f>VLOOKUP(H51,Hoja1!A$2:G$445,4,0)</f>
        <v>Inspecciones planeadas e inspecciones no planeadas, procedimientos de programas de seguridad y salud en el trabajo</v>
      </c>
      <c r="L51" s="63" t="str">
        <f>VLOOKUP(H51,Hoja1!A$2:G$445,5,0)</f>
        <v>BRIGADAS DE EMERGENCIAS</v>
      </c>
      <c r="M51" s="54">
        <v>2</v>
      </c>
      <c r="N51" s="55">
        <v>1</v>
      </c>
      <c r="O51" s="55">
        <v>100</v>
      </c>
      <c r="P51" s="48">
        <f t="shared" si="1"/>
        <v>2</v>
      </c>
      <c r="Q51" s="48">
        <f t="shared" si="2"/>
        <v>200</v>
      </c>
      <c r="R51" s="56" t="str">
        <f t="shared" si="3"/>
        <v>B-2</v>
      </c>
      <c r="S51" s="57" t="str">
        <f t="shared" si="0"/>
        <v>II</v>
      </c>
      <c r="T51" s="58" t="str">
        <f t="shared" si="4"/>
        <v>No Aceptable o Aceptable Con Control Especifico</v>
      </c>
      <c r="U51" s="95"/>
      <c r="V51" s="63" t="str">
        <f>VLOOKUP(H51,Hoja1!A$2:G$445,6,0)</f>
        <v>MUERTE</v>
      </c>
      <c r="W51" s="59"/>
      <c r="X51" s="59"/>
      <c r="Y51" s="59"/>
      <c r="Z51" s="60" t="s">
        <v>1208</v>
      </c>
      <c r="AA51" s="53" t="str">
        <f>VLOOKUP(H51,Hoja1!A$2:G$445,7,0)</f>
        <v>ENTRENAMIENTO DE LA BRIGADA; DIVULGACIÓN DE PLAN DE EMERGENCIA</v>
      </c>
      <c r="AB51" s="59" t="s">
        <v>1207</v>
      </c>
      <c r="AC51" s="93"/>
      <c r="AD51" s="14"/>
      <c r="AE51" s="12"/>
      <c r="AF51" s="12"/>
      <c r="AG51" s="12"/>
      <c r="AH51" s="12"/>
      <c r="AI51" s="12"/>
      <c r="AJ51" s="12"/>
      <c r="AK51" s="12"/>
      <c r="AL51" s="12"/>
      <c r="AM51" s="12"/>
      <c r="AN51" s="12"/>
      <c r="AO51" s="12"/>
      <c r="AP51" s="12"/>
      <c r="AQ51" s="12"/>
      <c r="AR51" s="12"/>
      <c r="AS51" s="12"/>
      <c r="AT51" s="12"/>
      <c r="AU51" s="12"/>
      <c r="AV51" s="12"/>
      <c r="AW51" s="12"/>
      <c r="AX51" s="12"/>
      <c r="AY51" s="12"/>
      <c r="AZ51" s="12"/>
      <c r="BA51" s="12"/>
      <c r="BB51" s="12"/>
      <c r="BC51" s="12"/>
      <c r="BD51" s="12"/>
      <c r="BE51" s="12"/>
      <c r="BF51" s="12"/>
      <c r="BG51" s="12"/>
      <c r="BH51" s="12"/>
      <c r="BI51" s="12"/>
      <c r="BJ51" s="12"/>
      <c r="BK51" s="12"/>
      <c r="BL51" s="12"/>
      <c r="BM51" s="12"/>
      <c r="BN51" s="12"/>
      <c r="BO51" s="12"/>
      <c r="BP51" s="12"/>
      <c r="BQ51" s="12"/>
      <c r="BR51" s="12"/>
      <c r="BS51" s="12"/>
      <c r="BT51" s="12"/>
      <c r="BU51" s="12"/>
      <c r="BV51" s="12"/>
      <c r="BW51" s="12"/>
      <c r="BX51" s="12"/>
      <c r="BY51" s="12"/>
      <c r="BZ51" s="12"/>
      <c r="CA51" s="12"/>
      <c r="CB51" s="12"/>
      <c r="CC51" s="12"/>
      <c r="CD51" s="12"/>
      <c r="CE51" s="12"/>
      <c r="CF51" s="12"/>
      <c r="CG51" s="12"/>
      <c r="CH51" s="12"/>
      <c r="CI51" s="12"/>
      <c r="CJ51" s="12"/>
      <c r="CK51" s="12"/>
      <c r="CL51" s="12"/>
      <c r="CM51" s="12"/>
      <c r="CN51" s="12"/>
      <c r="CO51" s="12"/>
      <c r="CP51" s="12"/>
      <c r="CQ51" s="12"/>
      <c r="CR51" s="12"/>
      <c r="CS51" s="12"/>
      <c r="CT51" s="12"/>
      <c r="CU51" s="12"/>
      <c r="CV51" s="12"/>
      <c r="CW51" s="12"/>
      <c r="CX51" s="12"/>
      <c r="CY51" s="12"/>
      <c r="CZ51" s="12"/>
      <c r="DA51" s="12"/>
      <c r="DB51" s="12"/>
      <c r="DC51" s="12"/>
      <c r="DD51" s="12"/>
      <c r="DE51" s="12"/>
      <c r="DF51" s="12"/>
      <c r="DG51" s="12"/>
      <c r="DH51" s="12"/>
      <c r="DI51" s="12"/>
      <c r="DJ51" s="12"/>
      <c r="DK51" s="12"/>
      <c r="DL51" s="12"/>
      <c r="DM51" s="12"/>
      <c r="DN51" s="12"/>
      <c r="DO51" s="12"/>
      <c r="DP51" s="12"/>
      <c r="DQ51" s="12"/>
      <c r="DR51" s="12"/>
      <c r="DS51" s="12"/>
      <c r="DT51" s="12"/>
      <c r="DU51" s="12"/>
      <c r="DV51" s="12"/>
      <c r="DW51" s="12"/>
      <c r="DX51" s="12"/>
      <c r="DY51" s="12"/>
      <c r="DZ51" s="12"/>
      <c r="EA51" s="12"/>
      <c r="EB51" s="12"/>
      <c r="EC51" s="12"/>
      <c r="ED51" s="12"/>
      <c r="EE51" s="12"/>
      <c r="EF51" s="12"/>
      <c r="EG51" s="12"/>
      <c r="EH51" s="12"/>
      <c r="EI51" s="12"/>
      <c r="EJ51" s="12"/>
      <c r="EK51" s="12"/>
      <c r="EL51" s="12"/>
      <c r="EM51" s="12"/>
      <c r="EN51" s="12"/>
      <c r="EO51" s="12"/>
      <c r="EP51" s="12"/>
      <c r="EQ51" s="12"/>
      <c r="ER51" s="12"/>
      <c r="ES51" s="12"/>
      <c r="ET51" s="15"/>
    </row>
    <row r="52" spans="1:150" s="13" customFormat="1" ht="51">
      <c r="A52" s="142"/>
      <c r="B52" s="142"/>
      <c r="C52" s="108" t="str">
        <f>VLOOKUP(E52,Hoja2!A$2:C$82,2,0)</f>
        <v>Efectuar  las excavaciones necesarias  para descubrir y localizar darios en  las redes de acueducto, accesorios y acometidas, utilizando para ello equipos de herramienta cotidiana tales como pales, picas, barras y almagenas y equipos de bombeo, para dar curnplimiento a la labor requerida.</v>
      </c>
      <c r="D52" s="105" t="str">
        <f>VLOOKUP(E52,Hoja2!A$2:C$82,3,0)</f>
        <v>Cambiar y/o reparar accesorios de las valvulas y tuberias con el fin de adelantar los trabajos de mantenimiento pare reestablecer el suministro de agua al sector afectado. Ejecutar los trabajos e informar oportunamente sobre los inconvenientes encontrados al superior inmediato. Realizar la reparacion de escapes en la cajilla unitaria de las acometidas domiciliarias, de acuerdo con lo programado por el area. Colaborar en descubrir y localizar daños en red local, manualmente o con equipo, retirar los recubrirnientos de las tuberias como morteros, anclajes o de cualquier tipo. Reportar la informacion en los formatos establecidos.</v>
      </c>
      <c r="E52" s="114" t="s">
        <v>1038</v>
      </c>
      <c r="F52" s="114" t="s">
        <v>1197</v>
      </c>
      <c r="G52" s="23" t="str">
        <f>VLOOKUP(H52,Hoja1!A$1:G$445,2,0)</f>
        <v>Bacteria</v>
      </c>
      <c r="H52" s="24" t="s">
        <v>108</v>
      </c>
      <c r="I52" s="23" t="str">
        <f>VLOOKUP(H52,Hoja1!A$2:G$445,3,0)</f>
        <v>Infecciones producidas por Bacterianas</v>
      </c>
      <c r="J52" s="18"/>
      <c r="K52" s="23" t="str">
        <f>VLOOKUP(H52,Hoja1!A$2:G$445,4,0)</f>
        <v>Inspecciones planeadas e inspecciones no planeadas, procedimientos de programas de seguridad y salud en el trabajo</v>
      </c>
      <c r="L52" s="23" t="str">
        <f>VLOOKUP(H52,Hoja1!A$2:G$445,5,0)</f>
        <v>Programa de vacunación, bota pantalon, overol, guantes, tapabocas, mascarillas con filtos</v>
      </c>
      <c r="M52" s="64">
        <v>2</v>
      </c>
      <c r="N52" s="25">
        <v>3</v>
      </c>
      <c r="O52" s="25">
        <v>10</v>
      </c>
      <c r="P52" s="25">
        <f t="shared" si="1"/>
        <v>6</v>
      </c>
      <c r="Q52" s="25">
        <f t="shared" si="2"/>
        <v>60</v>
      </c>
      <c r="R52" s="32" t="str">
        <f t="shared" si="3"/>
        <v>M-6</v>
      </c>
      <c r="S52" s="33" t="str">
        <f t="shared" si="0"/>
        <v>III</v>
      </c>
      <c r="T52" s="34" t="str">
        <f t="shared" si="4"/>
        <v>Mejorable</v>
      </c>
      <c r="U52" s="111">
        <v>8</v>
      </c>
      <c r="V52" s="23" t="str">
        <f>VLOOKUP(H52,Hoja1!A$2:G$445,6,0)</f>
        <v xml:space="preserve">Enfermedades Infectocontagiosas
</v>
      </c>
      <c r="W52" s="20"/>
      <c r="X52" s="20"/>
      <c r="Y52" s="20"/>
      <c r="Z52" s="17"/>
      <c r="AA52" s="22" t="str">
        <f>VLOOKUP(H52,Hoja1!A$2:G$445,7,0)</f>
        <v xml:space="preserve">Riesgo Biológico, Autocuidado y/o Uso y manejo adecuado de E.P.P.
</v>
      </c>
      <c r="AB52" s="145" t="s">
        <v>1200</v>
      </c>
      <c r="AC52" s="108" t="s">
        <v>1209</v>
      </c>
      <c r="AD52" s="14"/>
      <c r="AE52" s="12"/>
      <c r="AF52" s="12"/>
      <c r="AG52" s="12"/>
      <c r="AH52" s="12"/>
      <c r="AI52" s="12"/>
      <c r="AJ52" s="12"/>
      <c r="AK52" s="12"/>
      <c r="AL52" s="12"/>
      <c r="AM52" s="12"/>
      <c r="AN52" s="12"/>
      <c r="AO52" s="12"/>
      <c r="AP52" s="12"/>
      <c r="AQ52" s="12"/>
      <c r="AR52" s="12"/>
      <c r="AS52" s="12"/>
      <c r="AT52" s="12"/>
      <c r="AU52" s="12"/>
      <c r="AV52" s="12"/>
      <c r="AW52" s="12"/>
      <c r="AX52" s="12"/>
      <c r="AY52" s="12"/>
      <c r="AZ52" s="12"/>
      <c r="BA52" s="12"/>
      <c r="BB52" s="12"/>
      <c r="BC52" s="12"/>
      <c r="BD52" s="12"/>
      <c r="BE52" s="12"/>
      <c r="BF52" s="12"/>
      <c r="BG52" s="12"/>
      <c r="BH52" s="12"/>
      <c r="BI52" s="12"/>
      <c r="BJ52" s="12"/>
      <c r="BK52" s="12"/>
      <c r="BL52" s="12"/>
      <c r="BM52" s="12"/>
      <c r="BN52" s="12"/>
      <c r="BO52" s="12"/>
      <c r="BP52" s="12"/>
      <c r="BQ52" s="12"/>
      <c r="BR52" s="12"/>
      <c r="BS52" s="12"/>
      <c r="BT52" s="12"/>
      <c r="BU52" s="12"/>
      <c r="BV52" s="12"/>
      <c r="BW52" s="12"/>
      <c r="BX52" s="12"/>
      <c r="BY52" s="12"/>
      <c r="BZ52" s="12"/>
      <c r="CA52" s="12"/>
      <c r="CB52" s="12"/>
      <c r="CC52" s="12"/>
      <c r="CD52" s="12"/>
      <c r="CE52" s="12"/>
      <c r="CF52" s="12"/>
      <c r="CG52" s="12"/>
      <c r="CH52" s="12"/>
      <c r="CI52" s="12"/>
      <c r="CJ52" s="12"/>
      <c r="CK52" s="12"/>
      <c r="CL52" s="12"/>
      <c r="CM52" s="12"/>
      <c r="CN52" s="12"/>
      <c r="CO52" s="12"/>
      <c r="CP52" s="12"/>
      <c r="CQ52" s="12"/>
      <c r="CR52" s="12"/>
      <c r="CS52" s="12"/>
      <c r="CT52" s="12"/>
      <c r="CU52" s="12"/>
      <c r="CV52" s="12"/>
      <c r="CW52" s="12"/>
      <c r="CX52" s="12"/>
      <c r="CY52" s="12"/>
      <c r="CZ52" s="12"/>
      <c r="DA52" s="12"/>
      <c r="DB52" s="12"/>
      <c r="DC52" s="12"/>
      <c r="DD52" s="12"/>
      <c r="DE52" s="12"/>
      <c r="DF52" s="12"/>
      <c r="DG52" s="12"/>
      <c r="DH52" s="12"/>
      <c r="DI52" s="12"/>
      <c r="DJ52" s="12"/>
      <c r="DK52" s="12"/>
      <c r="DL52" s="12"/>
      <c r="DM52" s="12"/>
      <c r="DN52" s="12"/>
      <c r="DO52" s="12"/>
      <c r="DP52" s="12"/>
      <c r="DQ52" s="12"/>
      <c r="DR52" s="12"/>
      <c r="DS52" s="12"/>
      <c r="DT52" s="12"/>
      <c r="DU52" s="12"/>
      <c r="DV52" s="12"/>
      <c r="DW52" s="12"/>
      <c r="DX52" s="12"/>
      <c r="DY52" s="12"/>
      <c r="DZ52" s="12"/>
      <c r="EA52" s="12"/>
      <c r="EB52" s="12"/>
      <c r="EC52" s="12"/>
      <c r="ED52" s="12"/>
      <c r="EE52" s="12"/>
      <c r="EF52" s="12"/>
      <c r="EG52" s="12"/>
      <c r="EH52" s="12"/>
      <c r="EI52" s="12"/>
      <c r="EJ52" s="12"/>
      <c r="EK52" s="12"/>
      <c r="EL52" s="12"/>
      <c r="EM52" s="12"/>
      <c r="EN52" s="12"/>
      <c r="EO52" s="12"/>
      <c r="EP52" s="12"/>
      <c r="EQ52" s="12"/>
      <c r="ER52" s="12"/>
      <c r="ES52" s="12"/>
      <c r="ET52" s="15"/>
    </row>
    <row r="53" spans="1:150" s="13" customFormat="1" ht="51">
      <c r="A53" s="142"/>
      <c r="B53" s="142"/>
      <c r="C53" s="109"/>
      <c r="D53" s="106"/>
      <c r="E53" s="115"/>
      <c r="F53" s="115"/>
      <c r="G53" s="23" t="str">
        <f>VLOOKUP(H53,Hoja1!A$1:G$445,2,0)</f>
        <v>Hongos</v>
      </c>
      <c r="H53" s="24" t="s">
        <v>117</v>
      </c>
      <c r="I53" s="23" t="str">
        <f>VLOOKUP(H53,Hoja1!A$2:G$445,3,0)</f>
        <v>Micosis</v>
      </c>
      <c r="J53" s="18"/>
      <c r="K53" s="23" t="str">
        <f>VLOOKUP(H53,Hoja1!A$2:G$445,4,0)</f>
        <v>Inspecciones planeadas e inspecciones no planeadas, procedimientos de programas de seguridad y salud en el trabajo</v>
      </c>
      <c r="L53" s="23" t="str">
        <f>VLOOKUP(H53,Hoja1!A$2:G$445,5,0)</f>
        <v>Programa de vacunación, éxamenes periódicos</v>
      </c>
      <c r="M53" s="18">
        <v>2</v>
      </c>
      <c r="N53" s="19">
        <v>3</v>
      </c>
      <c r="O53" s="19">
        <v>10</v>
      </c>
      <c r="P53" s="25">
        <f t="shared" si="1"/>
        <v>6</v>
      </c>
      <c r="Q53" s="25">
        <f t="shared" si="2"/>
        <v>60</v>
      </c>
      <c r="R53" s="32" t="str">
        <f t="shared" si="3"/>
        <v>M-6</v>
      </c>
      <c r="S53" s="33" t="str">
        <f t="shared" si="0"/>
        <v>III</v>
      </c>
      <c r="T53" s="34" t="str">
        <f t="shared" si="4"/>
        <v>Mejorable</v>
      </c>
      <c r="U53" s="112"/>
      <c r="V53" s="23" t="str">
        <f>VLOOKUP(H53,Hoja1!A$2:G$445,6,0)</f>
        <v>Micosis</v>
      </c>
      <c r="W53" s="20"/>
      <c r="X53" s="20"/>
      <c r="Y53" s="20"/>
      <c r="Z53" s="17"/>
      <c r="AA53" s="22" t="str">
        <f>VLOOKUP(H53,Hoja1!A$2:G$445,7,0)</f>
        <v xml:space="preserve">Riesgo Biológico, Autocuidado y/o Uso y manejo adecuado de E.P.P.
</v>
      </c>
      <c r="AB53" s="112"/>
      <c r="AC53" s="109"/>
      <c r="AD53" s="14"/>
      <c r="AE53" s="12"/>
      <c r="AF53" s="12"/>
      <c r="AG53" s="12"/>
      <c r="AH53" s="12"/>
      <c r="AI53" s="12"/>
      <c r="AJ53" s="12"/>
      <c r="AK53" s="12"/>
      <c r="AL53" s="12"/>
      <c r="AM53" s="12"/>
      <c r="AN53" s="12"/>
      <c r="AO53" s="12"/>
      <c r="AP53" s="12"/>
      <c r="AQ53" s="12"/>
      <c r="AR53" s="12"/>
      <c r="AS53" s="12"/>
      <c r="AT53" s="12"/>
      <c r="AU53" s="12"/>
      <c r="AV53" s="12"/>
      <c r="AW53" s="12"/>
      <c r="AX53" s="12"/>
      <c r="AY53" s="12"/>
      <c r="AZ53" s="12"/>
      <c r="BA53" s="12"/>
      <c r="BB53" s="12"/>
      <c r="BC53" s="12"/>
      <c r="BD53" s="12"/>
      <c r="BE53" s="12"/>
      <c r="BF53" s="12"/>
      <c r="BG53" s="12"/>
      <c r="BH53" s="12"/>
      <c r="BI53" s="12"/>
      <c r="BJ53" s="12"/>
      <c r="BK53" s="12"/>
      <c r="BL53" s="12"/>
      <c r="BM53" s="12"/>
      <c r="BN53" s="12"/>
      <c r="BO53" s="12"/>
      <c r="BP53" s="12"/>
      <c r="BQ53" s="12"/>
      <c r="BR53" s="12"/>
      <c r="BS53" s="12"/>
      <c r="BT53" s="12"/>
      <c r="BU53" s="12"/>
      <c r="BV53" s="12"/>
      <c r="BW53" s="12"/>
      <c r="BX53" s="12"/>
      <c r="BY53" s="12"/>
      <c r="BZ53" s="12"/>
      <c r="CA53" s="12"/>
      <c r="CB53" s="12"/>
      <c r="CC53" s="12"/>
      <c r="CD53" s="12"/>
      <c r="CE53" s="12"/>
      <c r="CF53" s="12"/>
      <c r="CG53" s="12"/>
      <c r="CH53" s="12"/>
      <c r="CI53" s="12"/>
      <c r="CJ53" s="12"/>
      <c r="CK53" s="12"/>
      <c r="CL53" s="12"/>
      <c r="CM53" s="12"/>
      <c r="CN53" s="12"/>
      <c r="CO53" s="12"/>
      <c r="CP53" s="12"/>
      <c r="CQ53" s="12"/>
      <c r="CR53" s="12"/>
      <c r="CS53" s="12"/>
      <c r="CT53" s="12"/>
      <c r="CU53" s="12"/>
      <c r="CV53" s="12"/>
      <c r="CW53" s="12"/>
      <c r="CX53" s="12"/>
      <c r="CY53" s="12"/>
      <c r="CZ53" s="12"/>
      <c r="DA53" s="12"/>
      <c r="DB53" s="12"/>
      <c r="DC53" s="12"/>
      <c r="DD53" s="12"/>
      <c r="DE53" s="12"/>
      <c r="DF53" s="12"/>
      <c r="DG53" s="12"/>
      <c r="DH53" s="12"/>
      <c r="DI53" s="12"/>
      <c r="DJ53" s="12"/>
      <c r="DK53" s="12"/>
      <c r="DL53" s="12"/>
      <c r="DM53" s="12"/>
      <c r="DN53" s="12"/>
      <c r="DO53" s="12"/>
      <c r="DP53" s="12"/>
      <c r="DQ53" s="12"/>
      <c r="DR53" s="12"/>
      <c r="DS53" s="12"/>
      <c r="DT53" s="12"/>
      <c r="DU53" s="12"/>
      <c r="DV53" s="12"/>
      <c r="DW53" s="12"/>
      <c r="DX53" s="12"/>
      <c r="DY53" s="12"/>
      <c r="DZ53" s="12"/>
      <c r="EA53" s="12"/>
      <c r="EB53" s="12"/>
      <c r="EC53" s="12"/>
      <c r="ED53" s="12"/>
      <c r="EE53" s="12"/>
      <c r="EF53" s="12"/>
      <c r="EG53" s="12"/>
      <c r="EH53" s="12"/>
      <c r="EI53" s="12"/>
      <c r="EJ53" s="12"/>
      <c r="EK53" s="12"/>
      <c r="EL53" s="12"/>
      <c r="EM53" s="12"/>
      <c r="EN53" s="12"/>
      <c r="EO53" s="12"/>
      <c r="EP53" s="12"/>
      <c r="EQ53" s="12"/>
      <c r="ER53" s="12"/>
      <c r="ES53" s="12"/>
      <c r="ET53" s="15"/>
    </row>
    <row r="54" spans="1:150" s="13" customFormat="1" ht="51">
      <c r="A54" s="142"/>
      <c r="B54" s="142"/>
      <c r="C54" s="109"/>
      <c r="D54" s="106"/>
      <c r="E54" s="115"/>
      <c r="F54" s="115"/>
      <c r="G54" s="23" t="str">
        <f>VLOOKUP(H54,Hoja1!A$1:G$445,2,0)</f>
        <v>Virus</v>
      </c>
      <c r="H54" s="24" t="s">
        <v>120</v>
      </c>
      <c r="I54" s="23" t="str">
        <f>VLOOKUP(H54,Hoja1!A$2:G$445,3,0)</f>
        <v>Infecciones Virales</v>
      </c>
      <c r="J54" s="18"/>
      <c r="K54" s="23" t="str">
        <f>VLOOKUP(H54,Hoja1!A$2:G$445,4,0)</f>
        <v>Inspecciones planeadas e inspecciones no planeadas, procedimientos de programas de seguridad y salud en el trabajo</v>
      </c>
      <c r="L54" s="23" t="str">
        <f>VLOOKUP(H54,Hoja1!A$2:G$445,5,0)</f>
        <v>Programa de vacunación, bota pantalon, overol, guantes, tapabocas, mascarillas con filtos</v>
      </c>
      <c r="M54" s="18">
        <v>2</v>
      </c>
      <c r="N54" s="19">
        <v>3</v>
      </c>
      <c r="O54" s="19">
        <v>10</v>
      </c>
      <c r="P54" s="25">
        <f t="shared" si="1"/>
        <v>6</v>
      </c>
      <c r="Q54" s="25">
        <f t="shared" si="2"/>
        <v>60</v>
      </c>
      <c r="R54" s="32" t="str">
        <f t="shared" si="3"/>
        <v>M-6</v>
      </c>
      <c r="S54" s="33" t="str">
        <f t="shared" si="0"/>
        <v>III</v>
      </c>
      <c r="T54" s="34" t="str">
        <f t="shared" si="4"/>
        <v>Mejorable</v>
      </c>
      <c r="U54" s="112"/>
      <c r="V54" s="23" t="str">
        <f>VLOOKUP(H54,Hoja1!A$2:G$445,6,0)</f>
        <v xml:space="preserve">Enfermedades Infectocontagiosas
</v>
      </c>
      <c r="W54" s="20"/>
      <c r="X54" s="20"/>
      <c r="Y54" s="20"/>
      <c r="Z54" s="17"/>
      <c r="AA54" s="22" t="str">
        <f>VLOOKUP(H54,Hoja1!A$2:G$445,7,0)</f>
        <v xml:space="preserve">Riesgo Biológico, Autocuidado y/o Uso y manejo adecuado de E.P.P.
</v>
      </c>
      <c r="AB54" s="113"/>
      <c r="AC54" s="109"/>
      <c r="AD54" s="14"/>
      <c r="AE54" s="12"/>
      <c r="AF54" s="12"/>
      <c r="AG54" s="12"/>
      <c r="AH54" s="12"/>
      <c r="AI54" s="12"/>
      <c r="AJ54" s="12"/>
      <c r="AK54" s="12"/>
      <c r="AL54" s="12"/>
      <c r="AM54" s="12"/>
      <c r="AN54" s="12"/>
      <c r="AO54" s="12"/>
      <c r="AP54" s="12"/>
      <c r="AQ54" s="12"/>
      <c r="AR54" s="12"/>
      <c r="AS54" s="12"/>
      <c r="AT54" s="12"/>
      <c r="AU54" s="12"/>
      <c r="AV54" s="12"/>
      <c r="AW54" s="12"/>
      <c r="AX54" s="12"/>
      <c r="AY54" s="12"/>
      <c r="AZ54" s="12"/>
      <c r="BA54" s="12"/>
      <c r="BB54" s="12"/>
      <c r="BC54" s="12"/>
      <c r="BD54" s="12"/>
      <c r="BE54" s="12"/>
      <c r="BF54" s="12"/>
      <c r="BG54" s="12"/>
      <c r="BH54" s="12"/>
      <c r="BI54" s="12"/>
      <c r="BJ54" s="12"/>
      <c r="BK54" s="12"/>
      <c r="BL54" s="12"/>
      <c r="BM54" s="12"/>
      <c r="BN54" s="12"/>
      <c r="BO54" s="12"/>
      <c r="BP54" s="12"/>
      <c r="BQ54" s="12"/>
      <c r="BR54" s="12"/>
      <c r="BS54" s="12"/>
      <c r="BT54" s="12"/>
      <c r="BU54" s="12"/>
      <c r="BV54" s="12"/>
      <c r="BW54" s="12"/>
      <c r="BX54" s="12"/>
      <c r="BY54" s="12"/>
      <c r="BZ54" s="12"/>
      <c r="CA54" s="12"/>
      <c r="CB54" s="12"/>
      <c r="CC54" s="12"/>
      <c r="CD54" s="12"/>
      <c r="CE54" s="12"/>
      <c r="CF54" s="12"/>
      <c r="CG54" s="12"/>
      <c r="CH54" s="12"/>
      <c r="CI54" s="12"/>
      <c r="CJ54" s="12"/>
      <c r="CK54" s="12"/>
      <c r="CL54" s="12"/>
      <c r="CM54" s="12"/>
      <c r="CN54" s="12"/>
      <c r="CO54" s="12"/>
      <c r="CP54" s="12"/>
      <c r="CQ54" s="12"/>
      <c r="CR54" s="12"/>
      <c r="CS54" s="12"/>
      <c r="CT54" s="12"/>
      <c r="CU54" s="12"/>
      <c r="CV54" s="12"/>
      <c r="CW54" s="12"/>
      <c r="CX54" s="12"/>
      <c r="CY54" s="12"/>
      <c r="CZ54" s="12"/>
      <c r="DA54" s="12"/>
      <c r="DB54" s="12"/>
      <c r="DC54" s="12"/>
      <c r="DD54" s="12"/>
      <c r="DE54" s="12"/>
      <c r="DF54" s="12"/>
      <c r="DG54" s="12"/>
      <c r="DH54" s="12"/>
      <c r="DI54" s="12"/>
      <c r="DJ54" s="12"/>
      <c r="DK54" s="12"/>
      <c r="DL54" s="12"/>
      <c r="DM54" s="12"/>
      <c r="DN54" s="12"/>
      <c r="DO54" s="12"/>
      <c r="DP54" s="12"/>
      <c r="DQ54" s="12"/>
      <c r="DR54" s="12"/>
      <c r="DS54" s="12"/>
      <c r="DT54" s="12"/>
      <c r="DU54" s="12"/>
      <c r="DV54" s="12"/>
      <c r="DW54" s="12"/>
      <c r="DX54" s="12"/>
      <c r="DY54" s="12"/>
      <c r="DZ54" s="12"/>
      <c r="EA54" s="12"/>
      <c r="EB54" s="12"/>
      <c r="EC54" s="12"/>
      <c r="ED54" s="12"/>
      <c r="EE54" s="12"/>
      <c r="EF54" s="12"/>
      <c r="EG54" s="12"/>
      <c r="EH54" s="12"/>
      <c r="EI54" s="12"/>
      <c r="EJ54" s="12"/>
      <c r="EK54" s="12"/>
      <c r="EL54" s="12"/>
      <c r="EM54" s="12"/>
      <c r="EN54" s="12"/>
      <c r="EO54" s="12"/>
      <c r="EP54" s="12"/>
      <c r="EQ54" s="12"/>
      <c r="ER54" s="12"/>
      <c r="ES54" s="12"/>
      <c r="ET54" s="15"/>
    </row>
    <row r="55" spans="1:150" s="13" customFormat="1" ht="51">
      <c r="A55" s="142"/>
      <c r="B55" s="142"/>
      <c r="C55" s="109"/>
      <c r="D55" s="106"/>
      <c r="E55" s="115"/>
      <c r="F55" s="115"/>
      <c r="G55" s="23" t="str">
        <f>VLOOKUP(H55,Hoja1!A$1:G$445,2,0)</f>
        <v>INFRAROJA, ULTRAVIOLETA, VISIBLE, RADIOFRECUENCIA, MICROONDAS, LASER</v>
      </c>
      <c r="H55" s="24" t="s">
        <v>67</v>
      </c>
      <c r="I55" s="23" t="str">
        <f>VLOOKUP(H55,Hoja1!A$2:G$445,3,0)</f>
        <v>CÁNCER, LESIONES DÉRMICAS Y OCULARES</v>
      </c>
      <c r="J55" s="18"/>
      <c r="K55" s="23" t="str">
        <f>VLOOKUP(H55,Hoja1!A$2:G$445,4,0)</f>
        <v>Inspecciones planeadas e inspecciones no planeadas, procedimientos de programas de seguridad y salud en el trabajo</v>
      </c>
      <c r="L55" s="23" t="str">
        <f>VLOOKUP(H55,Hoja1!A$2:G$445,5,0)</f>
        <v>PROGRAMA BLOQUEADOR SOLAR</v>
      </c>
      <c r="M55" s="18">
        <v>2</v>
      </c>
      <c r="N55" s="19">
        <v>3</v>
      </c>
      <c r="O55" s="19">
        <v>10</v>
      </c>
      <c r="P55" s="25">
        <f t="shared" si="1"/>
        <v>6</v>
      </c>
      <c r="Q55" s="25">
        <f t="shared" si="2"/>
        <v>60</v>
      </c>
      <c r="R55" s="32" t="str">
        <f t="shared" si="3"/>
        <v>M-6</v>
      </c>
      <c r="S55" s="33" t="str">
        <f t="shared" si="0"/>
        <v>III</v>
      </c>
      <c r="T55" s="34" t="str">
        <f t="shared" si="4"/>
        <v>Mejorable</v>
      </c>
      <c r="U55" s="112"/>
      <c r="V55" s="23" t="str">
        <f>VLOOKUP(H55,Hoja1!A$2:G$445,6,0)</f>
        <v>CÁNCER</v>
      </c>
      <c r="W55" s="20"/>
      <c r="X55" s="20"/>
      <c r="Y55" s="20"/>
      <c r="Z55" s="17"/>
      <c r="AA55" s="22" t="str">
        <f>VLOOKUP(H55,Hoja1!A$2:G$445,7,0)</f>
        <v>N/A</v>
      </c>
      <c r="AB55" s="20" t="s">
        <v>1201</v>
      </c>
      <c r="AC55" s="109"/>
      <c r="AD55" s="14"/>
      <c r="AE55" s="12"/>
      <c r="AF55" s="12"/>
      <c r="AG55" s="12"/>
      <c r="AH55" s="12"/>
      <c r="AI55" s="12"/>
      <c r="AJ55" s="12"/>
      <c r="AK55" s="12"/>
      <c r="AL55" s="12"/>
      <c r="AM55" s="12"/>
      <c r="AN55" s="12"/>
      <c r="AO55" s="12"/>
      <c r="AP55" s="12"/>
      <c r="AQ55" s="12"/>
      <c r="AR55" s="12"/>
      <c r="AS55" s="12"/>
      <c r="AT55" s="12"/>
      <c r="AU55" s="12"/>
      <c r="AV55" s="12"/>
      <c r="AW55" s="12"/>
      <c r="AX55" s="12"/>
      <c r="AY55" s="12"/>
      <c r="AZ55" s="12"/>
      <c r="BA55" s="12"/>
      <c r="BB55" s="12"/>
      <c r="BC55" s="12"/>
      <c r="BD55" s="12"/>
      <c r="BE55" s="12"/>
      <c r="BF55" s="12"/>
      <c r="BG55" s="12"/>
      <c r="BH55" s="12"/>
      <c r="BI55" s="12"/>
      <c r="BJ55" s="12"/>
      <c r="BK55" s="12"/>
      <c r="BL55" s="12"/>
      <c r="BM55" s="12"/>
      <c r="BN55" s="12"/>
      <c r="BO55" s="12"/>
      <c r="BP55" s="12"/>
      <c r="BQ55" s="12"/>
      <c r="BR55" s="12"/>
      <c r="BS55" s="12"/>
      <c r="BT55" s="12"/>
      <c r="BU55" s="12"/>
      <c r="BV55" s="12"/>
      <c r="BW55" s="12"/>
      <c r="BX55" s="12"/>
      <c r="BY55" s="12"/>
      <c r="BZ55" s="12"/>
      <c r="CA55" s="12"/>
      <c r="CB55" s="12"/>
      <c r="CC55" s="12"/>
      <c r="CD55" s="12"/>
      <c r="CE55" s="12"/>
      <c r="CF55" s="12"/>
      <c r="CG55" s="12"/>
      <c r="CH55" s="12"/>
      <c r="CI55" s="12"/>
      <c r="CJ55" s="12"/>
      <c r="CK55" s="12"/>
      <c r="CL55" s="12"/>
      <c r="CM55" s="12"/>
      <c r="CN55" s="12"/>
      <c r="CO55" s="12"/>
      <c r="CP55" s="12"/>
      <c r="CQ55" s="12"/>
      <c r="CR55" s="12"/>
      <c r="CS55" s="12"/>
      <c r="CT55" s="12"/>
      <c r="CU55" s="12"/>
      <c r="CV55" s="12"/>
      <c r="CW55" s="12"/>
      <c r="CX55" s="12"/>
      <c r="CY55" s="12"/>
      <c r="CZ55" s="12"/>
      <c r="DA55" s="12"/>
      <c r="DB55" s="12"/>
      <c r="DC55" s="12"/>
      <c r="DD55" s="12"/>
      <c r="DE55" s="12"/>
      <c r="DF55" s="12"/>
      <c r="DG55" s="12"/>
      <c r="DH55" s="12"/>
      <c r="DI55" s="12"/>
      <c r="DJ55" s="12"/>
      <c r="DK55" s="12"/>
      <c r="DL55" s="12"/>
      <c r="DM55" s="12"/>
      <c r="DN55" s="12"/>
      <c r="DO55" s="12"/>
      <c r="DP55" s="12"/>
      <c r="DQ55" s="12"/>
      <c r="DR55" s="12"/>
      <c r="DS55" s="12"/>
      <c r="DT55" s="12"/>
      <c r="DU55" s="12"/>
      <c r="DV55" s="12"/>
      <c r="DW55" s="12"/>
      <c r="DX55" s="12"/>
      <c r="DY55" s="12"/>
      <c r="DZ55" s="12"/>
      <c r="EA55" s="12"/>
      <c r="EB55" s="12"/>
      <c r="EC55" s="12"/>
      <c r="ED55" s="12"/>
      <c r="EE55" s="12"/>
      <c r="EF55" s="12"/>
      <c r="EG55" s="12"/>
      <c r="EH55" s="12"/>
      <c r="EI55" s="12"/>
      <c r="EJ55" s="12"/>
      <c r="EK55" s="12"/>
      <c r="EL55" s="12"/>
      <c r="EM55" s="12"/>
      <c r="EN55" s="12"/>
      <c r="EO55" s="12"/>
      <c r="EP55" s="12"/>
      <c r="EQ55" s="12"/>
      <c r="ER55" s="12"/>
      <c r="ES55" s="12"/>
      <c r="ET55" s="15"/>
    </row>
    <row r="56" spans="1:150" s="13" customFormat="1" ht="51">
      <c r="A56" s="142"/>
      <c r="B56" s="142"/>
      <c r="C56" s="109"/>
      <c r="D56" s="106"/>
      <c r="E56" s="115"/>
      <c r="F56" s="115"/>
      <c r="G56" s="23" t="str">
        <f>VLOOKUP(H56,Hoja1!A$1:G$445,2,0)</f>
        <v>GASES Y VAPORES</v>
      </c>
      <c r="H56" s="24" t="s">
        <v>250</v>
      </c>
      <c r="I56" s="23" t="str">
        <f>VLOOKUP(H56,Hoja1!A$2:G$445,3,0)</f>
        <v xml:space="preserve"> LESIONES EN LA PIEL, IRRITACIÓN EN VÍAS  RESPIRATORIAS, MUERTE</v>
      </c>
      <c r="J56" s="18"/>
      <c r="K56" s="23" t="str">
        <f>VLOOKUP(H56,Hoja1!A$2:G$445,4,0)</f>
        <v>Inspecciones planeadas e inspecciones no planeadas, procedimientos de programas de seguridad y salud en el trabajo</v>
      </c>
      <c r="L56" s="23" t="str">
        <f>VLOOKUP(H56,Hoja1!A$2:G$445,5,0)</f>
        <v>EPP TAPABOCAS, CARETAS CON FILTROS</v>
      </c>
      <c r="M56" s="18">
        <v>2</v>
      </c>
      <c r="N56" s="19">
        <v>3</v>
      </c>
      <c r="O56" s="19">
        <v>25</v>
      </c>
      <c r="P56" s="25">
        <f t="shared" si="1"/>
        <v>6</v>
      </c>
      <c r="Q56" s="25">
        <f t="shared" si="2"/>
        <v>150</v>
      </c>
      <c r="R56" s="32" t="str">
        <f t="shared" si="3"/>
        <v>M-6</v>
      </c>
      <c r="S56" s="33" t="str">
        <f t="shared" si="0"/>
        <v>II</v>
      </c>
      <c r="T56" s="34" t="str">
        <f t="shared" si="4"/>
        <v>No Aceptable o Aceptable Con Control Especifico</v>
      </c>
      <c r="U56" s="112"/>
      <c r="V56" s="23" t="str">
        <f>VLOOKUP(H56,Hoja1!A$2:G$445,6,0)</f>
        <v xml:space="preserve"> MUERTE</v>
      </c>
      <c r="W56" s="20"/>
      <c r="X56" s="20"/>
      <c r="Y56" s="20"/>
      <c r="Z56" s="17"/>
      <c r="AA56" s="22" t="str">
        <f>VLOOKUP(H56,Hoja1!A$2:G$445,7,0)</f>
        <v>USO Y MANEJO ADECUADO DE E.P.P.</v>
      </c>
      <c r="AB56" s="20" t="s">
        <v>1213</v>
      </c>
      <c r="AC56" s="109"/>
      <c r="AD56" s="14"/>
      <c r="AE56" s="12"/>
      <c r="AF56" s="12"/>
      <c r="AG56" s="12"/>
      <c r="AH56" s="12"/>
      <c r="AI56" s="12"/>
      <c r="AJ56" s="12"/>
      <c r="AK56" s="12"/>
      <c r="AL56" s="12"/>
      <c r="AM56" s="12"/>
      <c r="AN56" s="12"/>
      <c r="AO56" s="12"/>
      <c r="AP56" s="12"/>
      <c r="AQ56" s="12"/>
      <c r="AR56" s="12"/>
      <c r="AS56" s="12"/>
      <c r="AT56" s="12"/>
      <c r="AU56" s="12"/>
      <c r="AV56" s="12"/>
      <c r="AW56" s="12"/>
      <c r="AX56" s="12"/>
      <c r="AY56" s="12"/>
      <c r="AZ56" s="12"/>
      <c r="BA56" s="12"/>
      <c r="BB56" s="12"/>
      <c r="BC56" s="12"/>
      <c r="BD56" s="12"/>
      <c r="BE56" s="12"/>
      <c r="BF56" s="12"/>
      <c r="BG56" s="12"/>
      <c r="BH56" s="12"/>
      <c r="BI56" s="12"/>
      <c r="BJ56" s="12"/>
      <c r="BK56" s="12"/>
      <c r="BL56" s="12"/>
      <c r="BM56" s="12"/>
      <c r="BN56" s="12"/>
      <c r="BO56" s="12"/>
      <c r="BP56" s="12"/>
      <c r="BQ56" s="12"/>
      <c r="BR56" s="12"/>
      <c r="BS56" s="12"/>
      <c r="BT56" s="12"/>
      <c r="BU56" s="12"/>
      <c r="BV56" s="12"/>
      <c r="BW56" s="12"/>
      <c r="BX56" s="12"/>
      <c r="BY56" s="12"/>
      <c r="BZ56" s="12"/>
      <c r="CA56" s="12"/>
      <c r="CB56" s="12"/>
      <c r="CC56" s="12"/>
      <c r="CD56" s="12"/>
      <c r="CE56" s="12"/>
      <c r="CF56" s="12"/>
      <c r="CG56" s="12"/>
      <c r="CH56" s="12"/>
      <c r="CI56" s="12"/>
      <c r="CJ56" s="12"/>
      <c r="CK56" s="12"/>
      <c r="CL56" s="12"/>
      <c r="CM56" s="12"/>
      <c r="CN56" s="12"/>
      <c r="CO56" s="12"/>
      <c r="CP56" s="12"/>
      <c r="CQ56" s="12"/>
      <c r="CR56" s="12"/>
      <c r="CS56" s="12"/>
      <c r="CT56" s="12"/>
      <c r="CU56" s="12"/>
      <c r="CV56" s="12"/>
      <c r="CW56" s="12"/>
      <c r="CX56" s="12"/>
      <c r="CY56" s="12"/>
      <c r="CZ56" s="12"/>
      <c r="DA56" s="12"/>
      <c r="DB56" s="12"/>
      <c r="DC56" s="12"/>
      <c r="DD56" s="12"/>
      <c r="DE56" s="12"/>
      <c r="DF56" s="12"/>
      <c r="DG56" s="12"/>
      <c r="DH56" s="12"/>
      <c r="DI56" s="12"/>
      <c r="DJ56" s="12"/>
      <c r="DK56" s="12"/>
      <c r="DL56" s="12"/>
      <c r="DM56" s="12"/>
      <c r="DN56" s="12"/>
      <c r="DO56" s="12"/>
      <c r="DP56" s="12"/>
      <c r="DQ56" s="12"/>
      <c r="DR56" s="12"/>
      <c r="DS56" s="12"/>
      <c r="DT56" s="12"/>
      <c r="DU56" s="12"/>
      <c r="DV56" s="12"/>
      <c r="DW56" s="12"/>
      <c r="DX56" s="12"/>
      <c r="DY56" s="12"/>
      <c r="DZ56" s="12"/>
      <c r="EA56" s="12"/>
      <c r="EB56" s="12"/>
      <c r="EC56" s="12"/>
      <c r="ED56" s="12"/>
      <c r="EE56" s="12"/>
      <c r="EF56" s="12"/>
      <c r="EG56" s="12"/>
      <c r="EH56" s="12"/>
      <c r="EI56" s="12"/>
      <c r="EJ56" s="12"/>
      <c r="EK56" s="12"/>
      <c r="EL56" s="12"/>
      <c r="EM56" s="12"/>
      <c r="EN56" s="12"/>
      <c r="EO56" s="12"/>
      <c r="EP56" s="12"/>
      <c r="EQ56" s="12"/>
      <c r="ER56" s="12"/>
      <c r="ES56" s="12"/>
      <c r="ET56" s="15"/>
    </row>
    <row r="57" spans="1:150" s="13" customFormat="1" ht="46.5" customHeight="1">
      <c r="A57" s="142"/>
      <c r="B57" s="142"/>
      <c r="C57" s="109"/>
      <c r="D57" s="106"/>
      <c r="E57" s="115"/>
      <c r="F57" s="115"/>
      <c r="G57" s="23" t="str">
        <f>VLOOKUP(H57,Hoja1!A$1:G$445,2,0)</f>
        <v>CONCENTRACIÓN EN ACTIVIDADES DE ALTO DESEMPEÑO MENTAL</v>
      </c>
      <c r="H57" s="24" t="s">
        <v>72</v>
      </c>
      <c r="I57" s="23" t="str">
        <f>VLOOKUP(H57,Hoja1!A$2:G$445,3,0)</f>
        <v>ESTRÉS, CEFALEA, IRRITABILIDAD</v>
      </c>
      <c r="J57" s="18"/>
      <c r="K57" s="23" t="str">
        <f>VLOOKUP(H57,Hoja1!A$2:G$445,4,0)</f>
        <v>N/A</v>
      </c>
      <c r="L57" s="23" t="str">
        <f>VLOOKUP(H57,Hoja1!A$2:G$445,5,0)</f>
        <v>PVE PSICOSOCIAL</v>
      </c>
      <c r="M57" s="18">
        <v>2</v>
      </c>
      <c r="N57" s="19">
        <v>2</v>
      </c>
      <c r="O57" s="19">
        <v>10</v>
      </c>
      <c r="P57" s="25">
        <f t="shared" si="1"/>
        <v>4</v>
      </c>
      <c r="Q57" s="25">
        <f t="shared" si="2"/>
        <v>40</v>
      </c>
      <c r="R57" s="32" t="str">
        <f t="shared" si="3"/>
        <v>B-4</v>
      </c>
      <c r="S57" s="33" t="str">
        <f t="shared" si="0"/>
        <v>III</v>
      </c>
      <c r="T57" s="34" t="str">
        <f t="shared" si="4"/>
        <v>Mejorable</v>
      </c>
      <c r="U57" s="112"/>
      <c r="V57" s="23" t="str">
        <f>VLOOKUP(H57,Hoja1!A$2:G$445,6,0)</f>
        <v>ESTRÉS</v>
      </c>
      <c r="W57" s="20"/>
      <c r="X57" s="20"/>
      <c r="Y57" s="20"/>
      <c r="Z57" s="17"/>
      <c r="AA57" s="22" t="str">
        <f>VLOOKUP(H57,Hoja1!A$2:G$445,7,0)</f>
        <v>N/A</v>
      </c>
      <c r="AB57" s="111" t="s">
        <v>1202</v>
      </c>
      <c r="AC57" s="109"/>
      <c r="AD57" s="14"/>
      <c r="AE57" s="12"/>
      <c r="AF57" s="12"/>
      <c r="AG57" s="12"/>
      <c r="AH57" s="12"/>
      <c r="AI57" s="12"/>
      <c r="AJ57" s="12"/>
      <c r="AK57" s="12"/>
      <c r="AL57" s="12"/>
      <c r="AM57" s="12"/>
      <c r="AN57" s="12"/>
      <c r="AO57" s="12"/>
      <c r="AP57" s="12"/>
      <c r="AQ57" s="12"/>
      <c r="AR57" s="12"/>
      <c r="AS57" s="12"/>
      <c r="AT57" s="12"/>
      <c r="AU57" s="12"/>
      <c r="AV57" s="12"/>
      <c r="AW57" s="12"/>
      <c r="AX57" s="12"/>
      <c r="AY57" s="12"/>
      <c r="AZ57" s="12"/>
      <c r="BA57" s="12"/>
      <c r="BB57" s="12"/>
      <c r="BC57" s="12"/>
      <c r="BD57" s="12"/>
      <c r="BE57" s="12"/>
      <c r="BF57" s="12"/>
      <c r="BG57" s="12"/>
      <c r="BH57" s="12"/>
      <c r="BI57" s="12"/>
      <c r="BJ57" s="12"/>
      <c r="BK57" s="12"/>
      <c r="BL57" s="12"/>
      <c r="BM57" s="12"/>
      <c r="BN57" s="12"/>
      <c r="BO57" s="12"/>
      <c r="BP57" s="12"/>
      <c r="BQ57" s="12"/>
      <c r="BR57" s="12"/>
      <c r="BS57" s="12"/>
      <c r="BT57" s="12"/>
      <c r="BU57" s="12"/>
      <c r="BV57" s="12"/>
      <c r="BW57" s="12"/>
      <c r="BX57" s="12"/>
      <c r="BY57" s="12"/>
      <c r="BZ57" s="12"/>
      <c r="CA57" s="12"/>
      <c r="CB57" s="12"/>
      <c r="CC57" s="12"/>
      <c r="CD57" s="12"/>
      <c r="CE57" s="12"/>
      <c r="CF57" s="12"/>
      <c r="CG57" s="12"/>
      <c r="CH57" s="12"/>
      <c r="CI57" s="12"/>
      <c r="CJ57" s="12"/>
      <c r="CK57" s="12"/>
      <c r="CL57" s="12"/>
      <c r="CM57" s="12"/>
      <c r="CN57" s="12"/>
      <c r="CO57" s="12"/>
      <c r="CP57" s="12"/>
      <c r="CQ57" s="12"/>
      <c r="CR57" s="12"/>
      <c r="CS57" s="12"/>
      <c r="CT57" s="12"/>
      <c r="CU57" s="12"/>
      <c r="CV57" s="12"/>
      <c r="CW57" s="12"/>
      <c r="CX57" s="12"/>
      <c r="CY57" s="12"/>
      <c r="CZ57" s="12"/>
      <c r="DA57" s="12"/>
      <c r="DB57" s="12"/>
      <c r="DC57" s="12"/>
      <c r="DD57" s="12"/>
      <c r="DE57" s="12"/>
      <c r="DF57" s="12"/>
      <c r="DG57" s="12"/>
      <c r="DH57" s="12"/>
      <c r="DI57" s="12"/>
      <c r="DJ57" s="12"/>
      <c r="DK57" s="12"/>
      <c r="DL57" s="12"/>
      <c r="DM57" s="12"/>
      <c r="DN57" s="12"/>
      <c r="DO57" s="12"/>
      <c r="DP57" s="12"/>
      <c r="DQ57" s="12"/>
      <c r="DR57" s="12"/>
      <c r="DS57" s="12"/>
      <c r="DT57" s="12"/>
      <c r="DU57" s="12"/>
      <c r="DV57" s="12"/>
      <c r="DW57" s="12"/>
      <c r="DX57" s="12"/>
      <c r="DY57" s="12"/>
      <c r="DZ57" s="12"/>
      <c r="EA57" s="12"/>
      <c r="EB57" s="12"/>
      <c r="EC57" s="12"/>
      <c r="ED57" s="12"/>
      <c r="EE57" s="12"/>
      <c r="EF57" s="12"/>
      <c r="EG57" s="12"/>
      <c r="EH57" s="12"/>
      <c r="EI57" s="12"/>
      <c r="EJ57" s="12"/>
      <c r="EK57" s="12"/>
      <c r="EL57" s="12"/>
      <c r="EM57" s="12"/>
      <c r="EN57" s="12"/>
      <c r="EO57" s="12"/>
      <c r="EP57" s="12"/>
      <c r="EQ57" s="12"/>
      <c r="ER57" s="12"/>
      <c r="ES57" s="12"/>
      <c r="ET57" s="15"/>
    </row>
    <row r="58" spans="1:150" s="13" customFormat="1" ht="46.5" customHeight="1">
      <c r="A58" s="142"/>
      <c r="B58" s="142"/>
      <c r="C58" s="109"/>
      <c r="D58" s="106"/>
      <c r="E58" s="115"/>
      <c r="F58" s="115"/>
      <c r="G58" s="23" t="str">
        <f>VLOOKUP(H58,Hoja1!A$1:G$445,2,0)</f>
        <v>NATURALEZA DE LA TAREA</v>
      </c>
      <c r="H58" s="24" t="s">
        <v>76</v>
      </c>
      <c r="I58" s="23" t="str">
        <f>VLOOKUP(H58,Hoja1!A$2:G$445,3,0)</f>
        <v>ESTRÉS,  TRANSTORNOS DEL SUEÑO</v>
      </c>
      <c r="J58" s="18"/>
      <c r="K58" s="23" t="str">
        <f>VLOOKUP(H58,Hoja1!A$2:G$445,4,0)</f>
        <v>N/A</v>
      </c>
      <c r="L58" s="23" t="str">
        <f>VLOOKUP(H58,Hoja1!A$2:G$445,5,0)</f>
        <v>PVE PSICOSOCIAL</v>
      </c>
      <c r="M58" s="18">
        <v>2</v>
      </c>
      <c r="N58" s="19">
        <v>2</v>
      </c>
      <c r="O58" s="19">
        <v>10</v>
      </c>
      <c r="P58" s="25">
        <f t="shared" si="1"/>
        <v>4</v>
      </c>
      <c r="Q58" s="25">
        <f t="shared" si="2"/>
        <v>40</v>
      </c>
      <c r="R58" s="32" t="str">
        <f t="shared" si="3"/>
        <v>B-4</v>
      </c>
      <c r="S58" s="33" t="str">
        <f t="shared" si="0"/>
        <v>III</v>
      </c>
      <c r="T58" s="34" t="str">
        <f t="shared" si="4"/>
        <v>Mejorable</v>
      </c>
      <c r="U58" s="112"/>
      <c r="V58" s="23" t="str">
        <f>VLOOKUP(H58,Hoja1!A$2:G$445,6,0)</f>
        <v>ESTRÉS</v>
      </c>
      <c r="W58" s="20"/>
      <c r="X58" s="20"/>
      <c r="Y58" s="20"/>
      <c r="Z58" s="17"/>
      <c r="AA58" s="22" t="str">
        <f>VLOOKUP(H58,Hoja1!A$2:G$445,7,0)</f>
        <v>N/A</v>
      </c>
      <c r="AB58" s="113"/>
      <c r="AC58" s="109"/>
      <c r="AD58" s="14"/>
      <c r="AE58" s="12"/>
      <c r="AF58" s="12"/>
      <c r="AG58" s="12"/>
      <c r="AH58" s="12"/>
      <c r="AI58" s="12"/>
      <c r="AJ58" s="12"/>
      <c r="AK58" s="12"/>
      <c r="AL58" s="12"/>
      <c r="AM58" s="12"/>
      <c r="AN58" s="12"/>
      <c r="AO58" s="12"/>
      <c r="AP58" s="12"/>
      <c r="AQ58" s="12"/>
      <c r="AR58" s="12"/>
      <c r="AS58" s="12"/>
      <c r="AT58" s="12"/>
      <c r="AU58" s="12"/>
      <c r="AV58" s="12"/>
      <c r="AW58" s="12"/>
      <c r="AX58" s="12"/>
      <c r="AY58" s="12"/>
      <c r="AZ58" s="12"/>
      <c r="BA58" s="12"/>
      <c r="BB58" s="12"/>
      <c r="BC58" s="12"/>
      <c r="BD58" s="12"/>
      <c r="BE58" s="12"/>
      <c r="BF58" s="12"/>
      <c r="BG58" s="12"/>
      <c r="BH58" s="12"/>
      <c r="BI58" s="12"/>
      <c r="BJ58" s="12"/>
      <c r="BK58" s="12"/>
      <c r="BL58" s="12"/>
      <c r="BM58" s="12"/>
      <c r="BN58" s="12"/>
      <c r="BO58" s="12"/>
      <c r="BP58" s="12"/>
      <c r="BQ58" s="12"/>
      <c r="BR58" s="12"/>
      <c r="BS58" s="12"/>
      <c r="BT58" s="12"/>
      <c r="BU58" s="12"/>
      <c r="BV58" s="12"/>
      <c r="BW58" s="12"/>
      <c r="BX58" s="12"/>
      <c r="BY58" s="12"/>
      <c r="BZ58" s="12"/>
      <c r="CA58" s="12"/>
      <c r="CB58" s="12"/>
      <c r="CC58" s="12"/>
      <c r="CD58" s="12"/>
      <c r="CE58" s="12"/>
      <c r="CF58" s="12"/>
      <c r="CG58" s="12"/>
      <c r="CH58" s="12"/>
      <c r="CI58" s="12"/>
      <c r="CJ58" s="12"/>
      <c r="CK58" s="12"/>
      <c r="CL58" s="12"/>
      <c r="CM58" s="12"/>
      <c r="CN58" s="12"/>
      <c r="CO58" s="12"/>
      <c r="CP58" s="12"/>
      <c r="CQ58" s="12"/>
      <c r="CR58" s="12"/>
      <c r="CS58" s="12"/>
      <c r="CT58" s="12"/>
      <c r="CU58" s="12"/>
      <c r="CV58" s="12"/>
      <c r="CW58" s="12"/>
      <c r="CX58" s="12"/>
      <c r="CY58" s="12"/>
      <c r="CZ58" s="12"/>
      <c r="DA58" s="12"/>
      <c r="DB58" s="12"/>
      <c r="DC58" s="12"/>
      <c r="DD58" s="12"/>
      <c r="DE58" s="12"/>
      <c r="DF58" s="12"/>
      <c r="DG58" s="12"/>
      <c r="DH58" s="12"/>
      <c r="DI58" s="12"/>
      <c r="DJ58" s="12"/>
      <c r="DK58" s="12"/>
      <c r="DL58" s="12"/>
      <c r="DM58" s="12"/>
      <c r="DN58" s="12"/>
      <c r="DO58" s="12"/>
      <c r="DP58" s="12"/>
      <c r="DQ58" s="12"/>
      <c r="DR58" s="12"/>
      <c r="DS58" s="12"/>
      <c r="DT58" s="12"/>
      <c r="DU58" s="12"/>
      <c r="DV58" s="12"/>
      <c r="DW58" s="12"/>
      <c r="DX58" s="12"/>
      <c r="DY58" s="12"/>
      <c r="DZ58" s="12"/>
      <c r="EA58" s="12"/>
      <c r="EB58" s="12"/>
      <c r="EC58" s="12"/>
      <c r="ED58" s="12"/>
      <c r="EE58" s="12"/>
      <c r="EF58" s="12"/>
      <c r="EG58" s="12"/>
      <c r="EH58" s="12"/>
      <c r="EI58" s="12"/>
      <c r="EJ58" s="12"/>
      <c r="EK58" s="12"/>
      <c r="EL58" s="12"/>
      <c r="EM58" s="12"/>
      <c r="EN58" s="12"/>
      <c r="EO58" s="12"/>
      <c r="EP58" s="12"/>
      <c r="EQ58" s="12"/>
      <c r="ER58" s="12"/>
      <c r="ES58" s="12"/>
      <c r="ET58" s="15"/>
    </row>
    <row r="59" spans="1:150" s="13" customFormat="1" ht="89.25">
      <c r="A59" s="142"/>
      <c r="B59" s="142"/>
      <c r="C59" s="109"/>
      <c r="D59" s="106"/>
      <c r="E59" s="115"/>
      <c r="F59" s="115"/>
      <c r="G59" s="23" t="str">
        <f>VLOOKUP(H59,Hoja1!A$1:G$445,2,0)</f>
        <v>Forzadas, Prolongadas</v>
      </c>
      <c r="H59" s="24" t="s">
        <v>40</v>
      </c>
      <c r="I59" s="23" t="str">
        <f>VLOOKUP(H59,Hoja1!A$2:G$445,3,0)</f>
        <v xml:space="preserve">Lesiones osteomusculares, lesiones osteoarticulares
</v>
      </c>
      <c r="J59" s="18"/>
      <c r="K59" s="23" t="str">
        <f>VLOOKUP(H59,Hoja1!A$2:G$445,4,0)</f>
        <v>Inspecciones planeadas e inspecciones no planeadas, procedimientos de programas de seguridad y salud en el trabajo</v>
      </c>
      <c r="L59" s="23" t="str">
        <f>VLOOKUP(H59,Hoja1!A$2:G$445,5,0)</f>
        <v>PVE Biomecánico, programa pausas activas, exámenes periódicos, recomendaciones, control de posturas</v>
      </c>
      <c r="M59" s="18">
        <v>2</v>
      </c>
      <c r="N59" s="19">
        <v>3</v>
      </c>
      <c r="O59" s="19">
        <v>25</v>
      </c>
      <c r="P59" s="25">
        <f t="shared" si="1"/>
        <v>6</v>
      </c>
      <c r="Q59" s="25">
        <f t="shared" si="2"/>
        <v>150</v>
      </c>
      <c r="R59" s="32" t="str">
        <f t="shared" si="3"/>
        <v>M-6</v>
      </c>
      <c r="S59" s="33" t="str">
        <f t="shared" si="0"/>
        <v>II</v>
      </c>
      <c r="T59" s="34" t="str">
        <f t="shared" si="4"/>
        <v>No Aceptable o Aceptable Con Control Especifico</v>
      </c>
      <c r="U59" s="112"/>
      <c r="V59" s="23" t="str">
        <f>VLOOKUP(H59,Hoja1!A$2:G$445,6,0)</f>
        <v>Enfermedades Osteomusculares</v>
      </c>
      <c r="W59" s="20"/>
      <c r="X59" s="20"/>
      <c r="Y59" s="20"/>
      <c r="Z59" s="17"/>
      <c r="AA59" s="22" t="str">
        <f>VLOOKUP(H59,Hoja1!A$2:G$445,7,0)</f>
        <v>Prevención en lesiones osteomusculares, líderes de pausas activas</v>
      </c>
      <c r="AB59" s="20" t="s">
        <v>1224</v>
      </c>
      <c r="AC59" s="109"/>
      <c r="AD59" s="14"/>
      <c r="AE59" s="12"/>
      <c r="AF59" s="12"/>
      <c r="AG59" s="12"/>
      <c r="AH59" s="12"/>
      <c r="AI59" s="12"/>
      <c r="AJ59" s="12"/>
      <c r="AK59" s="12"/>
      <c r="AL59" s="12"/>
      <c r="AM59" s="12"/>
      <c r="AN59" s="12"/>
      <c r="AO59" s="12"/>
      <c r="AP59" s="12"/>
      <c r="AQ59" s="12"/>
      <c r="AR59" s="12"/>
      <c r="AS59" s="12"/>
      <c r="AT59" s="12"/>
      <c r="AU59" s="12"/>
      <c r="AV59" s="12"/>
      <c r="AW59" s="12"/>
      <c r="AX59" s="12"/>
      <c r="AY59" s="12"/>
      <c r="AZ59" s="12"/>
      <c r="BA59" s="12"/>
      <c r="BB59" s="12"/>
      <c r="BC59" s="12"/>
      <c r="BD59" s="12"/>
      <c r="BE59" s="12"/>
      <c r="BF59" s="12"/>
      <c r="BG59" s="12"/>
      <c r="BH59" s="12"/>
      <c r="BI59" s="12"/>
      <c r="BJ59" s="12"/>
      <c r="BK59" s="12"/>
      <c r="BL59" s="12"/>
      <c r="BM59" s="12"/>
      <c r="BN59" s="12"/>
      <c r="BO59" s="12"/>
      <c r="BP59" s="12"/>
      <c r="BQ59" s="12"/>
      <c r="BR59" s="12"/>
      <c r="BS59" s="12"/>
      <c r="BT59" s="12"/>
      <c r="BU59" s="12"/>
      <c r="BV59" s="12"/>
      <c r="BW59" s="12"/>
      <c r="BX59" s="12"/>
      <c r="BY59" s="12"/>
      <c r="BZ59" s="12"/>
      <c r="CA59" s="12"/>
      <c r="CB59" s="12"/>
      <c r="CC59" s="12"/>
      <c r="CD59" s="12"/>
      <c r="CE59" s="12"/>
      <c r="CF59" s="12"/>
      <c r="CG59" s="12"/>
      <c r="CH59" s="12"/>
      <c r="CI59" s="12"/>
      <c r="CJ59" s="12"/>
      <c r="CK59" s="12"/>
      <c r="CL59" s="12"/>
      <c r="CM59" s="12"/>
      <c r="CN59" s="12"/>
      <c r="CO59" s="12"/>
      <c r="CP59" s="12"/>
      <c r="CQ59" s="12"/>
      <c r="CR59" s="12"/>
      <c r="CS59" s="12"/>
      <c r="CT59" s="12"/>
      <c r="CU59" s="12"/>
      <c r="CV59" s="12"/>
      <c r="CW59" s="12"/>
      <c r="CX59" s="12"/>
      <c r="CY59" s="12"/>
      <c r="CZ59" s="12"/>
      <c r="DA59" s="12"/>
      <c r="DB59" s="12"/>
      <c r="DC59" s="12"/>
      <c r="DD59" s="12"/>
      <c r="DE59" s="12"/>
      <c r="DF59" s="12"/>
      <c r="DG59" s="12"/>
      <c r="DH59" s="12"/>
      <c r="DI59" s="12"/>
      <c r="DJ59" s="12"/>
      <c r="DK59" s="12"/>
      <c r="DL59" s="12"/>
      <c r="DM59" s="12"/>
      <c r="DN59" s="12"/>
      <c r="DO59" s="12"/>
      <c r="DP59" s="12"/>
      <c r="DQ59" s="12"/>
      <c r="DR59" s="12"/>
      <c r="DS59" s="12"/>
      <c r="DT59" s="12"/>
      <c r="DU59" s="12"/>
      <c r="DV59" s="12"/>
      <c r="DW59" s="12"/>
      <c r="DX59" s="12"/>
      <c r="DY59" s="12"/>
      <c r="DZ59" s="12"/>
      <c r="EA59" s="12"/>
      <c r="EB59" s="12"/>
      <c r="EC59" s="12"/>
      <c r="ED59" s="12"/>
      <c r="EE59" s="12"/>
      <c r="EF59" s="12"/>
      <c r="EG59" s="12"/>
      <c r="EH59" s="12"/>
      <c r="EI59" s="12"/>
      <c r="EJ59" s="12"/>
      <c r="EK59" s="12"/>
      <c r="EL59" s="12"/>
      <c r="EM59" s="12"/>
      <c r="EN59" s="12"/>
      <c r="EO59" s="12"/>
      <c r="EP59" s="12"/>
      <c r="EQ59" s="12"/>
      <c r="ER59" s="12"/>
      <c r="ES59" s="12"/>
      <c r="ET59" s="15"/>
    </row>
    <row r="60" spans="1:150" s="13" customFormat="1" ht="38.25">
      <c r="A60" s="142"/>
      <c r="B60" s="142"/>
      <c r="C60" s="109"/>
      <c r="D60" s="106"/>
      <c r="E60" s="115"/>
      <c r="F60" s="115"/>
      <c r="G60" s="23" t="str">
        <f>VLOOKUP(H60,Hoja1!A$1:G$445,2,0)</f>
        <v>Movimientos repetitivos, Miembros Superiores</v>
      </c>
      <c r="H60" s="24" t="s">
        <v>47</v>
      </c>
      <c r="I60" s="23" t="str">
        <f>VLOOKUP(H60,Hoja1!A$2:G$445,3,0)</f>
        <v>Lesiones Musculoesqueléticas</v>
      </c>
      <c r="J60" s="18"/>
      <c r="K60" s="23" t="str">
        <f>VLOOKUP(H60,Hoja1!A$2:G$445,4,0)</f>
        <v>N/A</v>
      </c>
      <c r="L60" s="23" t="str">
        <f>VLOOKUP(H60,Hoja1!A$2:G$445,5,0)</f>
        <v>PVE BIomécanico, programa pausas activas, examenes periódicos, recomendaicones, control de posturas</v>
      </c>
      <c r="M60" s="18">
        <v>2</v>
      </c>
      <c r="N60" s="19">
        <v>2</v>
      </c>
      <c r="O60" s="19">
        <v>25</v>
      </c>
      <c r="P60" s="25">
        <f t="shared" si="1"/>
        <v>4</v>
      </c>
      <c r="Q60" s="25">
        <f t="shared" si="2"/>
        <v>100</v>
      </c>
      <c r="R60" s="32" t="str">
        <f t="shared" si="3"/>
        <v>B-4</v>
      </c>
      <c r="S60" s="33" t="str">
        <f t="shared" si="0"/>
        <v>III</v>
      </c>
      <c r="T60" s="34" t="str">
        <f t="shared" si="4"/>
        <v>Mejorable</v>
      </c>
      <c r="U60" s="112"/>
      <c r="V60" s="23" t="str">
        <f>VLOOKUP(H60,Hoja1!A$2:G$445,6,0)</f>
        <v>Enfermedades musculoesqueleticas</v>
      </c>
      <c r="W60" s="20"/>
      <c r="X60" s="20"/>
      <c r="Y60" s="20"/>
      <c r="Z60" s="17"/>
      <c r="AA60" s="22" t="str">
        <f>VLOOKUP(H60,Hoja1!A$2:G$445,7,0)</f>
        <v>Prevención en lesiones osteomusculares, líderes de pausas activas</v>
      </c>
      <c r="AB60" s="20" t="s">
        <v>1230</v>
      </c>
      <c r="AC60" s="109"/>
      <c r="AD60" s="14"/>
      <c r="AE60" s="12"/>
      <c r="AF60" s="12"/>
      <c r="AG60" s="12"/>
      <c r="AH60" s="12"/>
      <c r="AI60" s="12"/>
      <c r="AJ60" s="12"/>
      <c r="AK60" s="12"/>
      <c r="AL60" s="12"/>
      <c r="AM60" s="12"/>
      <c r="AN60" s="12"/>
      <c r="AO60" s="12"/>
      <c r="AP60" s="12"/>
      <c r="AQ60" s="12"/>
      <c r="AR60" s="12"/>
      <c r="AS60" s="12"/>
      <c r="AT60" s="12"/>
      <c r="AU60" s="12"/>
      <c r="AV60" s="12"/>
      <c r="AW60" s="12"/>
      <c r="AX60" s="12"/>
      <c r="AY60" s="12"/>
      <c r="AZ60" s="12"/>
      <c r="BA60" s="12"/>
      <c r="BB60" s="12"/>
      <c r="BC60" s="12"/>
      <c r="BD60" s="12"/>
      <c r="BE60" s="12"/>
      <c r="BF60" s="12"/>
      <c r="BG60" s="12"/>
      <c r="BH60" s="12"/>
      <c r="BI60" s="12"/>
      <c r="BJ60" s="12"/>
      <c r="BK60" s="12"/>
      <c r="BL60" s="12"/>
      <c r="BM60" s="12"/>
      <c r="BN60" s="12"/>
      <c r="BO60" s="12"/>
      <c r="BP60" s="12"/>
      <c r="BQ60" s="12"/>
      <c r="BR60" s="12"/>
      <c r="BS60" s="12"/>
      <c r="BT60" s="12"/>
      <c r="BU60" s="12"/>
      <c r="BV60" s="12"/>
      <c r="BW60" s="12"/>
      <c r="BX60" s="12"/>
      <c r="BY60" s="12"/>
      <c r="BZ60" s="12"/>
      <c r="CA60" s="12"/>
      <c r="CB60" s="12"/>
      <c r="CC60" s="12"/>
      <c r="CD60" s="12"/>
      <c r="CE60" s="12"/>
      <c r="CF60" s="12"/>
      <c r="CG60" s="12"/>
      <c r="CH60" s="12"/>
      <c r="CI60" s="12"/>
      <c r="CJ60" s="12"/>
      <c r="CK60" s="12"/>
      <c r="CL60" s="12"/>
      <c r="CM60" s="12"/>
      <c r="CN60" s="12"/>
      <c r="CO60" s="12"/>
      <c r="CP60" s="12"/>
      <c r="CQ60" s="12"/>
      <c r="CR60" s="12"/>
      <c r="CS60" s="12"/>
      <c r="CT60" s="12"/>
      <c r="CU60" s="12"/>
      <c r="CV60" s="12"/>
      <c r="CW60" s="12"/>
      <c r="CX60" s="12"/>
      <c r="CY60" s="12"/>
      <c r="CZ60" s="12"/>
      <c r="DA60" s="12"/>
      <c r="DB60" s="12"/>
      <c r="DC60" s="12"/>
      <c r="DD60" s="12"/>
      <c r="DE60" s="12"/>
      <c r="DF60" s="12"/>
      <c r="DG60" s="12"/>
      <c r="DH60" s="12"/>
      <c r="DI60" s="12"/>
      <c r="DJ60" s="12"/>
      <c r="DK60" s="12"/>
      <c r="DL60" s="12"/>
      <c r="DM60" s="12"/>
      <c r="DN60" s="12"/>
      <c r="DO60" s="12"/>
      <c r="DP60" s="12"/>
      <c r="DQ60" s="12"/>
      <c r="DR60" s="12"/>
      <c r="DS60" s="12"/>
      <c r="DT60" s="12"/>
      <c r="DU60" s="12"/>
      <c r="DV60" s="12"/>
      <c r="DW60" s="12"/>
      <c r="DX60" s="12"/>
      <c r="DY60" s="12"/>
      <c r="DZ60" s="12"/>
      <c r="EA60" s="12"/>
      <c r="EB60" s="12"/>
      <c r="EC60" s="12"/>
      <c r="ED60" s="12"/>
      <c r="EE60" s="12"/>
      <c r="EF60" s="12"/>
      <c r="EG60" s="12"/>
      <c r="EH60" s="12"/>
      <c r="EI60" s="12"/>
      <c r="EJ60" s="12"/>
      <c r="EK60" s="12"/>
      <c r="EL60" s="12"/>
      <c r="EM60" s="12"/>
      <c r="EN60" s="12"/>
      <c r="EO60" s="12"/>
      <c r="EP60" s="12"/>
      <c r="EQ60" s="12"/>
      <c r="ER60" s="12"/>
      <c r="ES60" s="12"/>
      <c r="ET60" s="15"/>
    </row>
    <row r="61" spans="1:150" s="13" customFormat="1" ht="51">
      <c r="A61" s="142"/>
      <c r="B61" s="142"/>
      <c r="C61" s="109"/>
      <c r="D61" s="106"/>
      <c r="E61" s="115"/>
      <c r="F61" s="115"/>
      <c r="G61" s="23" t="str">
        <f>VLOOKUP(H61,Hoja1!A$1:G$445,2,0)</f>
        <v>Atropellamiento, Envestir</v>
      </c>
      <c r="H61" s="24" t="s">
        <v>1187</v>
      </c>
      <c r="I61" s="23" t="str">
        <f>VLOOKUP(H61,Hoja1!A$2:G$445,3,0)</f>
        <v>Lesiones, pérdidas materiales, muerte</v>
      </c>
      <c r="J61" s="18"/>
      <c r="K61" s="23" t="str">
        <f>VLOOKUP(H61,Hoja1!A$2:G$445,4,0)</f>
        <v>Inspecciones planeadas e inspecciones no planeadas, procedimientos de programas de seguridad y salud en el trabajo</v>
      </c>
      <c r="L61" s="23" t="str">
        <f>VLOOKUP(H61,Hoja1!A$2:G$445,5,0)</f>
        <v>Programa de seguridad vial, señalización</v>
      </c>
      <c r="M61" s="18">
        <v>2</v>
      </c>
      <c r="N61" s="19">
        <v>3</v>
      </c>
      <c r="O61" s="19">
        <v>60</v>
      </c>
      <c r="P61" s="25">
        <f t="shared" si="1"/>
        <v>6</v>
      </c>
      <c r="Q61" s="25">
        <f t="shared" si="2"/>
        <v>360</v>
      </c>
      <c r="R61" s="32" t="str">
        <f t="shared" si="3"/>
        <v>M-6</v>
      </c>
      <c r="S61" s="33" t="str">
        <f t="shared" si="0"/>
        <v>II</v>
      </c>
      <c r="T61" s="34" t="str">
        <f t="shared" si="4"/>
        <v>No Aceptable o Aceptable Con Control Especifico</v>
      </c>
      <c r="U61" s="112"/>
      <c r="V61" s="23" t="str">
        <f>VLOOKUP(H61,Hoja1!A$2:G$445,6,0)</f>
        <v>Muerte</v>
      </c>
      <c r="W61" s="20"/>
      <c r="X61" s="20"/>
      <c r="Y61" s="20"/>
      <c r="Z61" s="17"/>
      <c r="AA61" s="22" t="str">
        <f>VLOOKUP(H61,Hoja1!A$2:G$445,7,0)</f>
        <v>Seguridad vial y manejo defensivo, aseguramiento de áreas de trabajo</v>
      </c>
      <c r="AB61" s="20" t="s">
        <v>1204</v>
      </c>
      <c r="AC61" s="109"/>
      <c r="AD61" s="14"/>
      <c r="AE61" s="12"/>
      <c r="AF61" s="12"/>
      <c r="AG61" s="12"/>
      <c r="AH61" s="12"/>
      <c r="AI61" s="12"/>
      <c r="AJ61" s="12"/>
      <c r="AK61" s="12"/>
      <c r="AL61" s="12"/>
      <c r="AM61" s="12"/>
      <c r="AN61" s="12"/>
      <c r="AO61" s="12"/>
      <c r="AP61" s="12"/>
      <c r="AQ61" s="12"/>
      <c r="AR61" s="12"/>
      <c r="AS61" s="12"/>
      <c r="AT61" s="12"/>
      <c r="AU61" s="12"/>
      <c r="AV61" s="12"/>
      <c r="AW61" s="12"/>
      <c r="AX61" s="12"/>
      <c r="AY61" s="12"/>
      <c r="AZ61" s="12"/>
      <c r="BA61" s="12"/>
      <c r="BB61" s="12"/>
      <c r="BC61" s="12"/>
      <c r="BD61" s="12"/>
      <c r="BE61" s="12"/>
      <c r="BF61" s="12"/>
      <c r="BG61" s="12"/>
      <c r="BH61" s="12"/>
      <c r="BI61" s="12"/>
      <c r="BJ61" s="12"/>
      <c r="BK61" s="12"/>
      <c r="BL61" s="12"/>
      <c r="BM61" s="12"/>
      <c r="BN61" s="12"/>
      <c r="BO61" s="12"/>
      <c r="BP61" s="12"/>
      <c r="BQ61" s="12"/>
      <c r="BR61" s="12"/>
      <c r="BS61" s="12"/>
      <c r="BT61" s="12"/>
      <c r="BU61" s="12"/>
      <c r="BV61" s="12"/>
      <c r="BW61" s="12"/>
      <c r="BX61" s="12"/>
      <c r="BY61" s="12"/>
      <c r="BZ61" s="12"/>
      <c r="CA61" s="12"/>
      <c r="CB61" s="12"/>
      <c r="CC61" s="12"/>
      <c r="CD61" s="12"/>
      <c r="CE61" s="12"/>
      <c r="CF61" s="12"/>
      <c r="CG61" s="12"/>
      <c r="CH61" s="12"/>
      <c r="CI61" s="12"/>
      <c r="CJ61" s="12"/>
      <c r="CK61" s="12"/>
      <c r="CL61" s="12"/>
      <c r="CM61" s="12"/>
      <c r="CN61" s="12"/>
      <c r="CO61" s="12"/>
      <c r="CP61" s="12"/>
      <c r="CQ61" s="12"/>
      <c r="CR61" s="12"/>
      <c r="CS61" s="12"/>
      <c r="CT61" s="12"/>
      <c r="CU61" s="12"/>
      <c r="CV61" s="12"/>
      <c r="CW61" s="12"/>
      <c r="CX61" s="12"/>
      <c r="CY61" s="12"/>
      <c r="CZ61" s="12"/>
      <c r="DA61" s="12"/>
      <c r="DB61" s="12"/>
      <c r="DC61" s="12"/>
      <c r="DD61" s="12"/>
      <c r="DE61" s="12"/>
      <c r="DF61" s="12"/>
      <c r="DG61" s="12"/>
      <c r="DH61" s="12"/>
      <c r="DI61" s="12"/>
      <c r="DJ61" s="12"/>
      <c r="DK61" s="12"/>
      <c r="DL61" s="12"/>
      <c r="DM61" s="12"/>
      <c r="DN61" s="12"/>
      <c r="DO61" s="12"/>
      <c r="DP61" s="12"/>
      <c r="DQ61" s="12"/>
      <c r="DR61" s="12"/>
      <c r="DS61" s="12"/>
      <c r="DT61" s="12"/>
      <c r="DU61" s="12"/>
      <c r="DV61" s="12"/>
      <c r="DW61" s="12"/>
      <c r="DX61" s="12"/>
      <c r="DY61" s="12"/>
      <c r="DZ61" s="12"/>
      <c r="EA61" s="12"/>
      <c r="EB61" s="12"/>
      <c r="EC61" s="12"/>
      <c r="ED61" s="12"/>
      <c r="EE61" s="12"/>
      <c r="EF61" s="12"/>
      <c r="EG61" s="12"/>
      <c r="EH61" s="12"/>
      <c r="EI61" s="12"/>
      <c r="EJ61" s="12"/>
      <c r="EK61" s="12"/>
      <c r="EL61" s="12"/>
      <c r="EM61" s="12"/>
      <c r="EN61" s="12"/>
      <c r="EO61" s="12"/>
      <c r="EP61" s="12"/>
      <c r="EQ61" s="12"/>
      <c r="ER61" s="12"/>
      <c r="ES61" s="12"/>
      <c r="ET61" s="15"/>
    </row>
    <row r="62" spans="1:150" s="13" customFormat="1" ht="63.75">
      <c r="A62" s="142"/>
      <c r="B62" s="142"/>
      <c r="C62" s="109"/>
      <c r="D62" s="106"/>
      <c r="E62" s="115"/>
      <c r="F62" s="115"/>
      <c r="G62" s="23" t="str">
        <f>VLOOKUP(H62,Hoja1!A$1:G$445,2,0)</f>
        <v>Herramientas Manuales</v>
      </c>
      <c r="H62" s="24" t="s">
        <v>606</v>
      </c>
      <c r="I62" s="23" t="str">
        <f>VLOOKUP(H62,Hoja1!A$2:G$445,3,0)</f>
        <v>Quemaduras, contusiones y lesiones</v>
      </c>
      <c r="J62" s="18"/>
      <c r="K62" s="23" t="str">
        <f>VLOOKUP(H62,Hoja1!A$2:G$445,4,0)</f>
        <v>Inspecciones planeadas e inspecciones no planeadas, procedimientos de programas de seguridad y salud en el trabajo</v>
      </c>
      <c r="L62" s="23" t="str">
        <f>VLOOKUP(H62,Hoja1!A$2:G$445,5,0)</f>
        <v>E.P.P.</v>
      </c>
      <c r="M62" s="18">
        <v>2</v>
      </c>
      <c r="N62" s="19">
        <v>3</v>
      </c>
      <c r="O62" s="19">
        <v>25</v>
      </c>
      <c r="P62" s="25">
        <f t="shared" si="1"/>
        <v>6</v>
      </c>
      <c r="Q62" s="25">
        <f t="shared" si="2"/>
        <v>150</v>
      </c>
      <c r="R62" s="32" t="str">
        <f t="shared" si="3"/>
        <v>M-6</v>
      </c>
      <c r="S62" s="33" t="str">
        <f t="shared" si="0"/>
        <v>II</v>
      </c>
      <c r="T62" s="34" t="str">
        <f t="shared" si="4"/>
        <v>No Aceptable o Aceptable Con Control Especifico</v>
      </c>
      <c r="U62" s="112"/>
      <c r="V62" s="23" t="str">
        <f>VLOOKUP(H62,Hoja1!A$2:G$445,6,0)</f>
        <v>Amputación</v>
      </c>
      <c r="W62" s="20"/>
      <c r="X62" s="20"/>
      <c r="Y62" s="20"/>
      <c r="Z62" s="17"/>
      <c r="AA62" s="22" t="str">
        <f>VLOOKUP(H62,Hoja1!A$2:G$445,7,0)</f>
        <v xml:space="preserve">
Uso y manejo adecuado de E.P.P., uso y manejo adecuado de herramientas manuales y/o máqinas y equipos</v>
      </c>
      <c r="AB62" s="20" t="s">
        <v>1231</v>
      </c>
      <c r="AC62" s="109"/>
      <c r="AD62" s="14"/>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12"/>
      <c r="CT62" s="12"/>
      <c r="CU62" s="12"/>
      <c r="CV62" s="12"/>
      <c r="CW62" s="12"/>
      <c r="CX62" s="12"/>
      <c r="CY62" s="12"/>
      <c r="CZ62" s="12"/>
      <c r="DA62" s="12"/>
      <c r="DB62" s="12"/>
      <c r="DC62" s="12"/>
      <c r="DD62" s="12"/>
      <c r="DE62" s="12"/>
      <c r="DF62" s="12"/>
      <c r="DG62" s="12"/>
      <c r="DH62" s="12"/>
      <c r="DI62" s="12"/>
      <c r="DJ62" s="12"/>
      <c r="DK62" s="12"/>
      <c r="DL62" s="12"/>
      <c r="DM62" s="12"/>
      <c r="DN62" s="12"/>
      <c r="DO62" s="12"/>
      <c r="DP62" s="12"/>
      <c r="DQ62" s="12"/>
      <c r="DR62" s="12"/>
      <c r="DS62" s="12"/>
      <c r="DT62" s="12"/>
      <c r="DU62" s="12"/>
      <c r="DV62" s="12"/>
      <c r="DW62" s="12"/>
      <c r="DX62" s="12"/>
      <c r="DY62" s="12"/>
      <c r="DZ62" s="12"/>
      <c r="EA62" s="12"/>
      <c r="EB62" s="12"/>
      <c r="EC62" s="12"/>
      <c r="ED62" s="12"/>
      <c r="EE62" s="12"/>
      <c r="EF62" s="12"/>
      <c r="EG62" s="12"/>
      <c r="EH62" s="12"/>
      <c r="EI62" s="12"/>
      <c r="EJ62" s="12"/>
      <c r="EK62" s="12"/>
      <c r="EL62" s="12"/>
      <c r="EM62" s="12"/>
      <c r="EN62" s="12"/>
      <c r="EO62" s="12"/>
      <c r="EP62" s="12"/>
      <c r="EQ62" s="12"/>
      <c r="ER62" s="12"/>
      <c r="ES62" s="12"/>
      <c r="ET62" s="15"/>
    </row>
    <row r="63" spans="1:150" s="13" customFormat="1" ht="68.25" customHeight="1">
      <c r="A63" s="142"/>
      <c r="B63" s="142"/>
      <c r="C63" s="109"/>
      <c r="D63" s="106"/>
      <c r="E63" s="115"/>
      <c r="F63" s="115"/>
      <c r="G63" s="23" t="str">
        <f>VLOOKUP(H63,Hoja1!A$1:G$445,2,0)</f>
        <v>Atraco, golpiza, atentados y secuestrados</v>
      </c>
      <c r="H63" s="24" t="s">
        <v>57</v>
      </c>
      <c r="I63" s="23" t="str">
        <f>VLOOKUP(H63,Hoja1!A$2:G$445,3,0)</f>
        <v>Estrés, golpes, Secuestros</v>
      </c>
      <c r="J63" s="18"/>
      <c r="K63" s="23" t="str">
        <f>VLOOKUP(H63,Hoja1!A$2:G$445,4,0)</f>
        <v>Inspecciones planeadas e inspecciones no planeadas, procedimientos de programas de seguridad y salud en el trabajo</v>
      </c>
      <c r="L63" s="23" t="str">
        <f>VLOOKUP(H63,Hoja1!A$2:G$445,5,0)</f>
        <v xml:space="preserve">Uniformes Corporativos, Caquetas corporativas, Carnetización
</v>
      </c>
      <c r="M63" s="18">
        <v>2</v>
      </c>
      <c r="N63" s="19">
        <v>3</v>
      </c>
      <c r="O63" s="19">
        <v>60</v>
      </c>
      <c r="P63" s="25">
        <f t="shared" si="1"/>
        <v>6</v>
      </c>
      <c r="Q63" s="25">
        <f t="shared" si="2"/>
        <v>360</v>
      </c>
      <c r="R63" s="32" t="str">
        <f t="shared" si="3"/>
        <v>M-6</v>
      </c>
      <c r="S63" s="33" t="str">
        <f t="shared" si="0"/>
        <v>II</v>
      </c>
      <c r="T63" s="34" t="str">
        <f t="shared" si="4"/>
        <v>No Aceptable o Aceptable Con Control Especifico</v>
      </c>
      <c r="U63" s="112"/>
      <c r="V63" s="23" t="str">
        <f>VLOOKUP(H63,Hoja1!A$2:G$445,6,0)</f>
        <v>Secuestros</v>
      </c>
      <c r="W63" s="20"/>
      <c r="X63" s="20"/>
      <c r="Y63" s="20"/>
      <c r="Z63" s="17"/>
      <c r="AA63" s="22" t="str">
        <f>VLOOKUP(H63,Hoja1!A$2:G$445,7,0)</f>
        <v>N/A</v>
      </c>
      <c r="AB63" s="20" t="s">
        <v>1206</v>
      </c>
      <c r="AC63" s="109"/>
      <c r="AD63" s="14"/>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2"/>
      <c r="CT63" s="12"/>
      <c r="CU63" s="12"/>
      <c r="CV63" s="12"/>
      <c r="CW63" s="12"/>
      <c r="CX63" s="12"/>
      <c r="CY63" s="12"/>
      <c r="CZ63" s="12"/>
      <c r="DA63" s="12"/>
      <c r="DB63" s="12"/>
      <c r="DC63" s="12"/>
      <c r="DD63" s="12"/>
      <c r="DE63" s="12"/>
      <c r="DF63" s="12"/>
      <c r="DG63" s="12"/>
      <c r="DH63" s="12"/>
      <c r="DI63" s="12"/>
      <c r="DJ63" s="12"/>
      <c r="DK63" s="12"/>
      <c r="DL63" s="12"/>
      <c r="DM63" s="12"/>
      <c r="DN63" s="12"/>
      <c r="DO63" s="12"/>
      <c r="DP63" s="12"/>
      <c r="DQ63" s="12"/>
      <c r="DR63" s="12"/>
      <c r="DS63" s="12"/>
      <c r="DT63" s="12"/>
      <c r="DU63" s="12"/>
      <c r="DV63" s="12"/>
      <c r="DW63" s="12"/>
      <c r="DX63" s="12"/>
      <c r="DY63" s="12"/>
      <c r="DZ63" s="12"/>
      <c r="EA63" s="12"/>
      <c r="EB63" s="12"/>
      <c r="EC63" s="12"/>
      <c r="ED63" s="12"/>
      <c r="EE63" s="12"/>
      <c r="EF63" s="12"/>
      <c r="EG63" s="12"/>
      <c r="EH63" s="12"/>
      <c r="EI63" s="12"/>
      <c r="EJ63" s="12"/>
      <c r="EK63" s="12"/>
      <c r="EL63" s="12"/>
      <c r="EM63" s="12"/>
      <c r="EN63" s="12"/>
      <c r="EO63" s="12"/>
      <c r="EP63" s="12"/>
      <c r="EQ63" s="12"/>
      <c r="ER63" s="12"/>
      <c r="ES63" s="12"/>
      <c r="ET63" s="15"/>
    </row>
    <row r="64" spans="1:150" s="13" customFormat="1" ht="89.25">
      <c r="A64" s="142"/>
      <c r="B64" s="142"/>
      <c r="C64" s="109"/>
      <c r="D64" s="106"/>
      <c r="E64" s="115"/>
      <c r="F64" s="115"/>
      <c r="G64" s="23" t="str">
        <f>VLOOKUP(H64,Hoja1!A$1:G$445,2,0)</f>
        <v>MANTENIMIENTO DE PUENTE GRUAS, LIMPIEZA DE CANALES, MANTENIMIENTO DE INSTALACIONES LOCATIVAS, MANTENIMIENTO Y REPARACIÓN DE POZOS</v>
      </c>
      <c r="H64" s="24" t="s">
        <v>624</v>
      </c>
      <c r="I64" s="23" t="str">
        <f>VLOOKUP(H64,Hoja1!A$2:G$445,3,0)</f>
        <v>LESIONES, FRACTURAS, MUERTE</v>
      </c>
      <c r="J64" s="18"/>
      <c r="K64" s="23" t="str">
        <f>VLOOKUP(H64,Hoja1!A$2:G$445,4,0)</f>
        <v>Inspecciones planeadas e inspecciones no planeadas, procedimientos de programas de seguridad y salud en el trabajo</v>
      </c>
      <c r="L64" s="23" t="str">
        <f>VLOOKUP(H64,Hoja1!A$2:G$445,5,0)</f>
        <v>EPP</v>
      </c>
      <c r="M64" s="18">
        <v>2</v>
      </c>
      <c r="N64" s="19">
        <v>2</v>
      </c>
      <c r="O64" s="19">
        <v>100</v>
      </c>
      <c r="P64" s="25">
        <f t="shared" si="1"/>
        <v>4</v>
      </c>
      <c r="Q64" s="25">
        <f t="shared" si="2"/>
        <v>400</v>
      </c>
      <c r="R64" s="32" t="str">
        <f t="shared" si="3"/>
        <v>B-4</v>
      </c>
      <c r="S64" s="33" t="str">
        <f t="shared" si="0"/>
        <v>II</v>
      </c>
      <c r="T64" s="34" t="str">
        <f t="shared" si="4"/>
        <v>No Aceptable o Aceptable Con Control Especifico</v>
      </c>
      <c r="U64" s="112"/>
      <c r="V64" s="23" t="str">
        <f>VLOOKUP(H64,Hoja1!A$2:G$445,6,0)</f>
        <v>MUERTE</v>
      </c>
      <c r="W64" s="20"/>
      <c r="X64" s="20"/>
      <c r="Y64" s="20"/>
      <c r="Z64" s="17"/>
      <c r="AA64" s="22" t="str">
        <f>VLOOKUP(H64,Hoja1!A$2:G$445,7,0)</f>
        <v>CERTIFICACIÓN Y/O ENTRENAMIENTO EN TRABAJO SEGURO EN ALTURAS; DILGENCIAMIENTO DE PERMISO DE TRABAJO; USO Y MANEJO ADECUADO DE E.P.P.; ARME Y DESARME DE ANDAMIOS</v>
      </c>
      <c r="AB64" s="20" t="s">
        <v>1228</v>
      </c>
      <c r="AC64" s="109"/>
      <c r="AD64" s="14"/>
      <c r="AE64" s="12"/>
      <c r="AF64" s="12"/>
      <c r="AG64" s="12"/>
      <c r="AH64" s="12"/>
      <c r="AI64" s="12"/>
      <c r="AJ64" s="12"/>
      <c r="AK64" s="12"/>
      <c r="AL64" s="12"/>
      <c r="AM64" s="12"/>
      <c r="AN64" s="12"/>
      <c r="AO64" s="12"/>
      <c r="AP64" s="12"/>
      <c r="AQ64" s="12"/>
      <c r="AR64" s="12"/>
      <c r="AS64" s="12"/>
      <c r="AT64" s="12"/>
      <c r="AU64" s="12"/>
      <c r="AV64" s="12"/>
      <c r="AW64" s="12"/>
      <c r="AX64" s="12"/>
      <c r="AY64" s="12"/>
      <c r="AZ64" s="12"/>
      <c r="BA64" s="12"/>
      <c r="BB64" s="12"/>
      <c r="BC64" s="12"/>
      <c r="BD64" s="12"/>
      <c r="BE64" s="12"/>
      <c r="BF64" s="12"/>
      <c r="BG64" s="12"/>
      <c r="BH64" s="12"/>
      <c r="BI64" s="12"/>
      <c r="BJ64" s="12"/>
      <c r="BK64" s="12"/>
      <c r="BL64" s="12"/>
      <c r="BM64" s="12"/>
      <c r="BN64" s="12"/>
      <c r="BO64" s="12"/>
      <c r="BP64" s="12"/>
      <c r="BQ64" s="12"/>
      <c r="BR64" s="12"/>
      <c r="BS64" s="12"/>
      <c r="BT64" s="12"/>
      <c r="BU64" s="12"/>
      <c r="BV64" s="12"/>
      <c r="BW64" s="12"/>
      <c r="BX64" s="12"/>
      <c r="BY64" s="12"/>
      <c r="BZ64" s="12"/>
      <c r="CA64" s="12"/>
      <c r="CB64" s="12"/>
      <c r="CC64" s="12"/>
      <c r="CD64" s="12"/>
      <c r="CE64" s="12"/>
      <c r="CF64" s="12"/>
      <c r="CG64" s="12"/>
      <c r="CH64" s="12"/>
      <c r="CI64" s="12"/>
      <c r="CJ64" s="12"/>
      <c r="CK64" s="12"/>
      <c r="CL64" s="12"/>
      <c r="CM64" s="12"/>
      <c r="CN64" s="12"/>
      <c r="CO64" s="12"/>
      <c r="CP64" s="12"/>
      <c r="CQ64" s="12"/>
      <c r="CR64" s="12"/>
      <c r="CS64" s="12"/>
      <c r="CT64" s="12"/>
      <c r="CU64" s="12"/>
      <c r="CV64" s="12"/>
      <c r="CW64" s="12"/>
      <c r="CX64" s="12"/>
      <c r="CY64" s="12"/>
      <c r="CZ64" s="12"/>
      <c r="DA64" s="12"/>
      <c r="DB64" s="12"/>
      <c r="DC64" s="12"/>
      <c r="DD64" s="12"/>
      <c r="DE64" s="12"/>
      <c r="DF64" s="12"/>
      <c r="DG64" s="12"/>
      <c r="DH64" s="12"/>
      <c r="DI64" s="12"/>
      <c r="DJ64" s="12"/>
      <c r="DK64" s="12"/>
      <c r="DL64" s="12"/>
      <c r="DM64" s="12"/>
      <c r="DN64" s="12"/>
      <c r="DO64" s="12"/>
      <c r="DP64" s="12"/>
      <c r="DQ64" s="12"/>
      <c r="DR64" s="12"/>
      <c r="DS64" s="12"/>
      <c r="DT64" s="12"/>
      <c r="DU64" s="12"/>
      <c r="DV64" s="12"/>
      <c r="DW64" s="12"/>
      <c r="DX64" s="12"/>
      <c r="DY64" s="12"/>
      <c r="DZ64" s="12"/>
      <c r="EA64" s="12"/>
      <c r="EB64" s="12"/>
      <c r="EC64" s="12"/>
      <c r="ED64" s="12"/>
      <c r="EE64" s="12"/>
      <c r="EF64" s="12"/>
      <c r="EG64" s="12"/>
      <c r="EH64" s="12"/>
      <c r="EI64" s="12"/>
      <c r="EJ64" s="12"/>
      <c r="EK64" s="12"/>
      <c r="EL64" s="12"/>
      <c r="EM64" s="12"/>
      <c r="EN64" s="12"/>
      <c r="EO64" s="12"/>
      <c r="EP64" s="12"/>
      <c r="EQ64" s="12"/>
      <c r="ER64" s="12"/>
      <c r="ES64" s="12"/>
      <c r="ET64" s="15"/>
    </row>
    <row r="65" spans="1:150" s="13" customFormat="1" ht="51.75" thickBot="1">
      <c r="A65" s="142"/>
      <c r="B65" s="142"/>
      <c r="C65" s="110"/>
      <c r="D65" s="107"/>
      <c r="E65" s="116"/>
      <c r="F65" s="116"/>
      <c r="G65" s="23" t="str">
        <f>VLOOKUP(H65,Hoja1!A$1:G$445,2,0)</f>
        <v>SISMOS, INCENDIOS, INUNDACIONES, TERREMOTOS, VENDAVALES, DERRUMBE</v>
      </c>
      <c r="H65" s="24" t="s">
        <v>62</v>
      </c>
      <c r="I65" s="23" t="str">
        <f>VLOOKUP(H65,Hoja1!A$2:G$445,3,0)</f>
        <v>SISMOS, INCENDIOS, INUNDACIONES, TERREMOTOS, VENDAVALES</v>
      </c>
      <c r="J65" s="18"/>
      <c r="K65" s="23" t="str">
        <f>VLOOKUP(H65,Hoja1!A$2:G$445,4,0)</f>
        <v>Inspecciones planeadas e inspecciones no planeadas, procedimientos de programas de seguridad y salud en el trabajo</v>
      </c>
      <c r="L65" s="23" t="str">
        <f>VLOOKUP(H65,Hoja1!A$2:G$445,5,0)</f>
        <v>BRIGADAS DE EMERGENCIAS</v>
      </c>
      <c r="M65" s="18">
        <v>2</v>
      </c>
      <c r="N65" s="19">
        <v>1</v>
      </c>
      <c r="O65" s="19">
        <v>100</v>
      </c>
      <c r="P65" s="25">
        <f t="shared" si="1"/>
        <v>2</v>
      </c>
      <c r="Q65" s="25">
        <f t="shared" si="2"/>
        <v>200</v>
      </c>
      <c r="R65" s="32" t="str">
        <f t="shared" si="3"/>
        <v>B-2</v>
      </c>
      <c r="S65" s="33" t="str">
        <f t="shared" si="0"/>
        <v>II</v>
      </c>
      <c r="T65" s="34" t="str">
        <f t="shared" si="4"/>
        <v>No Aceptable o Aceptable Con Control Especifico</v>
      </c>
      <c r="U65" s="113"/>
      <c r="V65" s="23" t="str">
        <f>VLOOKUP(H65,Hoja1!A$2:G$445,6,0)</f>
        <v>MUERTE</v>
      </c>
      <c r="W65" s="20"/>
      <c r="X65" s="20"/>
      <c r="Y65" s="20"/>
      <c r="Z65" s="17" t="s">
        <v>1208</v>
      </c>
      <c r="AA65" s="22" t="str">
        <f>VLOOKUP(H65,Hoja1!A$2:G$445,7,0)</f>
        <v>ENTRENAMIENTO DE LA BRIGADA; DIVULGACIÓN DE PLAN DE EMERGENCIA</v>
      </c>
      <c r="AB65" s="20" t="s">
        <v>1207</v>
      </c>
      <c r="AC65" s="118"/>
      <c r="AD65" s="14"/>
      <c r="AE65" s="12"/>
      <c r="AF65" s="12"/>
      <c r="AG65" s="12"/>
      <c r="AH65" s="12"/>
      <c r="AI65" s="12"/>
      <c r="AJ65" s="12"/>
      <c r="AK65" s="12"/>
      <c r="AL65" s="12"/>
      <c r="AM65" s="12"/>
      <c r="AN65" s="12"/>
      <c r="AO65" s="12"/>
      <c r="AP65" s="12"/>
      <c r="AQ65" s="12"/>
      <c r="AR65" s="12"/>
      <c r="AS65" s="12"/>
      <c r="AT65" s="12"/>
      <c r="AU65" s="12"/>
      <c r="AV65" s="12"/>
      <c r="AW65" s="12"/>
      <c r="AX65" s="12"/>
      <c r="AY65" s="12"/>
      <c r="AZ65" s="12"/>
      <c r="BA65" s="12"/>
      <c r="BB65" s="12"/>
      <c r="BC65" s="12"/>
      <c r="BD65" s="12"/>
      <c r="BE65" s="12"/>
      <c r="BF65" s="12"/>
      <c r="BG65" s="12"/>
      <c r="BH65" s="12"/>
      <c r="BI65" s="12"/>
      <c r="BJ65" s="12"/>
      <c r="BK65" s="12"/>
      <c r="BL65" s="12"/>
      <c r="BM65" s="12"/>
      <c r="BN65" s="12"/>
      <c r="BO65" s="12"/>
      <c r="BP65" s="12"/>
      <c r="BQ65" s="12"/>
      <c r="BR65" s="12"/>
      <c r="BS65" s="12"/>
      <c r="BT65" s="12"/>
      <c r="BU65" s="12"/>
      <c r="BV65" s="12"/>
      <c r="BW65" s="12"/>
      <c r="BX65" s="12"/>
      <c r="BY65" s="12"/>
      <c r="BZ65" s="12"/>
      <c r="CA65" s="12"/>
      <c r="CB65" s="12"/>
      <c r="CC65" s="12"/>
      <c r="CD65" s="12"/>
      <c r="CE65" s="12"/>
      <c r="CF65" s="12"/>
      <c r="CG65" s="12"/>
      <c r="CH65" s="12"/>
      <c r="CI65" s="12"/>
      <c r="CJ65" s="12"/>
      <c r="CK65" s="12"/>
      <c r="CL65" s="12"/>
      <c r="CM65" s="12"/>
      <c r="CN65" s="12"/>
      <c r="CO65" s="12"/>
      <c r="CP65" s="12"/>
      <c r="CQ65" s="12"/>
      <c r="CR65" s="12"/>
      <c r="CS65" s="12"/>
      <c r="CT65" s="12"/>
      <c r="CU65" s="12"/>
      <c r="CV65" s="12"/>
      <c r="CW65" s="12"/>
      <c r="CX65" s="12"/>
      <c r="CY65" s="12"/>
      <c r="CZ65" s="12"/>
      <c r="DA65" s="12"/>
      <c r="DB65" s="12"/>
      <c r="DC65" s="12"/>
      <c r="DD65" s="12"/>
      <c r="DE65" s="12"/>
      <c r="DF65" s="12"/>
      <c r="DG65" s="12"/>
      <c r="DH65" s="12"/>
      <c r="DI65" s="12"/>
      <c r="DJ65" s="12"/>
      <c r="DK65" s="12"/>
      <c r="DL65" s="12"/>
      <c r="DM65" s="12"/>
      <c r="DN65" s="12"/>
      <c r="DO65" s="12"/>
      <c r="DP65" s="12"/>
      <c r="DQ65" s="12"/>
      <c r="DR65" s="12"/>
      <c r="DS65" s="12"/>
      <c r="DT65" s="12"/>
      <c r="DU65" s="12"/>
      <c r="DV65" s="12"/>
      <c r="DW65" s="12"/>
      <c r="DX65" s="12"/>
      <c r="DY65" s="12"/>
      <c r="DZ65" s="12"/>
      <c r="EA65" s="12"/>
      <c r="EB65" s="12"/>
      <c r="EC65" s="12"/>
      <c r="ED65" s="12"/>
      <c r="EE65" s="12"/>
      <c r="EF65" s="12"/>
      <c r="EG65" s="12"/>
      <c r="EH65" s="12"/>
      <c r="EI65" s="12"/>
      <c r="EJ65" s="12"/>
      <c r="EK65" s="12"/>
      <c r="EL65" s="12"/>
      <c r="EM65" s="12"/>
      <c r="EN65" s="12"/>
      <c r="EO65" s="12"/>
      <c r="EP65" s="12"/>
      <c r="EQ65" s="12"/>
      <c r="ER65" s="12"/>
      <c r="ES65" s="12"/>
      <c r="ET65" s="15"/>
    </row>
    <row r="66" spans="1:150" s="13" customFormat="1" ht="51">
      <c r="A66" s="142"/>
      <c r="B66" s="142"/>
      <c r="C66" s="92" t="s">
        <v>1222</v>
      </c>
      <c r="D66" s="102" t="s">
        <v>1223</v>
      </c>
      <c r="E66" s="97" t="s">
        <v>1063</v>
      </c>
      <c r="F66" s="97" t="s">
        <v>1197</v>
      </c>
      <c r="G66" s="63" t="str">
        <f>VLOOKUP(H66,Hoja1!A$1:G$445,2,0)</f>
        <v>Bacteria</v>
      </c>
      <c r="H66" s="46" t="s">
        <v>108</v>
      </c>
      <c r="I66" s="63" t="str">
        <f>VLOOKUP(H66,Hoja1!A$2:G$445,3,0)</f>
        <v>Infecciones producidas por Bacterianas</v>
      </c>
      <c r="J66" s="54"/>
      <c r="K66" s="63" t="str">
        <f>VLOOKUP(H66,Hoja1!A$2:G$445,4,0)</f>
        <v>Inspecciones planeadas e inspecciones no planeadas, procedimientos de programas de seguridad y salud en el trabajo</v>
      </c>
      <c r="L66" s="63" t="str">
        <f>VLOOKUP(H66,Hoja1!A$2:G$445,5,0)</f>
        <v>Programa de vacunación, bota pantalon, overol, guantes, tapabocas, mascarillas con filtos</v>
      </c>
      <c r="M66" s="62">
        <v>2</v>
      </c>
      <c r="N66" s="48">
        <v>3</v>
      </c>
      <c r="O66" s="48">
        <v>10</v>
      </c>
      <c r="P66" s="48">
        <f t="shared" si="1"/>
        <v>6</v>
      </c>
      <c r="Q66" s="48">
        <f t="shared" si="2"/>
        <v>60</v>
      </c>
      <c r="R66" s="56" t="str">
        <f t="shared" si="3"/>
        <v>M-6</v>
      </c>
      <c r="S66" s="57" t="str">
        <f t="shared" si="0"/>
        <v>III</v>
      </c>
      <c r="T66" s="58" t="str">
        <f t="shared" si="4"/>
        <v>Mejorable</v>
      </c>
      <c r="U66" s="94">
        <v>1</v>
      </c>
      <c r="V66" s="63" t="str">
        <f>VLOOKUP(H66,Hoja1!A$2:G$445,6,0)</f>
        <v xml:space="preserve">Enfermedades Infectocontagiosas
</v>
      </c>
      <c r="W66" s="59"/>
      <c r="X66" s="59"/>
      <c r="Y66" s="59"/>
      <c r="Z66" s="60"/>
      <c r="AA66" s="53" t="str">
        <f>VLOOKUP(H66,Hoja1!A$2:G$445,7,0)</f>
        <v xml:space="preserve">Riesgo Biológico, Autocuidado y/o Uso y manejo adecuado de E.P.P.
</v>
      </c>
      <c r="AB66" s="144" t="s">
        <v>1200</v>
      </c>
      <c r="AC66" s="99" t="s">
        <v>1209</v>
      </c>
      <c r="AD66" s="14"/>
      <c r="AE66" s="12"/>
      <c r="AF66" s="12"/>
      <c r="AG66" s="12"/>
      <c r="AH66" s="12"/>
      <c r="AI66" s="12"/>
      <c r="AJ66" s="12"/>
      <c r="AK66" s="12"/>
      <c r="AL66" s="12"/>
      <c r="AM66" s="12"/>
      <c r="AN66" s="12"/>
      <c r="AO66" s="12"/>
      <c r="AP66" s="12"/>
      <c r="AQ66" s="12"/>
      <c r="AR66" s="12"/>
      <c r="AS66" s="12"/>
      <c r="AT66" s="12"/>
      <c r="AU66" s="12"/>
      <c r="AV66" s="12"/>
      <c r="AW66" s="12"/>
      <c r="AX66" s="12"/>
      <c r="AY66" s="12"/>
      <c r="AZ66" s="12"/>
      <c r="BA66" s="12"/>
      <c r="BB66" s="12"/>
      <c r="BC66" s="12"/>
      <c r="BD66" s="12"/>
      <c r="BE66" s="12"/>
      <c r="BF66" s="12"/>
      <c r="BG66" s="12"/>
      <c r="BH66" s="12"/>
      <c r="BI66" s="12"/>
      <c r="BJ66" s="12"/>
      <c r="BK66" s="12"/>
      <c r="BL66" s="12"/>
      <c r="BM66" s="12"/>
      <c r="BN66" s="12"/>
      <c r="BO66" s="12"/>
      <c r="BP66" s="12"/>
      <c r="BQ66" s="12"/>
      <c r="BR66" s="12"/>
      <c r="BS66" s="12"/>
      <c r="BT66" s="12"/>
      <c r="BU66" s="12"/>
      <c r="BV66" s="12"/>
      <c r="BW66" s="12"/>
      <c r="BX66" s="12"/>
      <c r="BY66" s="12"/>
      <c r="BZ66" s="12"/>
      <c r="CA66" s="12"/>
      <c r="CB66" s="12"/>
      <c r="CC66" s="12"/>
      <c r="CD66" s="12"/>
      <c r="CE66" s="12"/>
      <c r="CF66" s="12"/>
      <c r="CG66" s="12"/>
      <c r="CH66" s="12"/>
      <c r="CI66" s="12"/>
      <c r="CJ66" s="12"/>
      <c r="CK66" s="12"/>
      <c r="CL66" s="12"/>
      <c r="CM66" s="12"/>
      <c r="CN66" s="12"/>
      <c r="CO66" s="12"/>
      <c r="CP66" s="12"/>
      <c r="CQ66" s="12"/>
      <c r="CR66" s="12"/>
      <c r="CS66" s="12"/>
      <c r="CT66" s="12"/>
      <c r="CU66" s="12"/>
      <c r="CV66" s="12"/>
      <c r="CW66" s="12"/>
      <c r="CX66" s="12"/>
      <c r="CY66" s="12"/>
      <c r="CZ66" s="12"/>
      <c r="DA66" s="12"/>
      <c r="DB66" s="12"/>
      <c r="DC66" s="12"/>
      <c r="DD66" s="12"/>
      <c r="DE66" s="12"/>
      <c r="DF66" s="12"/>
      <c r="DG66" s="12"/>
      <c r="DH66" s="12"/>
      <c r="DI66" s="12"/>
      <c r="DJ66" s="12"/>
      <c r="DK66" s="12"/>
      <c r="DL66" s="12"/>
      <c r="DM66" s="12"/>
      <c r="DN66" s="12"/>
      <c r="DO66" s="12"/>
      <c r="DP66" s="12"/>
      <c r="DQ66" s="12"/>
      <c r="DR66" s="12"/>
      <c r="DS66" s="12"/>
      <c r="DT66" s="12"/>
      <c r="DU66" s="12"/>
      <c r="DV66" s="12"/>
      <c r="DW66" s="12"/>
      <c r="DX66" s="12"/>
      <c r="DY66" s="12"/>
      <c r="DZ66" s="12"/>
      <c r="EA66" s="12"/>
      <c r="EB66" s="12"/>
      <c r="EC66" s="12"/>
      <c r="ED66" s="12"/>
      <c r="EE66" s="12"/>
      <c r="EF66" s="12"/>
      <c r="EG66" s="12"/>
      <c r="EH66" s="12"/>
      <c r="EI66" s="12"/>
      <c r="EJ66" s="12"/>
      <c r="EK66" s="12"/>
      <c r="EL66" s="12"/>
      <c r="EM66" s="12"/>
      <c r="EN66" s="12"/>
      <c r="EO66" s="12"/>
      <c r="EP66" s="12"/>
      <c r="EQ66" s="12"/>
      <c r="ER66" s="12"/>
      <c r="ES66" s="12"/>
      <c r="ET66" s="15"/>
    </row>
    <row r="67" spans="1:150" s="13" customFormat="1" ht="51">
      <c r="A67" s="142"/>
      <c r="B67" s="142"/>
      <c r="C67" s="92"/>
      <c r="D67" s="102"/>
      <c r="E67" s="97"/>
      <c r="F67" s="97"/>
      <c r="G67" s="63" t="str">
        <f>VLOOKUP(H67,Hoja1!A$1:G$445,2,0)</f>
        <v>Hongos</v>
      </c>
      <c r="H67" s="46" t="s">
        <v>117</v>
      </c>
      <c r="I67" s="63" t="str">
        <f>VLOOKUP(H67,Hoja1!A$2:G$445,3,0)</f>
        <v>Micosis</v>
      </c>
      <c r="J67" s="54"/>
      <c r="K67" s="63" t="str">
        <f>VLOOKUP(H67,Hoja1!A$2:G$445,4,0)</f>
        <v>Inspecciones planeadas e inspecciones no planeadas, procedimientos de programas de seguridad y salud en el trabajo</v>
      </c>
      <c r="L67" s="63" t="str">
        <f>VLOOKUP(H67,Hoja1!A$2:G$445,5,0)</f>
        <v>Programa de vacunación, éxamenes periódicos</v>
      </c>
      <c r="M67" s="54">
        <v>2</v>
      </c>
      <c r="N67" s="55">
        <v>3</v>
      </c>
      <c r="O67" s="55">
        <v>10</v>
      </c>
      <c r="P67" s="48">
        <f t="shared" si="1"/>
        <v>6</v>
      </c>
      <c r="Q67" s="48">
        <f t="shared" si="2"/>
        <v>60</v>
      </c>
      <c r="R67" s="56" t="str">
        <f t="shared" si="3"/>
        <v>M-6</v>
      </c>
      <c r="S67" s="57" t="str">
        <f t="shared" si="0"/>
        <v>III</v>
      </c>
      <c r="T67" s="58" t="str">
        <f t="shared" si="4"/>
        <v>Mejorable</v>
      </c>
      <c r="U67" s="104"/>
      <c r="V67" s="63" t="str">
        <f>VLOOKUP(H67,Hoja1!A$2:G$445,6,0)</f>
        <v>Micosis</v>
      </c>
      <c r="W67" s="59"/>
      <c r="X67" s="59"/>
      <c r="Y67" s="59"/>
      <c r="Z67" s="60"/>
      <c r="AA67" s="53" t="str">
        <f>VLOOKUP(H67,Hoja1!A$2:G$445,7,0)</f>
        <v xml:space="preserve">Riesgo Biológico, Autocuidado y/o Uso y manejo adecuado de E.P.P.
</v>
      </c>
      <c r="AB67" s="104"/>
      <c r="AC67" s="92"/>
      <c r="AD67" s="14"/>
      <c r="AE67" s="12"/>
      <c r="AF67" s="12"/>
      <c r="AG67" s="12"/>
      <c r="AH67" s="12"/>
      <c r="AI67" s="12"/>
      <c r="AJ67" s="12"/>
      <c r="AK67" s="12"/>
      <c r="AL67" s="12"/>
      <c r="AM67" s="12"/>
      <c r="AN67" s="12"/>
      <c r="AO67" s="12"/>
      <c r="AP67" s="12"/>
      <c r="AQ67" s="12"/>
      <c r="AR67" s="12"/>
      <c r="AS67" s="12"/>
      <c r="AT67" s="12"/>
      <c r="AU67" s="12"/>
      <c r="AV67" s="12"/>
      <c r="AW67" s="12"/>
      <c r="AX67" s="12"/>
      <c r="AY67" s="12"/>
      <c r="AZ67" s="12"/>
      <c r="BA67" s="12"/>
      <c r="BB67" s="12"/>
      <c r="BC67" s="12"/>
      <c r="BD67" s="12"/>
      <c r="BE67" s="12"/>
      <c r="BF67" s="12"/>
      <c r="BG67" s="12"/>
      <c r="BH67" s="12"/>
      <c r="BI67" s="12"/>
      <c r="BJ67" s="12"/>
      <c r="BK67" s="12"/>
      <c r="BL67" s="12"/>
      <c r="BM67" s="12"/>
      <c r="BN67" s="12"/>
      <c r="BO67" s="12"/>
      <c r="BP67" s="12"/>
      <c r="BQ67" s="12"/>
      <c r="BR67" s="12"/>
      <c r="BS67" s="12"/>
      <c r="BT67" s="12"/>
      <c r="BU67" s="12"/>
      <c r="BV67" s="12"/>
      <c r="BW67" s="12"/>
      <c r="BX67" s="12"/>
      <c r="BY67" s="12"/>
      <c r="BZ67" s="12"/>
      <c r="CA67" s="12"/>
      <c r="CB67" s="12"/>
      <c r="CC67" s="12"/>
      <c r="CD67" s="12"/>
      <c r="CE67" s="12"/>
      <c r="CF67" s="12"/>
      <c r="CG67" s="12"/>
      <c r="CH67" s="12"/>
      <c r="CI67" s="12"/>
      <c r="CJ67" s="12"/>
      <c r="CK67" s="12"/>
      <c r="CL67" s="12"/>
      <c r="CM67" s="12"/>
      <c r="CN67" s="12"/>
      <c r="CO67" s="12"/>
      <c r="CP67" s="12"/>
      <c r="CQ67" s="12"/>
      <c r="CR67" s="12"/>
      <c r="CS67" s="12"/>
      <c r="CT67" s="12"/>
      <c r="CU67" s="12"/>
      <c r="CV67" s="12"/>
      <c r="CW67" s="12"/>
      <c r="CX67" s="12"/>
      <c r="CY67" s="12"/>
      <c r="CZ67" s="12"/>
      <c r="DA67" s="12"/>
      <c r="DB67" s="12"/>
      <c r="DC67" s="12"/>
      <c r="DD67" s="12"/>
      <c r="DE67" s="12"/>
      <c r="DF67" s="12"/>
      <c r="DG67" s="12"/>
      <c r="DH67" s="12"/>
      <c r="DI67" s="12"/>
      <c r="DJ67" s="12"/>
      <c r="DK67" s="12"/>
      <c r="DL67" s="12"/>
      <c r="DM67" s="12"/>
      <c r="DN67" s="12"/>
      <c r="DO67" s="12"/>
      <c r="DP67" s="12"/>
      <c r="DQ67" s="12"/>
      <c r="DR67" s="12"/>
      <c r="DS67" s="12"/>
      <c r="DT67" s="12"/>
      <c r="DU67" s="12"/>
      <c r="DV67" s="12"/>
      <c r="DW67" s="12"/>
      <c r="DX67" s="12"/>
      <c r="DY67" s="12"/>
      <c r="DZ67" s="12"/>
      <c r="EA67" s="12"/>
      <c r="EB67" s="12"/>
      <c r="EC67" s="12"/>
      <c r="ED67" s="12"/>
      <c r="EE67" s="12"/>
      <c r="EF67" s="12"/>
      <c r="EG67" s="12"/>
      <c r="EH67" s="12"/>
      <c r="EI67" s="12"/>
      <c r="EJ67" s="12"/>
      <c r="EK67" s="12"/>
      <c r="EL67" s="12"/>
      <c r="EM67" s="12"/>
      <c r="EN67" s="12"/>
      <c r="EO67" s="12"/>
      <c r="EP67" s="12"/>
      <c r="EQ67" s="12"/>
      <c r="ER67" s="12"/>
      <c r="ES67" s="12"/>
      <c r="ET67" s="15"/>
    </row>
    <row r="68" spans="1:150" s="13" customFormat="1" ht="51">
      <c r="A68" s="142"/>
      <c r="B68" s="142"/>
      <c r="C68" s="92"/>
      <c r="D68" s="102"/>
      <c r="E68" s="97"/>
      <c r="F68" s="97"/>
      <c r="G68" s="63" t="str">
        <f>VLOOKUP(H68,Hoja1!A$1:G$445,2,0)</f>
        <v>Virus</v>
      </c>
      <c r="H68" s="46" t="s">
        <v>120</v>
      </c>
      <c r="I68" s="63" t="str">
        <f>VLOOKUP(H68,Hoja1!A$2:G$445,3,0)</f>
        <v>Infecciones Virales</v>
      </c>
      <c r="J68" s="54"/>
      <c r="K68" s="63" t="str">
        <f>VLOOKUP(H68,Hoja1!A$2:G$445,4,0)</f>
        <v>Inspecciones planeadas e inspecciones no planeadas, procedimientos de programas de seguridad y salud en el trabajo</v>
      </c>
      <c r="L68" s="63" t="str">
        <f>VLOOKUP(H68,Hoja1!A$2:G$445,5,0)</f>
        <v>Programa de vacunación, bota pantalon, overol, guantes, tapabocas, mascarillas con filtos</v>
      </c>
      <c r="M68" s="54">
        <v>2</v>
      </c>
      <c r="N68" s="55">
        <v>3</v>
      </c>
      <c r="O68" s="55">
        <v>10</v>
      </c>
      <c r="P68" s="48">
        <f t="shared" si="1"/>
        <v>6</v>
      </c>
      <c r="Q68" s="48">
        <f t="shared" si="2"/>
        <v>60</v>
      </c>
      <c r="R68" s="56" t="str">
        <f t="shared" si="3"/>
        <v>M-6</v>
      </c>
      <c r="S68" s="57" t="str">
        <f t="shared" si="0"/>
        <v>III</v>
      </c>
      <c r="T68" s="58" t="str">
        <f t="shared" si="4"/>
        <v>Mejorable</v>
      </c>
      <c r="U68" s="104"/>
      <c r="V68" s="63" t="str">
        <f>VLOOKUP(H68,Hoja1!A$2:G$445,6,0)</f>
        <v xml:space="preserve">Enfermedades Infectocontagiosas
</v>
      </c>
      <c r="W68" s="59"/>
      <c r="X68" s="59"/>
      <c r="Y68" s="59"/>
      <c r="Z68" s="60"/>
      <c r="AA68" s="53" t="str">
        <f>VLOOKUP(H68,Hoja1!A$2:G$445,7,0)</f>
        <v xml:space="preserve">Riesgo Biológico, Autocuidado y/o Uso y manejo adecuado de E.P.P.
</v>
      </c>
      <c r="AB68" s="95"/>
      <c r="AC68" s="92"/>
      <c r="AD68" s="14"/>
      <c r="AE68" s="12"/>
      <c r="AF68" s="12"/>
      <c r="AG68" s="12"/>
      <c r="AH68" s="12"/>
      <c r="AI68" s="12"/>
      <c r="AJ68" s="12"/>
      <c r="AK68" s="12"/>
      <c r="AL68" s="12"/>
      <c r="AM68" s="12"/>
      <c r="AN68" s="12"/>
      <c r="AO68" s="12"/>
      <c r="AP68" s="12"/>
      <c r="AQ68" s="12"/>
      <c r="AR68" s="12"/>
      <c r="AS68" s="12"/>
      <c r="AT68" s="12"/>
      <c r="AU68" s="12"/>
      <c r="AV68" s="12"/>
      <c r="AW68" s="12"/>
      <c r="AX68" s="12"/>
      <c r="AY68" s="12"/>
      <c r="AZ68" s="12"/>
      <c r="BA68" s="12"/>
      <c r="BB68" s="12"/>
      <c r="BC68" s="12"/>
      <c r="BD68" s="12"/>
      <c r="BE68" s="12"/>
      <c r="BF68" s="12"/>
      <c r="BG68" s="12"/>
      <c r="BH68" s="12"/>
      <c r="BI68" s="12"/>
      <c r="BJ68" s="12"/>
      <c r="BK68" s="12"/>
      <c r="BL68" s="12"/>
      <c r="BM68" s="12"/>
      <c r="BN68" s="12"/>
      <c r="BO68" s="12"/>
      <c r="BP68" s="12"/>
      <c r="BQ68" s="12"/>
      <c r="BR68" s="12"/>
      <c r="BS68" s="12"/>
      <c r="BT68" s="12"/>
      <c r="BU68" s="12"/>
      <c r="BV68" s="12"/>
      <c r="BW68" s="12"/>
      <c r="BX68" s="12"/>
      <c r="BY68" s="12"/>
      <c r="BZ68" s="12"/>
      <c r="CA68" s="12"/>
      <c r="CB68" s="12"/>
      <c r="CC68" s="12"/>
      <c r="CD68" s="12"/>
      <c r="CE68" s="12"/>
      <c r="CF68" s="12"/>
      <c r="CG68" s="12"/>
      <c r="CH68" s="12"/>
      <c r="CI68" s="12"/>
      <c r="CJ68" s="12"/>
      <c r="CK68" s="12"/>
      <c r="CL68" s="12"/>
      <c r="CM68" s="12"/>
      <c r="CN68" s="12"/>
      <c r="CO68" s="12"/>
      <c r="CP68" s="12"/>
      <c r="CQ68" s="12"/>
      <c r="CR68" s="12"/>
      <c r="CS68" s="12"/>
      <c r="CT68" s="12"/>
      <c r="CU68" s="12"/>
      <c r="CV68" s="12"/>
      <c r="CW68" s="12"/>
      <c r="CX68" s="12"/>
      <c r="CY68" s="12"/>
      <c r="CZ68" s="12"/>
      <c r="DA68" s="12"/>
      <c r="DB68" s="12"/>
      <c r="DC68" s="12"/>
      <c r="DD68" s="12"/>
      <c r="DE68" s="12"/>
      <c r="DF68" s="12"/>
      <c r="DG68" s="12"/>
      <c r="DH68" s="12"/>
      <c r="DI68" s="12"/>
      <c r="DJ68" s="12"/>
      <c r="DK68" s="12"/>
      <c r="DL68" s="12"/>
      <c r="DM68" s="12"/>
      <c r="DN68" s="12"/>
      <c r="DO68" s="12"/>
      <c r="DP68" s="12"/>
      <c r="DQ68" s="12"/>
      <c r="DR68" s="12"/>
      <c r="DS68" s="12"/>
      <c r="DT68" s="12"/>
      <c r="DU68" s="12"/>
      <c r="DV68" s="12"/>
      <c r="DW68" s="12"/>
      <c r="DX68" s="12"/>
      <c r="DY68" s="12"/>
      <c r="DZ68" s="12"/>
      <c r="EA68" s="12"/>
      <c r="EB68" s="12"/>
      <c r="EC68" s="12"/>
      <c r="ED68" s="12"/>
      <c r="EE68" s="12"/>
      <c r="EF68" s="12"/>
      <c r="EG68" s="12"/>
      <c r="EH68" s="12"/>
      <c r="EI68" s="12"/>
      <c r="EJ68" s="12"/>
      <c r="EK68" s="12"/>
      <c r="EL68" s="12"/>
      <c r="EM68" s="12"/>
      <c r="EN68" s="12"/>
      <c r="EO68" s="12"/>
      <c r="EP68" s="12"/>
      <c r="EQ68" s="12"/>
      <c r="ER68" s="12"/>
      <c r="ES68" s="12"/>
      <c r="ET68" s="15"/>
    </row>
    <row r="69" spans="1:150" s="13" customFormat="1" ht="36.75" customHeight="1">
      <c r="A69" s="142"/>
      <c r="B69" s="142"/>
      <c r="C69" s="92"/>
      <c r="D69" s="102"/>
      <c r="E69" s="97"/>
      <c r="F69" s="97"/>
      <c r="G69" s="63" t="str">
        <f>VLOOKUP(H69,Hoja1!A$1:G$445,2,0)</f>
        <v>CONCENTRACIÓN EN ACTIVIDADES DE ALTO DESEMPEÑO MENTAL</v>
      </c>
      <c r="H69" s="46" t="s">
        <v>72</v>
      </c>
      <c r="I69" s="63" t="str">
        <f>VLOOKUP(H69,Hoja1!A$2:G$445,3,0)</f>
        <v>ESTRÉS, CEFALEA, IRRITABILIDAD</v>
      </c>
      <c r="J69" s="54"/>
      <c r="K69" s="63" t="str">
        <f>VLOOKUP(H69,Hoja1!A$2:G$445,4,0)</f>
        <v>N/A</v>
      </c>
      <c r="L69" s="63" t="str">
        <f>VLOOKUP(H69,Hoja1!A$2:G$445,5,0)</f>
        <v>PVE PSICOSOCIAL</v>
      </c>
      <c r="M69" s="54">
        <v>2</v>
      </c>
      <c r="N69" s="55">
        <v>2</v>
      </c>
      <c r="O69" s="55">
        <v>10</v>
      </c>
      <c r="P69" s="48">
        <f t="shared" si="1"/>
        <v>4</v>
      </c>
      <c r="Q69" s="48">
        <f t="shared" si="2"/>
        <v>40</v>
      </c>
      <c r="R69" s="56" t="str">
        <f t="shared" si="3"/>
        <v>B-4</v>
      </c>
      <c r="S69" s="57" t="str">
        <f t="shared" si="0"/>
        <v>III</v>
      </c>
      <c r="T69" s="58" t="str">
        <f t="shared" si="4"/>
        <v>Mejorable</v>
      </c>
      <c r="U69" s="104"/>
      <c r="V69" s="63" t="str">
        <f>VLOOKUP(H69,Hoja1!A$2:G$445,6,0)</f>
        <v>ESTRÉS</v>
      </c>
      <c r="W69" s="59"/>
      <c r="X69" s="59"/>
      <c r="Y69" s="59"/>
      <c r="Z69" s="60"/>
      <c r="AA69" s="53" t="str">
        <f>VLOOKUP(H69,Hoja1!A$2:G$445,7,0)</f>
        <v>N/A</v>
      </c>
      <c r="AB69" s="94" t="s">
        <v>1202</v>
      </c>
      <c r="AC69" s="92"/>
      <c r="AD69" s="14"/>
      <c r="AE69" s="12"/>
      <c r="AF69" s="12"/>
      <c r="AG69" s="12"/>
      <c r="AH69" s="12"/>
      <c r="AI69" s="12"/>
      <c r="AJ69" s="12"/>
      <c r="AK69" s="12"/>
      <c r="AL69" s="12"/>
      <c r="AM69" s="12"/>
      <c r="AN69" s="12"/>
      <c r="AO69" s="12"/>
      <c r="AP69" s="12"/>
      <c r="AQ69" s="12"/>
      <c r="AR69" s="12"/>
      <c r="AS69" s="12"/>
      <c r="AT69" s="12"/>
      <c r="AU69" s="12"/>
      <c r="AV69" s="12"/>
      <c r="AW69" s="12"/>
      <c r="AX69" s="12"/>
      <c r="AY69" s="12"/>
      <c r="AZ69" s="12"/>
      <c r="BA69" s="12"/>
      <c r="BB69" s="12"/>
      <c r="BC69" s="12"/>
      <c r="BD69" s="12"/>
      <c r="BE69" s="12"/>
      <c r="BF69" s="12"/>
      <c r="BG69" s="12"/>
      <c r="BH69" s="12"/>
      <c r="BI69" s="12"/>
      <c r="BJ69" s="12"/>
      <c r="BK69" s="12"/>
      <c r="BL69" s="12"/>
      <c r="BM69" s="12"/>
      <c r="BN69" s="12"/>
      <c r="BO69" s="12"/>
      <c r="BP69" s="12"/>
      <c r="BQ69" s="12"/>
      <c r="BR69" s="12"/>
      <c r="BS69" s="12"/>
      <c r="BT69" s="12"/>
      <c r="BU69" s="12"/>
      <c r="BV69" s="12"/>
      <c r="BW69" s="12"/>
      <c r="BX69" s="12"/>
      <c r="BY69" s="12"/>
      <c r="BZ69" s="12"/>
      <c r="CA69" s="12"/>
      <c r="CB69" s="12"/>
      <c r="CC69" s="12"/>
      <c r="CD69" s="12"/>
      <c r="CE69" s="12"/>
      <c r="CF69" s="12"/>
      <c r="CG69" s="12"/>
      <c r="CH69" s="12"/>
      <c r="CI69" s="12"/>
      <c r="CJ69" s="12"/>
      <c r="CK69" s="12"/>
      <c r="CL69" s="12"/>
      <c r="CM69" s="12"/>
      <c r="CN69" s="12"/>
      <c r="CO69" s="12"/>
      <c r="CP69" s="12"/>
      <c r="CQ69" s="12"/>
      <c r="CR69" s="12"/>
      <c r="CS69" s="12"/>
      <c r="CT69" s="12"/>
      <c r="CU69" s="12"/>
      <c r="CV69" s="12"/>
      <c r="CW69" s="12"/>
      <c r="CX69" s="12"/>
      <c r="CY69" s="12"/>
      <c r="CZ69" s="12"/>
      <c r="DA69" s="12"/>
      <c r="DB69" s="12"/>
      <c r="DC69" s="12"/>
      <c r="DD69" s="12"/>
      <c r="DE69" s="12"/>
      <c r="DF69" s="12"/>
      <c r="DG69" s="12"/>
      <c r="DH69" s="12"/>
      <c r="DI69" s="12"/>
      <c r="DJ69" s="12"/>
      <c r="DK69" s="12"/>
      <c r="DL69" s="12"/>
      <c r="DM69" s="12"/>
      <c r="DN69" s="12"/>
      <c r="DO69" s="12"/>
      <c r="DP69" s="12"/>
      <c r="DQ69" s="12"/>
      <c r="DR69" s="12"/>
      <c r="DS69" s="12"/>
      <c r="DT69" s="12"/>
      <c r="DU69" s="12"/>
      <c r="DV69" s="12"/>
      <c r="DW69" s="12"/>
      <c r="DX69" s="12"/>
      <c r="DY69" s="12"/>
      <c r="DZ69" s="12"/>
      <c r="EA69" s="12"/>
      <c r="EB69" s="12"/>
      <c r="EC69" s="12"/>
      <c r="ED69" s="12"/>
      <c r="EE69" s="12"/>
      <c r="EF69" s="12"/>
      <c r="EG69" s="12"/>
      <c r="EH69" s="12"/>
      <c r="EI69" s="12"/>
      <c r="EJ69" s="12"/>
      <c r="EK69" s="12"/>
      <c r="EL69" s="12"/>
      <c r="EM69" s="12"/>
      <c r="EN69" s="12"/>
      <c r="EO69" s="12"/>
      <c r="EP69" s="12"/>
      <c r="EQ69" s="12"/>
      <c r="ER69" s="12"/>
      <c r="ES69" s="12"/>
      <c r="ET69" s="15"/>
    </row>
    <row r="70" spans="1:150" s="13" customFormat="1" ht="36.75" customHeight="1">
      <c r="A70" s="142"/>
      <c r="B70" s="142"/>
      <c r="C70" s="92"/>
      <c r="D70" s="102"/>
      <c r="E70" s="97"/>
      <c r="F70" s="97"/>
      <c r="G70" s="63" t="str">
        <f>VLOOKUP(H70,Hoja1!A$1:G$445,2,0)</f>
        <v>NATURALEZA DE LA TAREA</v>
      </c>
      <c r="H70" s="46" t="s">
        <v>76</v>
      </c>
      <c r="I70" s="63" t="str">
        <f>VLOOKUP(H70,Hoja1!A$2:G$445,3,0)</f>
        <v>ESTRÉS,  TRANSTORNOS DEL SUEÑO</v>
      </c>
      <c r="J70" s="54"/>
      <c r="K70" s="63" t="str">
        <f>VLOOKUP(H70,Hoja1!A$2:G$445,4,0)</f>
        <v>N/A</v>
      </c>
      <c r="L70" s="63" t="str">
        <f>VLOOKUP(H70,Hoja1!A$2:G$445,5,0)</f>
        <v>PVE PSICOSOCIAL</v>
      </c>
      <c r="M70" s="54">
        <v>2</v>
      </c>
      <c r="N70" s="55">
        <v>2</v>
      </c>
      <c r="O70" s="55">
        <v>10</v>
      </c>
      <c r="P70" s="48">
        <f t="shared" si="1"/>
        <v>4</v>
      </c>
      <c r="Q70" s="48">
        <f t="shared" si="2"/>
        <v>40</v>
      </c>
      <c r="R70" s="56" t="str">
        <f t="shared" si="3"/>
        <v>B-4</v>
      </c>
      <c r="S70" s="57" t="str">
        <f t="shared" si="0"/>
        <v>III</v>
      </c>
      <c r="T70" s="58" t="str">
        <f t="shared" si="4"/>
        <v>Mejorable</v>
      </c>
      <c r="U70" s="104"/>
      <c r="V70" s="63" t="str">
        <f>VLOOKUP(H70,Hoja1!A$2:G$445,6,0)</f>
        <v>ESTRÉS</v>
      </c>
      <c r="W70" s="59"/>
      <c r="X70" s="59"/>
      <c r="Y70" s="59"/>
      <c r="Z70" s="60"/>
      <c r="AA70" s="53" t="str">
        <f>VLOOKUP(H70,Hoja1!A$2:G$445,7,0)</f>
        <v>N/A</v>
      </c>
      <c r="AB70" s="95"/>
      <c r="AC70" s="92"/>
      <c r="AD70" s="14"/>
      <c r="AE70" s="12"/>
      <c r="AF70" s="12"/>
      <c r="AG70" s="12"/>
      <c r="AH70" s="12"/>
      <c r="AI70" s="12"/>
      <c r="AJ70" s="12"/>
      <c r="AK70" s="12"/>
      <c r="AL70" s="12"/>
      <c r="AM70" s="12"/>
      <c r="AN70" s="12"/>
      <c r="AO70" s="12"/>
      <c r="AP70" s="12"/>
      <c r="AQ70" s="12"/>
      <c r="AR70" s="12"/>
      <c r="AS70" s="12"/>
      <c r="AT70" s="12"/>
      <c r="AU70" s="12"/>
      <c r="AV70" s="12"/>
      <c r="AW70" s="12"/>
      <c r="AX70" s="12"/>
      <c r="AY70" s="12"/>
      <c r="AZ70" s="12"/>
      <c r="BA70" s="12"/>
      <c r="BB70" s="12"/>
      <c r="BC70" s="12"/>
      <c r="BD70" s="12"/>
      <c r="BE70" s="12"/>
      <c r="BF70" s="12"/>
      <c r="BG70" s="12"/>
      <c r="BH70" s="12"/>
      <c r="BI70" s="12"/>
      <c r="BJ70" s="12"/>
      <c r="BK70" s="12"/>
      <c r="BL70" s="12"/>
      <c r="BM70" s="12"/>
      <c r="BN70" s="12"/>
      <c r="BO70" s="12"/>
      <c r="BP70" s="12"/>
      <c r="BQ70" s="12"/>
      <c r="BR70" s="12"/>
      <c r="BS70" s="12"/>
      <c r="BT70" s="12"/>
      <c r="BU70" s="12"/>
      <c r="BV70" s="12"/>
      <c r="BW70" s="12"/>
      <c r="BX70" s="12"/>
      <c r="BY70" s="12"/>
      <c r="BZ70" s="12"/>
      <c r="CA70" s="12"/>
      <c r="CB70" s="12"/>
      <c r="CC70" s="12"/>
      <c r="CD70" s="12"/>
      <c r="CE70" s="12"/>
      <c r="CF70" s="12"/>
      <c r="CG70" s="12"/>
      <c r="CH70" s="12"/>
      <c r="CI70" s="12"/>
      <c r="CJ70" s="12"/>
      <c r="CK70" s="12"/>
      <c r="CL70" s="12"/>
      <c r="CM70" s="12"/>
      <c r="CN70" s="12"/>
      <c r="CO70" s="12"/>
      <c r="CP70" s="12"/>
      <c r="CQ70" s="12"/>
      <c r="CR70" s="12"/>
      <c r="CS70" s="12"/>
      <c r="CT70" s="12"/>
      <c r="CU70" s="12"/>
      <c r="CV70" s="12"/>
      <c r="CW70" s="12"/>
      <c r="CX70" s="12"/>
      <c r="CY70" s="12"/>
      <c r="CZ70" s="12"/>
      <c r="DA70" s="12"/>
      <c r="DB70" s="12"/>
      <c r="DC70" s="12"/>
      <c r="DD70" s="12"/>
      <c r="DE70" s="12"/>
      <c r="DF70" s="12"/>
      <c r="DG70" s="12"/>
      <c r="DH70" s="12"/>
      <c r="DI70" s="12"/>
      <c r="DJ70" s="12"/>
      <c r="DK70" s="12"/>
      <c r="DL70" s="12"/>
      <c r="DM70" s="12"/>
      <c r="DN70" s="12"/>
      <c r="DO70" s="12"/>
      <c r="DP70" s="12"/>
      <c r="DQ70" s="12"/>
      <c r="DR70" s="12"/>
      <c r="DS70" s="12"/>
      <c r="DT70" s="12"/>
      <c r="DU70" s="12"/>
      <c r="DV70" s="12"/>
      <c r="DW70" s="12"/>
      <c r="DX70" s="12"/>
      <c r="DY70" s="12"/>
      <c r="DZ70" s="12"/>
      <c r="EA70" s="12"/>
      <c r="EB70" s="12"/>
      <c r="EC70" s="12"/>
      <c r="ED70" s="12"/>
      <c r="EE70" s="12"/>
      <c r="EF70" s="12"/>
      <c r="EG70" s="12"/>
      <c r="EH70" s="12"/>
      <c r="EI70" s="12"/>
      <c r="EJ70" s="12"/>
      <c r="EK70" s="12"/>
      <c r="EL70" s="12"/>
      <c r="EM70" s="12"/>
      <c r="EN70" s="12"/>
      <c r="EO70" s="12"/>
      <c r="EP70" s="12"/>
      <c r="EQ70" s="12"/>
      <c r="ER70" s="12"/>
      <c r="ES70" s="12"/>
      <c r="ET70" s="15"/>
    </row>
    <row r="71" spans="1:150" s="13" customFormat="1" ht="96" customHeight="1">
      <c r="A71" s="142"/>
      <c r="B71" s="142"/>
      <c r="C71" s="92"/>
      <c r="D71" s="102"/>
      <c r="E71" s="97"/>
      <c r="F71" s="97"/>
      <c r="G71" s="63" t="str">
        <f>VLOOKUP(H71,Hoja1!A$1:G$445,2,0)</f>
        <v>Forzadas, Prolongadas</v>
      </c>
      <c r="H71" s="46" t="s">
        <v>40</v>
      </c>
      <c r="I71" s="63" t="str">
        <f>VLOOKUP(H71,Hoja1!A$2:G$445,3,0)</f>
        <v xml:space="preserve">Lesiones osteomusculares, lesiones osteoarticulares
</v>
      </c>
      <c r="J71" s="54"/>
      <c r="K71" s="63" t="str">
        <f>VLOOKUP(H71,Hoja1!A$2:G$445,4,0)</f>
        <v>Inspecciones planeadas e inspecciones no planeadas, procedimientos de programas de seguridad y salud en el trabajo</v>
      </c>
      <c r="L71" s="63" t="str">
        <f>VLOOKUP(H71,Hoja1!A$2:G$445,5,0)</f>
        <v>PVE Biomecánico, programa pausas activas, exámenes periódicos, recomendaciones, control de posturas</v>
      </c>
      <c r="M71" s="54">
        <v>2</v>
      </c>
      <c r="N71" s="55">
        <v>3</v>
      </c>
      <c r="O71" s="55">
        <v>25</v>
      </c>
      <c r="P71" s="48">
        <f t="shared" si="1"/>
        <v>6</v>
      </c>
      <c r="Q71" s="48">
        <f t="shared" si="2"/>
        <v>150</v>
      </c>
      <c r="R71" s="56" t="str">
        <f t="shared" si="3"/>
        <v>M-6</v>
      </c>
      <c r="S71" s="57" t="str">
        <f t="shared" si="0"/>
        <v>II</v>
      </c>
      <c r="T71" s="58" t="str">
        <f t="shared" si="4"/>
        <v>No Aceptable o Aceptable Con Control Especifico</v>
      </c>
      <c r="U71" s="104"/>
      <c r="V71" s="63" t="str">
        <f>VLOOKUP(H71,Hoja1!A$2:G$445,6,0)</f>
        <v>Enfermedades Osteomusculares</v>
      </c>
      <c r="W71" s="59"/>
      <c r="X71" s="59"/>
      <c r="Y71" s="59"/>
      <c r="Z71" s="60"/>
      <c r="AA71" s="53" t="str">
        <f>VLOOKUP(H71,Hoja1!A$2:G$445,7,0)</f>
        <v>Prevención en lesiones osteomusculares, líderes de pausas activas</v>
      </c>
      <c r="AB71" s="59" t="s">
        <v>1224</v>
      </c>
      <c r="AC71" s="92"/>
      <c r="AD71" s="14"/>
      <c r="AE71" s="12"/>
      <c r="AF71" s="12"/>
      <c r="AG71" s="12"/>
      <c r="AH71" s="12"/>
      <c r="AI71" s="12"/>
      <c r="AJ71" s="12"/>
      <c r="AK71" s="12"/>
      <c r="AL71" s="12"/>
      <c r="AM71" s="12"/>
      <c r="AN71" s="12"/>
      <c r="AO71" s="12"/>
      <c r="AP71" s="12"/>
      <c r="AQ71" s="12"/>
      <c r="AR71" s="12"/>
      <c r="AS71" s="12"/>
      <c r="AT71" s="12"/>
      <c r="AU71" s="12"/>
      <c r="AV71" s="12"/>
      <c r="AW71" s="12"/>
      <c r="AX71" s="12"/>
      <c r="AY71" s="12"/>
      <c r="AZ71" s="12"/>
      <c r="BA71" s="12"/>
      <c r="BB71" s="12"/>
      <c r="BC71" s="12"/>
      <c r="BD71" s="12"/>
      <c r="BE71" s="12"/>
      <c r="BF71" s="12"/>
      <c r="BG71" s="12"/>
      <c r="BH71" s="12"/>
      <c r="BI71" s="12"/>
      <c r="BJ71" s="12"/>
      <c r="BK71" s="12"/>
      <c r="BL71" s="12"/>
      <c r="BM71" s="12"/>
      <c r="BN71" s="12"/>
      <c r="BO71" s="12"/>
      <c r="BP71" s="12"/>
      <c r="BQ71" s="12"/>
      <c r="BR71" s="12"/>
      <c r="BS71" s="12"/>
      <c r="BT71" s="12"/>
      <c r="BU71" s="12"/>
      <c r="BV71" s="12"/>
      <c r="BW71" s="12"/>
      <c r="BX71" s="12"/>
      <c r="BY71" s="12"/>
      <c r="BZ71" s="12"/>
      <c r="CA71" s="12"/>
      <c r="CB71" s="12"/>
      <c r="CC71" s="12"/>
      <c r="CD71" s="12"/>
      <c r="CE71" s="12"/>
      <c r="CF71" s="12"/>
      <c r="CG71" s="12"/>
      <c r="CH71" s="12"/>
      <c r="CI71" s="12"/>
      <c r="CJ71" s="12"/>
      <c r="CK71" s="12"/>
      <c r="CL71" s="12"/>
      <c r="CM71" s="12"/>
      <c r="CN71" s="12"/>
      <c r="CO71" s="12"/>
      <c r="CP71" s="12"/>
      <c r="CQ71" s="12"/>
      <c r="CR71" s="12"/>
      <c r="CS71" s="12"/>
      <c r="CT71" s="12"/>
      <c r="CU71" s="12"/>
      <c r="CV71" s="12"/>
      <c r="CW71" s="12"/>
      <c r="CX71" s="12"/>
      <c r="CY71" s="12"/>
      <c r="CZ71" s="12"/>
      <c r="DA71" s="12"/>
      <c r="DB71" s="12"/>
      <c r="DC71" s="12"/>
      <c r="DD71" s="12"/>
      <c r="DE71" s="12"/>
      <c r="DF71" s="12"/>
      <c r="DG71" s="12"/>
      <c r="DH71" s="12"/>
      <c r="DI71" s="12"/>
      <c r="DJ71" s="12"/>
      <c r="DK71" s="12"/>
      <c r="DL71" s="12"/>
      <c r="DM71" s="12"/>
      <c r="DN71" s="12"/>
      <c r="DO71" s="12"/>
      <c r="DP71" s="12"/>
      <c r="DQ71" s="12"/>
      <c r="DR71" s="12"/>
      <c r="DS71" s="12"/>
      <c r="DT71" s="12"/>
      <c r="DU71" s="12"/>
      <c r="DV71" s="12"/>
      <c r="DW71" s="12"/>
      <c r="DX71" s="12"/>
      <c r="DY71" s="12"/>
      <c r="DZ71" s="12"/>
      <c r="EA71" s="12"/>
      <c r="EB71" s="12"/>
      <c r="EC71" s="12"/>
      <c r="ED71" s="12"/>
      <c r="EE71" s="12"/>
      <c r="EF71" s="12"/>
      <c r="EG71" s="12"/>
      <c r="EH71" s="12"/>
      <c r="EI71" s="12"/>
      <c r="EJ71" s="12"/>
      <c r="EK71" s="12"/>
      <c r="EL71" s="12"/>
      <c r="EM71" s="12"/>
      <c r="EN71" s="12"/>
      <c r="EO71" s="12"/>
      <c r="EP71" s="12"/>
      <c r="EQ71" s="12"/>
      <c r="ER71" s="12"/>
      <c r="ES71" s="12"/>
      <c r="ET71" s="15"/>
    </row>
    <row r="72" spans="1:150" s="13" customFormat="1" ht="38.25">
      <c r="A72" s="142"/>
      <c r="B72" s="142"/>
      <c r="C72" s="92"/>
      <c r="D72" s="102"/>
      <c r="E72" s="97"/>
      <c r="F72" s="97"/>
      <c r="G72" s="63" t="str">
        <f>VLOOKUP(H72,Hoja1!A$1:G$445,2,0)</f>
        <v>Movimientos repetitivos, Miembros Superiores</v>
      </c>
      <c r="H72" s="46" t="s">
        <v>47</v>
      </c>
      <c r="I72" s="63" t="str">
        <f>VLOOKUP(H72,Hoja1!A$2:G$445,3,0)</f>
        <v>Lesiones Musculoesqueléticas</v>
      </c>
      <c r="J72" s="54"/>
      <c r="K72" s="63" t="str">
        <f>VLOOKUP(H72,Hoja1!A$2:G$445,4,0)</f>
        <v>N/A</v>
      </c>
      <c r="L72" s="63" t="str">
        <f>VLOOKUP(H72,Hoja1!A$2:G$445,5,0)</f>
        <v>PVE BIomécanico, programa pausas activas, examenes periódicos, recomendaicones, control de posturas</v>
      </c>
      <c r="M72" s="54">
        <v>2</v>
      </c>
      <c r="N72" s="55">
        <v>2</v>
      </c>
      <c r="O72" s="55">
        <v>25</v>
      </c>
      <c r="P72" s="48">
        <f t="shared" si="1"/>
        <v>4</v>
      </c>
      <c r="Q72" s="48">
        <f t="shared" si="2"/>
        <v>100</v>
      </c>
      <c r="R72" s="56" t="str">
        <f t="shared" si="3"/>
        <v>B-4</v>
      </c>
      <c r="S72" s="57" t="str">
        <f t="shared" si="0"/>
        <v>III</v>
      </c>
      <c r="T72" s="58" t="str">
        <f t="shared" si="4"/>
        <v>Mejorable</v>
      </c>
      <c r="U72" s="104"/>
      <c r="V72" s="63" t="str">
        <f>VLOOKUP(H72,Hoja1!A$2:G$445,6,0)</f>
        <v>Enfermedades musculoesqueleticas</v>
      </c>
      <c r="W72" s="59"/>
      <c r="X72" s="59"/>
      <c r="Y72" s="59"/>
      <c r="Z72" s="60"/>
      <c r="AA72" s="53" t="str">
        <f>VLOOKUP(H72,Hoja1!A$2:G$445,7,0)</f>
        <v>Prevención en lesiones osteomusculares, líderes de pausas activas</v>
      </c>
      <c r="AB72" s="59" t="s">
        <v>1230</v>
      </c>
      <c r="AC72" s="92"/>
      <c r="AD72" s="14"/>
      <c r="AE72" s="12"/>
      <c r="AF72" s="12"/>
      <c r="AG72" s="12"/>
      <c r="AH72" s="12"/>
      <c r="AI72" s="12"/>
      <c r="AJ72" s="12"/>
      <c r="AK72" s="12"/>
      <c r="AL72" s="12"/>
      <c r="AM72" s="12"/>
      <c r="AN72" s="12"/>
      <c r="AO72" s="12"/>
      <c r="AP72" s="12"/>
      <c r="AQ72" s="12"/>
      <c r="AR72" s="12"/>
      <c r="AS72" s="12"/>
      <c r="AT72" s="12"/>
      <c r="AU72" s="12"/>
      <c r="AV72" s="12"/>
      <c r="AW72" s="12"/>
      <c r="AX72" s="12"/>
      <c r="AY72" s="12"/>
      <c r="AZ72" s="12"/>
      <c r="BA72" s="12"/>
      <c r="BB72" s="12"/>
      <c r="BC72" s="12"/>
      <c r="BD72" s="12"/>
      <c r="BE72" s="12"/>
      <c r="BF72" s="12"/>
      <c r="BG72" s="12"/>
      <c r="BH72" s="12"/>
      <c r="BI72" s="12"/>
      <c r="BJ72" s="12"/>
      <c r="BK72" s="12"/>
      <c r="BL72" s="12"/>
      <c r="BM72" s="12"/>
      <c r="BN72" s="12"/>
      <c r="BO72" s="12"/>
      <c r="BP72" s="12"/>
      <c r="BQ72" s="12"/>
      <c r="BR72" s="12"/>
      <c r="BS72" s="12"/>
      <c r="BT72" s="12"/>
      <c r="BU72" s="12"/>
      <c r="BV72" s="12"/>
      <c r="BW72" s="12"/>
      <c r="BX72" s="12"/>
      <c r="BY72" s="12"/>
      <c r="BZ72" s="12"/>
      <c r="CA72" s="12"/>
      <c r="CB72" s="12"/>
      <c r="CC72" s="12"/>
      <c r="CD72" s="12"/>
      <c r="CE72" s="12"/>
      <c r="CF72" s="12"/>
      <c r="CG72" s="12"/>
      <c r="CH72" s="12"/>
      <c r="CI72" s="12"/>
      <c r="CJ72" s="12"/>
      <c r="CK72" s="12"/>
      <c r="CL72" s="12"/>
      <c r="CM72" s="12"/>
      <c r="CN72" s="12"/>
      <c r="CO72" s="12"/>
      <c r="CP72" s="12"/>
      <c r="CQ72" s="12"/>
      <c r="CR72" s="12"/>
      <c r="CS72" s="12"/>
      <c r="CT72" s="12"/>
      <c r="CU72" s="12"/>
      <c r="CV72" s="12"/>
      <c r="CW72" s="12"/>
      <c r="CX72" s="12"/>
      <c r="CY72" s="12"/>
      <c r="CZ72" s="12"/>
      <c r="DA72" s="12"/>
      <c r="DB72" s="12"/>
      <c r="DC72" s="12"/>
      <c r="DD72" s="12"/>
      <c r="DE72" s="12"/>
      <c r="DF72" s="12"/>
      <c r="DG72" s="12"/>
      <c r="DH72" s="12"/>
      <c r="DI72" s="12"/>
      <c r="DJ72" s="12"/>
      <c r="DK72" s="12"/>
      <c r="DL72" s="12"/>
      <c r="DM72" s="12"/>
      <c r="DN72" s="12"/>
      <c r="DO72" s="12"/>
      <c r="DP72" s="12"/>
      <c r="DQ72" s="12"/>
      <c r="DR72" s="12"/>
      <c r="DS72" s="12"/>
      <c r="DT72" s="12"/>
      <c r="DU72" s="12"/>
      <c r="DV72" s="12"/>
      <c r="DW72" s="12"/>
      <c r="DX72" s="12"/>
      <c r="DY72" s="12"/>
      <c r="DZ72" s="12"/>
      <c r="EA72" s="12"/>
      <c r="EB72" s="12"/>
      <c r="EC72" s="12"/>
      <c r="ED72" s="12"/>
      <c r="EE72" s="12"/>
      <c r="EF72" s="12"/>
      <c r="EG72" s="12"/>
      <c r="EH72" s="12"/>
      <c r="EI72" s="12"/>
      <c r="EJ72" s="12"/>
      <c r="EK72" s="12"/>
      <c r="EL72" s="12"/>
      <c r="EM72" s="12"/>
      <c r="EN72" s="12"/>
      <c r="EO72" s="12"/>
      <c r="EP72" s="12"/>
      <c r="EQ72" s="12"/>
      <c r="ER72" s="12"/>
      <c r="ES72" s="12"/>
      <c r="ET72" s="15"/>
    </row>
    <row r="73" spans="1:150" s="13" customFormat="1" ht="51.75" thickBot="1">
      <c r="A73" s="142"/>
      <c r="B73" s="142"/>
      <c r="C73" s="92"/>
      <c r="D73" s="102"/>
      <c r="E73" s="97"/>
      <c r="F73" s="97"/>
      <c r="G73" s="63" t="str">
        <f>VLOOKUP(H73,Hoja1!A$1:G$445,2,0)</f>
        <v>SISMOS, INCENDIOS, INUNDACIONES, TERREMOTOS, VENDAVALES, DERRUMBE</v>
      </c>
      <c r="H73" s="46" t="s">
        <v>62</v>
      </c>
      <c r="I73" s="63" t="str">
        <f>VLOOKUP(H73,Hoja1!A$2:G$445,3,0)</f>
        <v>SISMOS, INCENDIOS, INUNDACIONES, TERREMOTOS, VENDAVALES</v>
      </c>
      <c r="J73" s="54"/>
      <c r="K73" s="63" t="str">
        <f>VLOOKUP(H73,Hoja1!A$2:G$445,4,0)</f>
        <v>Inspecciones planeadas e inspecciones no planeadas, procedimientos de programas de seguridad y salud en el trabajo</v>
      </c>
      <c r="L73" s="63" t="str">
        <f>VLOOKUP(H73,Hoja1!A$2:G$445,5,0)</f>
        <v>BRIGADAS DE EMERGENCIAS</v>
      </c>
      <c r="M73" s="54">
        <v>2</v>
      </c>
      <c r="N73" s="55">
        <v>1</v>
      </c>
      <c r="O73" s="55">
        <v>100</v>
      </c>
      <c r="P73" s="48">
        <f aca="true" t="shared" si="10" ref="P73:P112">M73*N73</f>
        <v>2</v>
      </c>
      <c r="Q73" s="48">
        <f aca="true" t="shared" si="11" ref="Q73:Q112">O73*P73</f>
        <v>200</v>
      </c>
      <c r="R73" s="56" t="str">
        <f aca="true" t="shared" si="12" ref="R73:R112">IF(P73=40,"MA-40",IF(P73=30,"MA-30",IF(P73=20,"A-20",IF(P73=10,"A-10",IF(P73=24,"MA-24",IF(P73=18,"A-18",IF(P73=12,"A-12",IF(P73=6,"M-6",IF(P73=8,"M-8",IF(P73=6,"M-6",IF(P73=4,"B-4",IF(P73=2,"B-2",))))))))))))</f>
        <v>B-2</v>
      </c>
      <c r="S73" s="57" t="str">
        <f aca="true" t="shared" si="13" ref="S73:S112">IF(Q73&lt;=20,"IV",IF(Q73&lt;=120,"III",IF(Q73&lt;=500,"II",IF(Q73&lt;=4000,"I"))))</f>
        <v>II</v>
      </c>
      <c r="T73" s="58" t="str">
        <f aca="true" t="shared" si="14" ref="T73:T112">IF(S73=0,"",IF(S73="IV","Aceptable",IF(S73="III","Mejorable",IF(S73="II","No Aceptable o Aceptable Con Control Especifico",IF(S73="I","No Aceptable","")))))</f>
        <v>No Aceptable o Aceptable Con Control Especifico</v>
      </c>
      <c r="U73" s="95"/>
      <c r="V73" s="63" t="str">
        <f>VLOOKUP(H73,Hoja1!A$2:G$445,6,0)</f>
        <v>MUERTE</v>
      </c>
      <c r="W73" s="59"/>
      <c r="X73" s="59"/>
      <c r="Y73" s="59"/>
      <c r="Z73" s="60" t="s">
        <v>1208</v>
      </c>
      <c r="AA73" s="53" t="str">
        <f>VLOOKUP(H73,Hoja1!A$2:G$445,7,0)</f>
        <v>ENTRENAMIENTO DE LA BRIGADA; DIVULGACIÓN DE PLAN DE EMERGENCIA</v>
      </c>
      <c r="AB73" s="59" t="s">
        <v>1207</v>
      </c>
      <c r="AC73" s="93"/>
      <c r="AD73" s="14"/>
      <c r="AE73" s="12"/>
      <c r="AF73" s="12"/>
      <c r="AG73" s="12"/>
      <c r="AH73" s="12"/>
      <c r="AI73" s="12"/>
      <c r="AJ73" s="12"/>
      <c r="AK73" s="12"/>
      <c r="AL73" s="12"/>
      <c r="AM73" s="12"/>
      <c r="AN73" s="12"/>
      <c r="AO73" s="12"/>
      <c r="AP73" s="12"/>
      <c r="AQ73" s="12"/>
      <c r="AR73" s="12"/>
      <c r="AS73" s="12"/>
      <c r="AT73" s="12"/>
      <c r="AU73" s="12"/>
      <c r="AV73" s="12"/>
      <c r="AW73" s="12"/>
      <c r="AX73" s="12"/>
      <c r="AY73" s="12"/>
      <c r="AZ73" s="12"/>
      <c r="BA73" s="12"/>
      <c r="BB73" s="12"/>
      <c r="BC73" s="12"/>
      <c r="BD73" s="12"/>
      <c r="BE73" s="12"/>
      <c r="BF73" s="12"/>
      <c r="BG73" s="12"/>
      <c r="BH73" s="12"/>
      <c r="BI73" s="12"/>
      <c r="BJ73" s="12"/>
      <c r="BK73" s="12"/>
      <c r="BL73" s="12"/>
      <c r="BM73" s="12"/>
      <c r="BN73" s="12"/>
      <c r="BO73" s="12"/>
      <c r="BP73" s="12"/>
      <c r="BQ73" s="12"/>
      <c r="BR73" s="12"/>
      <c r="BS73" s="12"/>
      <c r="BT73" s="12"/>
      <c r="BU73" s="12"/>
      <c r="BV73" s="12"/>
      <c r="BW73" s="12"/>
      <c r="BX73" s="12"/>
      <c r="BY73" s="12"/>
      <c r="BZ73" s="12"/>
      <c r="CA73" s="12"/>
      <c r="CB73" s="12"/>
      <c r="CC73" s="12"/>
      <c r="CD73" s="12"/>
      <c r="CE73" s="12"/>
      <c r="CF73" s="12"/>
      <c r="CG73" s="12"/>
      <c r="CH73" s="12"/>
      <c r="CI73" s="12"/>
      <c r="CJ73" s="12"/>
      <c r="CK73" s="12"/>
      <c r="CL73" s="12"/>
      <c r="CM73" s="12"/>
      <c r="CN73" s="12"/>
      <c r="CO73" s="12"/>
      <c r="CP73" s="12"/>
      <c r="CQ73" s="12"/>
      <c r="CR73" s="12"/>
      <c r="CS73" s="12"/>
      <c r="CT73" s="12"/>
      <c r="CU73" s="12"/>
      <c r="CV73" s="12"/>
      <c r="CW73" s="12"/>
      <c r="CX73" s="12"/>
      <c r="CY73" s="12"/>
      <c r="CZ73" s="12"/>
      <c r="DA73" s="12"/>
      <c r="DB73" s="12"/>
      <c r="DC73" s="12"/>
      <c r="DD73" s="12"/>
      <c r="DE73" s="12"/>
      <c r="DF73" s="12"/>
      <c r="DG73" s="12"/>
      <c r="DH73" s="12"/>
      <c r="DI73" s="12"/>
      <c r="DJ73" s="12"/>
      <c r="DK73" s="12"/>
      <c r="DL73" s="12"/>
      <c r="DM73" s="12"/>
      <c r="DN73" s="12"/>
      <c r="DO73" s="12"/>
      <c r="DP73" s="12"/>
      <c r="DQ73" s="12"/>
      <c r="DR73" s="12"/>
      <c r="DS73" s="12"/>
      <c r="DT73" s="12"/>
      <c r="DU73" s="12"/>
      <c r="DV73" s="12"/>
      <c r="DW73" s="12"/>
      <c r="DX73" s="12"/>
      <c r="DY73" s="12"/>
      <c r="DZ73" s="12"/>
      <c r="EA73" s="12"/>
      <c r="EB73" s="12"/>
      <c r="EC73" s="12"/>
      <c r="ED73" s="12"/>
      <c r="EE73" s="12"/>
      <c r="EF73" s="12"/>
      <c r="EG73" s="12"/>
      <c r="EH73" s="12"/>
      <c r="EI73" s="12"/>
      <c r="EJ73" s="12"/>
      <c r="EK73" s="12"/>
      <c r="EL73" s="12"/>
      <c r="EM73" s="12"/>
      <c r="EN73" s="12"/>
      <c r="EO73" s="12"/>
      <c r="EP73" s="12"/>
      <c r="EQ73" s="12"/>
      <c r="ER73" s="12"/>
      <c r="ES73" s="12"/>
      <c r="ET73" s="15"/>
    </row>
    <row r="74" spans="1:150" s="13" customFormat="1" ht="51">
      <c r="A74" s="142"/>
      <c r="B74" s="142"/>
      <c r="C74" s="108" t="str">
        <f>VLOOKUP(E74,Hoja2!A$2:C$82,2,0)</f>
        <v>Efectuar Ia operacion de valvulas y accesorios de Ia red matriz, para Ia prestación del servicio de acueducto a la ciudadania.</v>
      </c>
      <c r="D74" s="105" t="str">
        <f>VLOOKUP(E74,Hoja2!A$2:C$82,3,0)</f>
        <v>Efectuar en el sector asignado, las operaciones de cierre y apertura de valvulas para suspender o reestablecer el servicio, mantenimiento o renovacion de componentes, conforme a los procedimientos e instrucciones impartidas por el superior inmediato. Efectuar periodicamente el mantenimiento, calibracion y recuperación de accesorios, estaciones y valvulas reductoras de presion de la red matriz, lineas divisoras de presion, manometros y velar par el adecuado estado de funcionamiento y conservacion de los mismos. Desarrollar las investigaciones relacionadas con el estado y funcionamiento de la red. Realizar los recorridos de redes matrices, lo cual incluye localizacion, limpieza de camaras, operación sistematica de valvulas directas, verificacion del estado del corredor de las lineas y de todos sus accesorios (salidas, ventosas, purges, manholes, entre otros).</v>
      </c>
      <c r="E74" s="114" t="s">
        <v>1046</v>
      </c>
      <c r="F74" s="114" t="s">
        <v>1197</v>
      </c>
      <c r="G74" s="23" t="str">
        <f>VLOOKUP(H74,Hoja1!A$1:G$445,2,0)</f>
        <v>Bacteria</v>
      </c>
      <c r="H74" s="24" t="s">
        <v>108</v>
      </c>
      <c r="I74" s="23" t="str">
        <f>VLOOKUP(H74,Hoja1!A$2:G$445,3,0)</f>
        <v>Infecciones producidas por Bacterianas</v>
      </c>
      <c r="J74" s="18"/>
      <c r="K74" s="23" t="str">
        <f>VLOOKUP(H74,Hoja1!A$2:G$445,4,0)</f>
        <v>Inspecciones planeadas e inspecciones no planeadas, procedimientos de programas de seguridad y salud en el trabajo</v>
      </c>
      <c r="L74" s="23" t="str">
        <f>VLOOKUP(H74,Hoja1!A$2:G$445,5,0)</f>
        <v>Programa de vacunación, bota pantalon, overol, guantes, tapabocas, mascarillas con filtos</v>
      </c>
      <c r="M74" s="64">
        <v>2</v>
      </c>
      <c r="N74" s="25">
        <v>3</v>
      </c>
      <c r="O74" s="25">
        <v>10</v>
      </c>
      <c r="P74" s="25">
        <f t="shared" si="10"/>
        <v>6</v>
      </c>
      <c r="Q74" s="25">
        <f t="shared" si="11"/>
        <v>60</v>
      </c>
      <c r="R74" s="32" t="str">
        <f t="shared" si="12"/>
        <v>M-6</v>
      </c>
      <c r="S74" s="33" t="str">
        <f t="shared" si="13"/>
        <v>III</v>
      </c>
      <c r="T74" s="34" t="str">
        <f t="shared" si="14"/>
        <v>Mejorable</v>
      </c>
      <c r="U74" s="111">
        <v>10</v>
      </c>
      <c r="V74" s="23" t="str">
        <f>VLOOKUP(H74,Hoja1!A$2:G$445,6,0)</f>
        <v xml:space="preserve">Enfermedades Infectocontagiosas
</v>
      </c>
      <c r="W74" s="20"/>
      <c r="X74" s="20"/>
      <c r="Y74" s="20"/>
      <c r="Z74" s="17"/>
      <c r="AA74" s="22" t="str">
        <f>VLOOKUP(H74,Hoja1!A$2:G$445,7,0)</f>
        <v xml:space="preserve">Riesgo Biológico, Autocuidado y/o Uso y manejo adecuado de E.P.P.
</v>
      </c>
      <c r="AB74" s="145" t="s">
        <v>1200</v>
      </c>
      <c r="AC74" s="108" t="s">
        <v>1209</v>
      </c>
      <c r="AD74" s="14"/>
      <c r="AE74" s="12"/>
      <c r="AF74" s="12"/>
      <c r="AG74" s="12"/>
      <c r="AH74" s="12"/>
      <c r="AI74" s="12"/>
      <c r="AJ74" s="12"/>
      <c r="AK74" s="12"/>
      <c r="AL74" s="12"/>
      <c r="AM74" s="12"/>
      <c r="AN74" s="12"/>
      <c r="AO74" s="12"/>
      <c r="AP74" s="12"/>
      <c r="AQ74" s="12"/>
      <c r="AR74" s="12"/>
      <c r="AS74" s="12"/>
      <c r="AT74" s="12"/>
      <c r="AU74" s="12"/>
      <c r="AV74" s="12"/>
      <c r="AW74" s="12"/>
      <c r="AX74" s="12"/>
      <c r="AY74" s="12"/>
      <c r="AZ74" s="12"/>
      <c r="BA74" s="12"/>
      <c r="BB74" s="12"/>
      <c r="BC74" s="12"/>
      <c r="BD74" s="12"/>
      <c r="BE74" s="12"/>
      <c r="BF74" s="12"/>
      <c r="BG74" s="12"/>
      <c r="BH74" s="12"/>
      <c r="BI74" s="12"/>
      <c r="BJ74" s="12"/>
      <c r="BK74" s="12"/>
      <c r="BL74" s="12"/>
      <c r="BM74" s="12"/>
      <c r="BN74" s="12"/>
      <c r="BO74" s="12"/>
      <c r="BP74" s="12"/>
      <c r="BQ74" s="12"/>
      <c r="BR74" s="12"/>
      <c r="BS74" s="12"/>
      <c r="BT74" s="12"/>
      <c r="BU74" s="12"/>
      <c r="BV74" s="12"/>
      <c r="BW74" s="12"/>
      <c r="BX74" s="12"/>
      <c r="BY74" s="12"/>
      <c r="BZ74" s="12"/>
      <c r="CA74" s="12"/>
      <c r="CB74" s="12"/>
      <c r="CC74" s="12"/>
      <c r="CD74" s="12"/>
      <c r="CE74" s="12"/>
      <c r="CF74" s="12"/>
      <c r="CG74" s="12"/>
      <c r="CH74" s="12"/>
      <c r="CI74" s="12"/>
      <c r="CJ74" s="12"/>
      <c r="CK74" s="12"/>
      <c r="CL74" s="12"/>
      <c r="CM74" s="12"/>
      <c r="CN74" s="12"/>
      <c r="CO74" s="12"/>
      <c r="CP74" s="12"/>
      <c r="CQ74" s="12"/>
      <c r="CR74" s="12"/>
      <c r="CS74" s="12"/>
      <c r="CT74" s="12"/>
      <c r="CU74" s="12"/>
      <c r="CV74" s="12"/>
      <c r="CW74" s="12"/>
      <c r="CX74" s="12"/>
      <c r="CY74" s="12"/>
      <c r="CZ74" s="12"/>
      <c r="DA74" s="12"/>
      <c r="DB74" s="12"/>
      <c r="DC74" s="12"/>
      <c r="DD74" s="12"/>
      <c r="DE74" s="12"/>
      <c r="DF74" s="12"/>
      <c r="DG74" s="12"/>
      <c r="DH74" s="12"/>
      <c r="DI74" s="12"/>
      <c r="DJ74" s="12"/>
      <c r="DK74" s="12"/>
      <c r="DL74" s="12"/>
      <c r="DM74" s="12"/>
      <c r="DN74" s="12"/>
      <c r="DO74" s="12"/>
      <c r="DP74" s="12"/>
      <c r="DQ74" s="12"/>
      <c r="DR74" s="12"/>
      <c r="DS74" s="12"/>
      <c r="DT74" s="12"/>
      <c r="DU74" s="12"/>
      <c r="DV74" s="12"/>
      <c r="DW74" s="12"/>
      <c r="DX74" s="12"/>
      <c r="DY74" s="12"/>
      <c r="DZ74" s="12"/>
      <c r="EA74" s="12"/>
      <c r="EB74" s="12"/>
      <c r="EC74" s="12"/>
      <c r="ED74" s="12"/>
      <c r="EE74" s="12"/>
      <c r="EF74" s="12"/>
      <c r="EG74" s="12"/>
      <c r="EH74" s="12"/>
      <c r="EI74" s="12"/>
      <c r="EJ74" s="12"/>
      <c r="EK74" s="12"/>
      <c r="EL74" s="12"/>
      <c r="EM74" s="12"/>
      <c r="EN74" s="12"/>
      <c r="EO74" s="12"/>
      <c r="EP74" s="12"/>
      <c r="EQ74" s="12"/>
      <c r="ER74" s="12"/>
      <c r="ES74" s="12"/>
      <c r="ET74" s="15"/>
    </row>
    <row r="75" spans="1:150" s="13" customFormat="1" ht="51">
      <c r="A75" s="142"/>
      <c r="B75" s="142"/>
      <c r="C75" s="109"/>
      <c r="D75" s="106"/>
      <c r="E75" s="115"/>
      <c r="F75" s="115"/>
      <c r="G75" s="23" t="str">
        <f>VLOOKUP(H75,Hoja1!A$1:G$445,2,0)</f>
        <v>Hongos</v>
      </c>
      <c r="H75" s="24" t="s">
        <v>117</v>
      </c>
      <c r="I75" s="23" t="str">
        <f>VLOOKUP(H75,Hoja1!A$2:G$445,3,0)</f>
        <v>Micosis</v>
      </c>
      <c r="J75" s="18"/>
      <c r="K75" s="23" t="str">
        <f>VLOOKUP(H75,Hoja1!A$2:G$445,4,0)</f>
        <v>Inspecciones planeadas e inspecciones no planeadas, procedimientos de programas de seguridad y salud en el trabajo</v>
      </c>
      <c r="L75" s="23" t="str">
        <f>VLOOKUP(H75,Hoja1!A$2:G$445,5,0)</f>
        <v>Programa de vacunación, éxamenes periódicos</v>
      </c>
      <c r="M75" s="18">
        <v>2</v>
      </c>
      <c r="N75" s="19">
        <v>3</v>
      </c>
      <c r="O75" s="19">
        <v>10</v>
      </c>
      <c r="P75" s="25">
        <f t="shared" si="10"/>
        <v>6</v>
      </c>
      <c r="Q75" s="25">
        <f t="shared" si="11"/>
        <v>60</v>
      </c>
      <c r="R75" s="32" t="str">
        <f t="shared" si="12"/>
        <v>M-6</v>
      </c>
      <c r="S75" s="33" t="str">
        <f t="shared" si="13"/>
        <v>III</v>
      </c>
      <c r="T75" s="34" t="str">
        <f t="shared" si="14"/>
        <v>Mejorable</v>
      </c>
      <c r="U75" s="112"/>
      <c r="V75" s="23" t="str">
        <f>VLOOKUP(H75,Hoja1!A$2:G$445,6,0)</f>
        <v>Micosis</v>
      </c>
      <c r="W75" s="20"/>
      <c r="X75" s="20"/>
      <c r="Y75" s="20"/>
      <c r="Z75" s="17"/>
      <c r="AA75" s="22" t="str">
        <f>VLOOKUP(H75,Hoja1!A$2:G$445,7,0)</f>
        <v xml:space="preserve">Riesgo Biológico, Autocuidado y/o Uso y manejo adecuado de E.P.P.
</v>
      </c>
      <c r="AB75" s="112"/>
      <c r="AC75" s="109"/>
      <c r="AD75" s="14"/>
      <c r="AE75" s="12"/>
      <c r="AF75" s="12"/>
      <c r="AG75" s="12"/>
      <c r="AH75" s="12"/>
      <c r="AI75" s="12"/>
      <c r="AJ75" s="12"/>
      <c r="AK75" s="12"/>
      <c r="AL75" s="12"/>
      <c r="AM75" s="12"/>
      <c r="AN75" s="12"/>
      <c r="AO75" s="12"/>
      <c r="AP75" s="12"/>
      <c r="AQ75" s="12"/>
      <c r="AR75" s="12"/>
      <c r="AS75" s="12"/>
      <c r="AT75" s="12"/>
      <c r="AU75" s="12"/>
      <c r="AV75" s="12"/>
      <c r="AW75" s="12"/>
      <c r="AX75" s="12"/>
      <c r="AY75" s="12"/>
      <c r="AZ75" s="12"/>
      <c r="BA75" s="12"/>
      <c r="BB75" s="12"/>
      <c r="BC75" s="12"/>
      <c r="BD75" s="12"/>
      <c r="BE75" s="12"/>
      <c r="BF75" s="12"/>
      <c r="BG75" s="12"/>
      <c r="BH75" s="12"/>
      <c r="BI75" s="12"/>
      <c r="BJ75" s="12"/>
      <c r="BK75" s="12"/>
      <c r="BL75" s="12"/>
      <c r="BM75" s="12"/>
      <c r="BN75" s="12"/>
      <c r="BO75" s="12"/>
      <c r="BP75" s="12"/>
      <c r="BQ75" s="12"/>
      <c r="BR75" s="12"/>
      <c r="BS75" s="12"/>
      <c r="BT75" s="12"/>
      <c r="BU75" s="12"/>
      <c r="BV75" s="12"/>
      <c r="BW75" s="12"/>
      <c r="BX75" s="12"/>
      <c r="BY75" s="12"/>
      <c r="BZ75" s="12"/>
      <c r="CA75" s="12"/>
      <c r="CB75" s="12"/>
      <c r="CC75" s="12"/>
      <c r="CD75" s="12"/>
      <c r="CE75" s="12"/>
      <c r="CF75" s="12"/>
      <c r="CG75" s="12"/>
      <c r="CH75" s="12"/>
      <c r="CI75" s="12"/>
      <c r="CJ75" s="12"/>
      <c r="CK75" s="12"/>
      <c r="CL75" s="12"/>
      <c r="CM75" s="12"/>
      <c r="CN75" s="12"/>
      <c r="CO75" s="12"/>
      <c r="CP75" s="12"/>
      <c r="CQ75" s="12"/>
      <c r="CR75" s="12"/>
      <c r="CS75" s="12"/>
      <c r="CT75" s="12"/>
      <c r="CU75" s="12"/>
      <c r="CV75" s="12"/>
      <c r="CW75" s="12"/>
      <c r="CX75" s="12"/>
      <c r="CY75" s="12"/>
      <c r="CZ75" s="12"/>
      <c r="DA75" s="12"/>
      <c r="DB75" s="12"/>
      <c r="DC75" s="12"/>
      <c r="DD75" s="12"/>
      <c r="DE75" s="12"/>
      <c r="DF75" s="12"/>
      <c r="DG75" s="12"/>
      <c r="DH75" s="12"/>
      <c r="DI75" s="12"/>
      <c r="DJ75" s="12"/>
      <c r="DK75" s="12"/>
      <c r="DL75" s="12"/>
      <c r="DM75" s="12"/>
      <c r="DN75" s="12"/>
      <c r="DO75" s="12"/>
      <c r="DP75" s="12"/>
      <c r="DQ75" s="12"/>
      <c r="DR75" s="12"/>
      <c r="DS75" s="12"/>
      <c r="DT75" s="12"/>
      <c r="DU75" s="12"/>
      <c r="DV75" s="12"/>
      <c r="DW75" s="12"/>
      <c r="DX75" s="12"/>
      <c r="DY75" s="12"/>
      <c r="DZ75" s="12"/>
      <c r="EA75" s="12"/>
      <c r="EB75" s="12"/>
      <c r="EC75" s="12"/>
      <c r="ED75" s="12"/>
      <c r="EE75" s="12"/>
      <c r="EF75" s="12"/>
      <c r="EG75" s="12"/>
      <c r="EH75" s="12"/>
      <c r="EI75" s="12"/>
      <c r="EJ75" s="12"/>
      <c r="EK75" s="12"/>
      <c r="EL75" s="12"/>
      <c r="EM75" s="12"/>
      <c r="EN75" s="12"/>
      <c r="EO75" s="12"/>
      <c r="EP75" s="12"/>
      <c r="EQ75" s="12"/>
      <c r="ER75" s="12"/>
      <c r="ES75" s="12"/>
      <c r="ET75" s="15"/>
    </row>
    <row r="76" spans="1:150" s="13" customFormat="1" ht="51">
      <c r="A76" s="142"/>
      <c r="B76" s="142"/>
      <c r="C76" s="109"/>
      <c r="D76" s="106"/>
      <c r="E76" s="115"/>
      <c r="F76" s="115"/>
      <c r="G76" s="23" t="str">
        <f>VLOOKUP(H76,Hoja1!A$1:G$445,2,0)</f>
        <v>Virus</v>
      </c>
      <c r="H76" s="24" t="s">
        <v>120</v>
      </c>
      <c r="I76" s="23" t="str">
        <f>VLOOKUP(H76,Hoja1!A$2:G$445,3,0)</f>
        <v>Infecciones Virales</v>
      </c>
      <c r="J76" s="18"/>
      <c r="K76" s="23" t="str">
        <f>VLOOKUP(H76,Hoja1!A$2:G$445,4,0)</f>
        <v>Inspecciones planeadas e inspecciones no planeadas, procedimientos de programas de seguridad y salud en el trabajo</v>
      </c>
      <c r="L76" s="23" t="str">
        <f>VLOOKUP(H76,Hoja1!A$2:G$445,5,0)</f>
        <v>Programa de vacunación, bota pantalon, overol, guantes, tapabocas, mascarillas con filtos</v>
      </c>
      <c r="M76" s="18">
        <v>2</v>
      </c>
      <c r="N76" s="19">
        <v>3</v>
      </c>
      <c r="O76" s="19">
        <v>10</v>
      </c>
      <c r="P76" s="25">
        <f t="shared" si="10"/>
        <v>6</v>
      </c>
      <c r="Q76" s="25">
        <f t="shared" si="11"/>
        <v>60</v>
      </c>
      <c r="R76" s="32" t="str">
        <f t="shared" si="12"/>
        <v>M-6</v>
      </c>
      <c r="S76" s="33" t="str">
        <f t="shared" si="13"/>
        <v>III</v>
      </c>
      <c r="T76" s="34" t="str">
        <f t="shared" si="14"/>
        <v>Mejorable</v>
      </c>
      <c r="U76" s="112"/>
      <c r="V76" s="23" t="str">
        <f>VLOOKUP(H76,Hoja1!A$2:G$445,6,0)</f>
        <v xml:space="preserve">Enfermedades Infectocontagiosas
</v>
      </c>
      <c r="W76" s="20"/>
      <c r="X76" s="20"/>
      <c r="Y76" s="20"/>
      <c r="Z76" s="17"/>
      <c r="AA76" s="22" t="str">
        <f>VLOOKUP(H76,Hoja1!A$2:G$445,7,0)</f>
        <v xml:space="preserve">Riesgo Biológico, Autocuidado y/o Uso y manejo adecuado de E.P.P.
</v>
      </c>
      <c r="AB76" s="113"/>
      <c r="AC76" s="109"/>
      <c r="AD76" s="14"/>
      <c r="AE76" s="12"/>
      <c r="AF76" s="12"/>
      <c r="AG76" s="12"/>
      <c r="AH76" s="12"/>
      <c r="AI76" s="12"/>
      <c r="AJ76" s="12"/>
      <c r="AK76" s="12"/>
      <c r="AL76" s="12"/>
      <c r="AM76" s="12"/>
      <c r="AN76" s="12"/>
      <c r="AO76" s="12"/>
      <c r="AP76" s="12"/>
      <c r="AQ76" s="12"/>
      <c r="AR76" s="12"/>
      <c r="AS76" s="12"/>
      <c r="AT76" s="12"/>
      <c r="AU76" s="12"/>
      <c r="AV76" s="12"/>
      <c r="AW76" s="12"/>
      <c r="AX76" s="12"/>
      <c r="AY76" s="12"/>
      <c r="AZ76" s="12"/>
      <c r="BA76" s="12"/>
      <c r="BB76" s="12"/>
      <c r="BC76" s="12"/>
      <c r="BD76" s="12"/>
      <c r="BE76" s="12"/>
      <c r="BF76" s="12"/>
      <c r="BG76" s="12"/>
      <c r="BH76" s="12"/>
      <c r="BI76" s="12"/>
      <c r="BJ76" s="12"/>
      <c r="BK76" s="12"/>
      <c r="BL76" s="12"/>
      <c r="BM76" s="12"/>
      <c r="BN76" s="12"/>
      <c r="BO76" s="12"/>
      <c r="BP76" s="12"/>
      <c r="BQ76" s="12"/>
      <c r="BR76" s="12"/>
      <c r="BS76" s="12"/>
      <c r="BT76" s="12"/>
      <c r="BU76" s="12"/>
      <c r="BV76" s="12"/>
      <c r="BW76" s="12"/>
      <c r="BX76" s="12"/>
      <c r="BY76" s="12"/>
      <c r="BZ76" s="12"/>
      <c r="CA76" s="12"/>
      <c r="CB76" s="12"/>
      <c r="CC76" s="12"/>
      <c r="CD76" s="12"/>
      <c r="CE76" s="12"/>
      <c r="CF76" s="12"/>
      <c r="CG76" s="12"/>
      <c r="CH76" s="12"/>
      <c r="CI76" s="12"/>
      <c r="CJ76" s="12"/>
      <c r="CK76" s="12"/>
      <c r="CL76" s="12"/>
      <c r="CM76" s="12"/>
      <c r="CN76" s="12"/>
      <c r="CO76" s="12"/>
      <c r="CP76" s="12"/>
      <c r="CQ76" s="12"/>
      <c r="CR76" s="12"/>
      <c r="CS76" s="12"/>
      <c r="CT76" s="12"/>
      <c r="CU76" s="12"/>
      <c r="CV76" s="12"/>
      <c r="CW76" s="12"/>
      <c r="CX76" s="12"/>
      <c r="CY76" s="12"/>
      <c r="CZ76" s="12"/>
      <c r="DA76" s="12"/>
      <c r="DB76" s="12"/>
      <c r="DC76" s="12"/>
      <c r="DD76" s="12"/>
      <c r="DE76" s="12"/>
      <c r="DF76" s="12"/>
      <c r="DG76" s="12"/>
      <c r="DH76" s="12"/>
      <c r="DI76" s="12"/>
      <c r="DJ76" s="12"/>
      <c r="DK76" s="12"/>
      <c r="DL76" s="12"/>
      <c r="DM76" s="12"/>
      <c r="DN76" s="12"/>
      <c r="DO76" s="12"/>
      <c r="DP76" s="12"/>
      <c r="DQ76" s="12"/>
      <c r="DR76" s="12"/>
      <c r="DS76" s="12"/>
      <c r="DT76" s="12"/>
      <c r="DU76" s="12"/>
      <c r="DV76" s="12"/>
      <c r="DW76" s="12"/>
      <c r="DX76" s="12"/>
      <c r="DY76" s="12"/>
      <c r="DZ76" s="12"/>
      <c r="EA76" s="12"/>
      <c r="EB76" s="12"/>
      <c r="EC76" s="12"/>
      <c r="ED76" s="12"/>
      <c r="EE76" s="12"/>
      <c r="EF76" s="12"/>
      <c r="EG76" s="12"/>
      <c r="EH76" s="12"/>
      <c r="EI76" s="12"/>
      <c r="EJ76" s="12"/>
      <c r="EK76" s="12"/>
      <c r="EL76" s="12"/>
      <c r="EM76" s="12"/>
      <c r="EN76" s="12"/>
      <c r="EO76" s="12"/>
      <c r="EP76" s="12"/>
      <c r="EQ76" s="12"/>
      <c r="ER76" s="12"/>
      <c r="ES76" s="12"/>
      <c r="ET76" s="15"/>
    </row>
    <row r="77" spans="1:150" s="13" customFormat="1" ht="51">
      <c r="A77" s="142"/>
      <c r="B77" s="142"/>
      <c r="C77" s="109"/>
      <c r="D77" s="106"/>
      <c r="E77" s="115"/>
      <c r="F77" s="115"/>
      <c r="G77" s="23" t="str">
        <f>VLOOKUP(H77,Hoja1!A$1:G$445,2,0)</f>
        <v>INFRAROJA, ULTRAVIOLETA, VISIBLE, RADIOFRECUENCIA, MICROONDAS, LASER</v>
      </c>
      <c r="H77" s="24" t="s">
        <v>67</v>
      </c>
      <c r="I77" s="23" t="str">
        <f>VLOOKUP(H77,Hoja1!A$2:G$445,3,0)</f>
        <v>CÁNCER, LESIONES DÉRMICAS Y OCULARES</v>
      </c>
      <c r="J77" s="18"/>
      <c r="K77" s="23" t="str">
        <f>VLOOKUP(H77,Hoja1!A$2:G$445,4,0)</f>
        <v>Inspecciones planeadas e inspecciones no planeadas, procedimientos de programas de seguridad y salud en el trabajo</v>
      </c>
      <c r="L77" s="23" t="str">
        <f>VLOOKUP(H77,Hoja1!A$2:G$445,5,0)</f>
        <v>PROGRAMA BLOQUEADOR SOLAR</v>
      </c>
      <c r="M77" s="18">
        <v>2</v>
      </c>
      <c r="N77" s="19">
        <v>3</v>
      </c>
      <c r="O77" s="19">
        <v>10</v>
      </c>
      <c r="P77" s="25">
        <f t="shared" si="10"/>
        <v>6</v>
      </c>
      <c r="Q77" s="25">
        <f t="shared" si="11"/>
        <v>60</v>
      </c>
      <c r="R77" s="32" t="str">
        <f t="shared" si="12"/>
        <v>M-6</v>
      </c>
      <c r="S77" s="33" t="str">
        <f t="shared" si="13"/>
        <v>III</v>
      </c>
      <c r="T77" s="34" t="str">
        <f t="shared" si="14"/>
        <v>Mejorable</v>
      </c>
      <c r="U77" s="112"/>
      <c r="V77" s="23" t="str">
        <f>VLOOKUP(H77,Hoja1!A$2:G$445,6,0)</f>
        <v>CÁNCER</v>
      </c>
      <c r="W77" s="20"/>
      <c r="X77" s="20"/>
      <c r="Y77" s="20"/>
      <c r="Z77" s="17"/>
      <c r="AA77" s="22" t="str">
        <f>VLOOKUP(H77,Hoja1!A$2:G$445,7,0)</f>
        <v>N/A</v>
      </c>
      <c r="AB77" s="20" t="s">
        <v>1201</v>
      </c>
      <c r="AC77" s="109"/>
      <c r="AD77" s="14"/>
      <c r="AE77" s="12"/>
      <c r="AF77" s="12"/>
      <c r="AG77" s="12"/>
      <c r="AH77" s="12"/>
      <c r="AI77" s="12"/>
      <c r="AJ77" s="12"/>
      <c r="AK77" s="12"/>
      <c r="AL77" s="12"/>
      <c r="AM77" s="12"/>
      <c r="AN77" s="12"/>
      <c r="AO77" s="12"/>
      <c r="AP77" s="12"/>
      <c r="AQ77" s="12"/>
      <c r="AR77" s="12"/>
      <c r="AS77" s="12"/>
      <c r="AT77" s="12"/>
      <c r="AU77" s="12"/>
      <c r="AV77" s="12"/>
      <c r="AW77" s="12"/>
      <c r="AX77" s="12"/>
      <c r="AY77" s="12"/>
      <c r="AZ77" s="12"/>
      <c r="BA77" s="12"/>
      <c r="BB77" s="12"/>
      <c r="BC77" s="12"/>
      <c r="BD77" s="12"/>
      <c r="BE77" s="12"/>
      <c r="BF77" s="12"/>
      <c r="BG77" s="12"/>
      <c r="BH77" s="12"/>
      <c r="BI77" s="12"/>
      <c r="BJ77" s="12"/>
      <c r="BK77" s="12"/>
      <c r="BL77" s="12"/>
      <c r="BM77" s="12"/>
      <c r="BN77" s="12"/>
      <c r="BO77" s="12"/>
      <c r="BP77" s="12"/>
      <c r="BQ77" s="12"/>
      <c r="BR77" s="12"/>
      <c r="BS77" s="12"/>
      <c r="BT77" s="12"/>
      <c r="BU77" s="12"/>
      <c r="BV77" s="12"/>
      <c r="BW77" s="12"/>
      <c r="BX77" s="12"/>
      <c r="BY77" s="12"/>
      <c r="BZ77" s="12"/>
      <c r="CA77" s="12"/>
      <c r="CB77" s="12"/>
      <c r="CC77" s="12"/>
      <c r="CD77" s="12"/>
      <c r="CE77" s="12"/>
      <c r="CF77" s="12"/>
      <c r="CG77" s="12"/>
      <c r="CH77" s="12"/>
      <c r="CI77" s="12"/>
      <c r="CJ77" s="12"/>
      <c r="CK77" s="12"/>
      <c r="CL77" s="12"/>
      <c r="CM77" s="12"/>
      <c r="CN77" s="12"/>
      <c r="CO77" s="12"/>
      <c r="CP77" s="12"/>
      <c r="CQ77" s="12"/>
      <c r="CR77" s="12"/>
      <c r="CS77" s="12"/>
      <c r="CT77" s="12"/>
      <c r="CU77" s="12"/>
      <c r="CV77" s="12"/>
      <c r="CW77" s="12"/>
      <c r="CX77" s="12"/>
      <c r="CY77" s="12"/>
      <c r="CZ77" s="12"/>
      <c r="DA77" s="12"/>
      <c r="DB77" s="12"/>
      <c r="DC77" s="12"/>
      <c r="DD77" s="12"/>
      <c r="DE77" s="12"/>
      <c r="DF77" s="12"/>
      <c r="DG77" s="12"/>
      <c r="DH77" s="12"/>
      <c r="DI77" s="12"/>
      <c r="DJ77" s="12"/>
      <c r="DK77" s="12"/>
      <c r="DL77" s="12"/>
      <c r="DM77" s="12"/>
      <c r="DN77" s="12"/>
      <c r="DO77" s="12"/>
      <c r="DP77" s="12"/>
      <c r="DQ77" s="12"/>
      <c r="DR77" s="12"/>
      <c r="DS77" s="12"/>
      <c r="DT77" s="12"/>
      <c r="DU77" s="12"/>
      <c r="DV77" s="12"/>
      <c r="DW77" s="12"/>
      <c r="DX77" s="12"/>
      <c r="DY77" s="12"/>
      <c r="DZ77" s="12"/>
      <c r="EA77" s="12"/>
      <c r="EB77" s="12"/>
      <c r="EC77" s="12"/>
      <c r="ED77" s="12"/>
      <c r="EE77" s="12"/>
      <c r="EF77" s="12"/>
      <c r="EG77" s="12"/>
      <c r="EH77" s="12"/>
      <c r="EI77" s="12"/>
      <c r="EJ77" s="12"/>
      <c r="EK77" s="12"/>
      <c r="EL77" s="12"/>
      <c r="EM77" s="12"/>
      <c r="EN77" s="12"/>
      <c r="EO77" s="12"/>
      <c r="EP77" s="12"/>
      <c r="EQ77" s="12"/>
      <c r="ER77" s="12"/>
      <c r="ES77" s="12"/>
      <c r="ET77" s="15"/>
    </row>
    <row r="78" spans="1:150" s="13" customFormat="1" ht="57.75" customHeight="1">
      <c r="A78" s="142"/>
      <c r="B78" s="142"/>
      <c r="C78" s="109"/>
      <c r="D78" s="106"/>
      <c r="E78" s="115"/>
      <c r="F78" s="115"/>
      <c r="G78" s="23" t="str">
        <f>VLOOKUP(H78,Hoja1!A$1:G$445,2,0)</f>
        <v>GASES Y VAPORES</v>
      </c>
      <c r="H78" s="24" t="s">
        <v>250</v>
      </c>
      <c r="I78" s="23" t="str">
        <f>VLOOKUP(H78,Hoja1!A$2:G$445,3,0)</f>
        <v xml:space="preserve"> LESIONES EN LA PIEL, IRRITACIÓN EN VÍAS  RESPIRATORIAS, MUERTE</v>
      </c>
      <c r="J78" s="18"/>
      <c r="K78" s="23" t="str">
        <f>VLOOKUP(H78,Hoja1!A$2:G$445,4,0)</f>
        <v>Inspecciones planeadas e inspecciones no planeadas, procedimientos de programas de seguridad y salud en el trabajo</v>
      </c>
      <c r="L78" s="23" t="str">
        <f>VLOOKUP(H78,Hoja1!A$2:G$445,5,0)</f>
        <v>EPP TAPABOCAS, CARETAS CON FILTROS</v>
      </c>
      <c r="M78" s="18">
        <v>2</v>
      </c>
      <c r="N78" s="19">
        <v>3</v>
      </c>
      <c r="O78" s="19">
        <v>25</v>
      </c>
      <c r="P78" s="25">
        <f t="shared" si="10"/>
        <v>6</v>
      </c>
      <c r="Q78" s="25">
        <f t="shared" si="11"/>
        <v>150</v>
      </c>
      <c r="R78" s="32" t="str">
        <f t="shared" si="12"/>
        <v>M-6</v>
      </c>
      <c r="S78" s="33" t="str">
        <f t="shared" si="13"/>
        <v>II</v>
      </c>
      <c r="T78" s="34" t="str">
        <f t="shared" si="14"/>
        <v>No Aceptable o Aceptable Con Control Especifico</v>
      </c>
      <c r="U78" s="112"/>
      <c r="V78" s="23" t="str">
        <f>VLOOKUP(H78,Hoja1!A$2:G$445,6,0)</f>
        <v xml:space="preserve"> MUERTE</v>
      </c>
      <c r="W78" s="20"/>
      <c r="X78" s="20"/>
      <c r="Y78" s="20"/>
      <c r="Z78" s="17"/>
      <c r="AA78" s="22" t="str">
        <f>VLOOKUP(H78,Hoja1!A$2:G$445,7,0)</f>
        <v>USO Y MANEJO ADECUADO DE E.P.P.</v>
      </c>
      <c r="AB78" s="20" t="s">
        <v>1213</v>
      </c>
      <c r="AC78" s="109"/>
      <c r="AD78" s="14"/>
      <c r="AE78" s="12"/>
      <c r="AF78" s="12"/>
      <c r="AG78" s="12"/>
      <c r="AH78" s="12"/>
      <c r="AI78" s="12"/>
      <c r="AJ78" s="12"/>
      <c r="AK78" s="12"/>
      <c r="AL78" s="12"/>
      <c r="AM78" s="12"/>
      <c r="AN78" s="12"/>
      <c r="AO78" s="12"/>
      <c r="AP78" s="12"/>
      <c r="AQ78" s="12"/>
      <c r="AR78" s="12"/>
      <c r="AS78" s="12"/>
      <c r="AT78" s="12"/>
      <c r="AU78" s="12"/>
      <c r="AV78" s="12"/>
      <c r="AW78" s="12"/>
      <c r="AX78" s="12"/>
      <c r="AY78" s="12"/>
      <c r="AZ78" s="12"/>
      <c r="BA78" s="12"/>
      <c r="BB78" s="12"/>
      <c r="BC78" s="12"/>
      <c r="BD78" s="12"/>
      <c r="BE78" s="12"/>
      <c r="BF78" s="12"/>
      <c r="BG78" s="12"/>
      <c r="BH78" s="12"/>
      <c r="BI78" s="12"/>
      <c r="BJ78" s="12"/>
      <c r="BK78" s="12"/>
      <c r="BL78" s="12"/>
      <c r="BM78" s="12"/>
      <c r="BN78" s="12"/>
      <c r="BO78" s="12"/>
      <c r="BP78" s="12"/>
      <c r="BQ78" s="12"/>
      <c r="BR78" s="12"/>
      <c r="BS78" s="12"/>
      <c r="BT78" s="12"/>
      <c r="BU78" s="12"/>
      <c r="BV78" s="12"/>
      <c r="BW78" s="12"/>
      <c r="BX78" s="12"/>
      <c r="BY78" s="12"/>
      <c r="BZ78" s="12"/>
      <c r="CA78" s="12"/>
      <c r="CB78" s="12"/>
      <c r="CC78" s="12"/>
      <c r="CD78" s="12"/>
      <c r="CE78" s="12"/>
      <c r="CF78" s="12"/>
      <c r="CG78" s="12"/>
      <c r="CH78" s="12"/>
      <c r="CI78" s="12"/>
      <c r="CJ78" s="12"/>
      <c r="CK78" s="12"/>
      <c r="CL78" s="12"/>
      <c r="CM78" s="12"/>
      <c r="CN78" s="12"/>
      <c r="CO78" s="12"/>
      <c r="CP78" s="12"/>
      <c r="CQ78" s="12"/>
      <c r="CR78" s="12"/>
      <c r="CS78" s="12"/>
      <c r="CT78" s="12"/>
      <c r="CU78" s="12"/>
      <c r="CV78" s="12"/>
      <c r="CW78" s="12"/>
      <c r="CX78" s="12"/>
      <c r="CY78" s="12"/>
      <c r="CZ78" s="12"/>
      <c r="DA78" s="12"/>
      <c r="DB78" s="12"/>
      <c r="DC78" s="12"/>
      <c r="DD78" s="12"/>
      <c r="DE78" s="12"/>
      <c r="DF78" s="12"/>
      <c r="DG78" s="12"/>
      <c r="DH78" s="12"/>
      <c r="DI78" s="12"/>
      <c r="DJ78" s="12"/>
      <c r="DK78" s="12"/>
      <c r="DL78" s="12"/>
      <c r="DM78" s="12"/>
      <c r="DN78" s="12"/>
      <c r="DO78" s="12"/>
      <c r="DP78" s="12"/>
      <c r="DQ78" s="12"/>
      <c r="DR78" s="12"/>
      <c r="DS78" s="12"/>
      <c r="DT78" s="12"/>
      <c r="DU78" s="12"/>
      <c r="DV78" s="12"/>
      <c r="DW78" s="12"/>
      <c r="DX78" s="12"/>
      <c r="DY78" s="12"/>
      <c r="DZ78" s="12"/>
      <c r="EA78" s="12"/>
      <c r="EB78" s="12"/>
      <c r="EC78" s="12"/>
      <c r="ED78" s="12"/>
      <c r="EE78" s="12"/>
      <c r="EF78" s="12"/>
      <c r="EG78" s="12"/>
      <c r="EH78" s="12"/>
      <c r="EI78" s="12"/>
      <c r="EJ78" s="12"/>
      <c r="EK78" s="12"/>
      <c r="EL78" s="12"/>
      <c r="EM78" s="12"/>
      <c r="EN78" s="12"/>
      <c r="EO78" s="12"/>
      <c r="EP78" s="12"/>
      <c r="EQ78" s="12"/>
      <c r="ER78" s="12"/>
      <c r="ES78" s="12"/>
      <c r="ET78" s="15"/>
    </row>
    <row r="79" spans="1:150" s="13" customFormat="1" ht="36.75" customHeight="1">
      <c r="A79" s="142"/>
      <c r="B79" s="142"/>
      <c r="C79" s="109"/>
      <c r="D79" s="106"/>
      <c r="E79" s="115"/>
      <c r="F79" s="115"/>
      <c r="G79" s="23" t="str">
        <f>VLOOKUP(H79,Hoja1!A$1:G$445,2,0)</f>
        <v>CONCENTRACIÓN EN ACTIVIDADES DE ALTO DESEMPEÑO MENTAL</v>
      </c>
      <c r="H79" s="24" t="s">
        <v>72</v>
      </c>
      <c r="I79" s="23" t="str">
        <f>VLOOKUP(H79,Hoja1!A$2:G$445,3,0)</f>
        <v>ESTRÉS, CEFALEA, IRRITABILIDAD</v>
      </c>
      <c r="J79" s="18"/>
      <c r="K79" s="23" t="str">
        <f>VLOOKUP(H79,Hoja1!A$2:G$445,4,0)</f>
        <v>N/A</v>
      </c>
      <c r="L79" s="23" t="str">
        <f>VLOOKUP(H79,Hoja1!A$2:G$445,5,0)</f>
        <v>PVE PSICOSOCIAL</v>
      </c>
      <c r="M79" s="18">
        <v>2</v>
      </c>
      <c r="N79" s="19">
        <v>2</v>
      </c>
      <c r="O79" s="19">
        <v>10</v>
      </c>
      <c r="P79" s="25">
        <f t="shared" si="10"/>
        <v>4</v>
      </c>
      <c r="Q79" s="25">
        <f t="shared" si="11"/>
        <v>40</v>
      </c>
      <c r="R79" s="32" t="str">
        <f t="shared" si="12"/>
        <v>B-4</v>
      </c>
      <c r="S79" s="33" t="str">
        <f t="shared" si="13"/>
        <v>III</v>
      </c>
      <c r="T79" s="34" t="str">
        <f t="shared" si="14"/>
        <v>Mejorable</v>
      </c>
      <c r="U79" s="112"/>
      <c r="V79" s="23" t="str">
        <f>VLOOKUP(H79,Hoja1!A$2:G$445,6,0)</f>
        <v>ESTRÉS</v>
      </c>
      <c r="W79" s="20"/>
      <c r="X79" s="20"/>
      <c r="Y79" s="20"/>
      <c r="Z79" s="17"/>
      <c r="AA79" s="22" t="str">
        <f>VLOOKUP(H79,Hoja1!A$2:G$445,7,0)</f>
        <v>N/A</v>
      </c>
      <c r="AB79" s="111" t="s">
        <v>1202</v>
      </c>
      <c r="AC79" s="109"/>
      <c r="AD79" s="14"/>
      <c r="AE79" s="12"/>
      <c r="AF79" s="12"/>
      <c r="AG79" s="12"/>
      <c r="AH79" s="12"/>
      <c r="AI79" s="12"/>
      <c r="AJ79" s="12"/>
      <c r="AK79" s="12"/>
      <c r="AL79" s="12"/>
      <c r="AM79" s="12"/>
      <c r="AN79" s="12"/>
      <c r="AO79" s="12"/>
      <c r="AP79" s="12"/>
      <c r="AQ79" s="12"/>
      <c r="AR79" s="12"/>
      <c r="AS79" s="12"/>
      <c r="AT79" s="12"/>
      <c r="AU79" s="12"/>
      <c r="AV79" s="12"/>
      <c r="AW79" s="12"/>
      <c r="AX79" s="12"/>
      <c r="AY79" s="12"/>
      <c r="AZ79" s="12"/>
      <c r="BA79" s="12"/>
      <c r="BB79" s="12"/>
      <c r="BC79" s="12"/>
      <c r="BD79" s="12"/>
      <c r="BE79" s="12"/>
      <c r="BF79" s="12"/>
      <c r="BG79" s="12"/>
      <c r="BH79" s="12"/>
      <c r="BI79" s="12"/>
      <c r="BJ79" s="12"/>
      <c r="BK79" s="12"/>
      <c r="BL79" s="12"/>
      <c r="BM79" s="12"/>
      <c r="BN79" s="12"/>
      <c r="BO79" s="12"/>
      <c r="BP79" s="12"/>
      <c r="BQ79" s="12"/>
      <c r="BR79" s="12"/>
      <c r="BS79" s="12"/>
      <c r="BT79" s="12"/>
      <c r="BU79" s="12"/>
      <c r="BV79" s="12"/>
      <c r="BW79" s="12"/>
      <c r="BX79" s="12"/>
      <c r="BY79" s="12"/>
      <c r="BZ79" s="12"/>
      <c r="CA79" s="12"/>
      <c r="CB79" s="12"/>
      <c r="CC79" s="12"/>
      <c r="CD79" s="12"/>
      <c r="CE79" s="12"/>
      <c r="CF79" s="12"/>
      <c r="CG79" s="12"/>
      <c r="CH79" s="12"/>
      <c r="CI79" s="12"/>
      <c r="CJ79" s="12"/>
      <c r="CK79" s="12"/>
      <c r="CL79" s="12"/>
      <c r="CM79" s="12"/>
      <c r="CN79" s="12"/>
      <c r="CO79" s="12"/>
      <c r="CP79" s="12"/>
      <c r="CQ79" s="12"/>
      <c r="CR79" s="12"/>
      <c r="CS79" s="12"/>
      <c r="CT79" s="12"/>
      <c r="CU79" s="12"/>
      <c r="CV79" s="12"/>
      <c r="CW79" s="12"/>
      <c r="CX79" s="12"/>
      <c r="CY79" s="12"/>
      <c r="CZ79" s="12"/>
      <c r="DA79" s="12"/>
      <c r="DB79" s="12"/>
      <c r="DC79" s="12"/>
      <c r="DD79" s="12"/>
      <c r="DE79" s="12"/>
      <c r="DF79" s="12"/>
      <c r="DG79" s="12"/>
      <c r="DH79" s="12"/>
      <c r="DI79" s="12"/>
      <c r="DJ79" s="12"/>
      <c r="DK79" s="12"/>
      <c r="DL79" s="12"/>
      <c r="DM79" s="12"/>
      <c r="DN79" s="12"/>
      <c r="DO79" s="12"/>
      <c r="DP79" s="12"/>
      <c r="DQ79" s="12"/>
      <c r="DR79" s="12"/>
      <c r="DS79" s="12"/>
      <c r="DT79" s="12"/>
      <c r="DU79" s="12"/>
      <c r="DV79" s="12"/>
      <c r="DW79" s="12"/>
      <c r="DX79" s="12"/>
      <c r="DY79" s="12"/>
      <c r="DZ79" s="12"/>
      <c r="EA79" s="12"/>
      <c r="EB79" s="12"/>
      <c r="EC79" s="12"/>
      <c r="ED79" s="12"/>
      <c r="EE79" s="12"/>
      <c r="EF79" s="12"/>
      <c r="EG79" s="12"/>
      <c r="EH79" s="12"/>
      <c r="EI79" s="12"/>
      <c r="EJ79" s="12"/>
      <c r="EK79" s="12"/>
      <c r="EL79" s="12"/>
      <c r="EM79" s="12"/>
      <c r="EN79" s="12"/>
      <c r="EO79" s="12"/>
      <c r="EP79" s="12"/>
      <c r="EQ79" s="12"/>
      <c r="ER79" s="12"/>
      <c r="ES79" s="12"/>
      <c r="ET79" s="15"/>
    </row>
    <row r="80" spans="1:150" s="13" customFormat="1" ht="36.75" customHeight="1">
      <c r="A80" s="142"/>
      <c r="B80" s="142"/>
      <c r="C80" s="109"/>
      <c r="D80" s="106"/>
      <c r="E80" s="115"/>
      <c r="F80" s="115"/>
      <c r="G80" s="23" t="str">
        <f>VLOOKUP(H80,Hoja1!A$1:G$445,2,0)</f>
        <v>NATURALEZA DE LA TAREA</v>
      </c>
      <c r="H80" s="24" t="s">
        <v>76</v>
      </c>
      <c r="I80" s="23" t="str">
        <f>VLOOKUP(H80,Hoja1!A$2:G$445,3,0)</f>
        <v>ESTRÉS,  TRANSTORNOS DEL SUEÑO</v>
      </c>
      <c r="J80" s="18"/>
      <c r="K80" s="23" t="str">
        <f>VLOOKUP(H80,Hoja1!A$2:G$445,4,0)</f>
        <v>N/A</v>
      </c>
      <c r="L80" s="23" t="str">
        <f>VLOOKUP(H80,Hoja1!A$2:G$445,5,0)</f>
        <v>PVE PSICOSOCIAL</v>
      </c>
      <c r="M80" s="18">
        <v>2</v>
      </c>
      <c r="N80" s="19">
        <v>2</v>
      </c>
      <c r="O80" s="19">
        <v>10</v>
      </c>
      <c r="P80" s="25">
        <f t="shared" si="10"/>
        <v>4</v>
      </c>
      <c r="Q80" s="25">
        <f t="shared" si="11"/>
        <v>40</v>
      </c>
      <c r="R80" s="32" t="str">
        <f t="shared" si="12"/>
        <v>B-4</v>
      </c>
      <c r="S80" s="33" t="str">
        <f t="shared" si="13"/>
        <v>III</v>
      </c>
      <c r="T80" s="34" t="str">
        <f t="shared" si="14"/>
        <v>Mejorable</v>
      </c>
      <c r="U80" s="112"/>
      <c r="V80" s="23" t="str">
        <f>VLOOKUP(H80,Hoja1!A$2:G$445,6,0)</f>
        <v>ESTRÉS</v>
      </c>
      <c r="W80" s="20"/>
      <c r="X80" s="20"/>
      <c r="Y80" s="20"/>
      <c r="Z80" s="17"/>
      <c r="AA80" s="22" t="str">
        <f>VLOOKUP(H80,Hoja1!A$2:G$445,7,0)</f>
        <v>N/A</v>
      </c>
      <c r="AB80" s="113"/>
      <c r="AC80" s="109"/>
      <c r="AD80" s="14"/>
      <c r="AE80" s="12"/>
      <c r="AF80" s="12"/>
      <c r="AG80" s="12"/>
      <c r="AH80" s="12"/>
      <c r="AI80" s="12"/>
      <c r="AJ80" s="12"/>
      <c r="AK80" s="12"/>
      <c r="AL80" s="12"/>
      <c r="AM80" s="12"/>
      <c r="AN80" s="12"/>
      <c r="AO80" s="12"/>
      <c r="AP80" s="12"/>
      <c r="AQ80" s="12"/>
      <c r="AR80" s="12"/>
      <c r="AS80" s="12"/>
      <c r="AT80" s="12"/>
      <c r="AU80" s="12"/>
      <c r="AV80" s="12"/>
      <c r="AW80" s="12"/>
      <c r="AX80" s="12"/>
      <c r="AY80" s="12"/>
      <c r="AZ80" s="12"/>
      <c r="BA80" s="12"/>
      <c r="BB80" s="12"/>
      <c r="BC80" s="12"/>
      <c r="BD80" s="12"/>
      <c r="BE80" s="12"/>
      <c r="BF80" s="12"/>
      <c r="BG80" s="12"/>
      <c r="BH80" s="12"/>
      <c r="BI80" s="12"/>
      <c r="BJ80" s="12"/>
      <c r="BK80" s="12"/>
      <c r="BL80" s="12"/>
      <c r="BM80" s="12"/>
      <c r="BN80" s="12"/>
      <c r="BO80" s="12"/>
      <c r="BP80" s="12"/>
      <c r="BQ80" s="12"/>
      <c r="BR80" s="12"/>
      <c r="BS80" s="12"/>
      <c r="BT80" s="12"/>
      <c r="BU80" s="12"/>
      <c r="BV80" s="12"/>
      <c r="BW80" s="12"/>
      <c r="BX80" s="12"/>
      <c r="BY80" s="12"/>
      <c r="BZ80" s="12"/>
      <c r="CA80" s="12"/>
      <c r="CB80" s="12"/>
      <c r="CC80" s="12"/>
      <c r="CD80" s="12"/>
      <c r="CE80" s="12"/>
      <c r="CF80" s="12"/>
      <c r="CG80" s="12"/>
      <c r="CH80" s="12"/>
      <c r="CI80" s="12"/>
      <c r="CJ80" s="12"/>
      <c r="CK80" s="12"/>
      <c r="CL80" s="12"/>
      <c r="CM80" s="12"/>
      <c r="CN80" s="12"/>
      <c r="CO80" s="12"/>
      <c r="CP80" s="12"/>
      <c r="CQ80" s="12"/>
      <c r="CR80" s="12"/>
      <c r="CS80" s="12"/>
      <c r="CT80" s="12"/>
      <c r="CU80" s="12"/>
      <c r="CV80" s="12"/>
      <c r="CW80" s="12"/>
      <c r="CX80" s="12"/>
      <c r="CY80" s="12"/>
      <c r="CZ80" s="12"/>
      <c r="DA80" s="12"/>
      <c r="DB80" s="12"/>
      <c r="DC80" s="12"/>
      <c r="DD80" s="12"/>
      <c r="DE80" s="12"/>
      <c r="DF80" s="12"/>
      <c r="DG80" s="12"/>
      <c r="DH80" s="12"/>
      <c r="DI80" s="12"/>
      <c r="DJ80" s="12"/>
      <c r="DK80" s="12"/>
      <c r="DL80" s="12"/>
      <c r="DM80" s="12"/>
      <c r="DN80" s="12"/>
      <c r="DO80" s="12"/>
      <c r="DP80" s="12"/>
      <c r="DQ80" s="12"/>
      <c r="DR80" s="12"/>
      <c r="DS80" s="12"/>
      <c r="DT80" s="12"/>
      <c r="DU80" s="12"/>
      <c r="DV80" s="12"/>
      <c r="DW80" s="12"/>
      <c r="DX80" s="12"/>
      <c r="DY80" s="12"/>
      <c r="DZ80" s="12"/>
      <c r="EA80" s="12"/>
      <c r="EB80" s="12"/>
      <c r="EC80" s="12"/>
      <c r="ED80" s="12"/>
      <c r="EE80" s="12"/>
      <c r="EF80" s="12"/>
      <c r="EG80" s="12"/>
      <c r="EH80" s="12"/>
      <c r="EI80" s="12"/>
      <c r="EJ80" s="12"/>
      <c r="EK80" s="12"/>
      <c r="EL80" s="12"/>
      <c r="EM80" s="12"/>
      <c r="EN80" s="12"/>
      <c r="EO80" s="12"/>
      <c r="EP80" s="12"/>
      <c r="EQ80" s="12"/>
      <c r="ER80" s="12"/>
      <c r="ES80" s="12"/>
      <c r="ET80" s="15"/>
    </row>
    <row r="81" spans="1:150" s="13" customFormat="1" ht="96" customHeight="1">
      <c r="A81" s="142"/>
      <c r="B81" s="142"/>
      <c r="C81" s="109"/>
      <c r="D81" s="106"/>
      <c r="E81" s="115"/>
      <c r="F81" s="115"/>
      <c r="G81" s="23" t="str">
        <f>VLOOKUP(H81,Hoja1!A$1:G$445,2,0)</f>
        <v>Forzadas, Prolongadas</v>
      </c>
      <c r="H81" s="24" t="s">
        <v>40</v>
      </c>
      <c r="I81" s="23" t="str">
        <f>VLOOKUP(H81,Hoja1!A$2:G$445,3,0)</f>
        <v xml:space="preserve">Lesiones osteomusculares, lesiones osteoarticulares
</v>
      </c>
      <c r="J81" s="18"/>
      <c r="K81" s="23" t="str">
        <f>VLOOKUP(H81,Hoja1!A$2:G$445,4,0)</f>
        <v>Inspecciones planeadas e inspecciones no planeadas, procedimientos de programas de seguridad y salud en el trabajo</v>
      </c>
      <c r="L81" s="23" t="str">
        <f>VLOOKUP(H81,Hoja1!A$2:G$445,5,0)</f>
        <v>PVE Biomecánico, programa pausas activas, exámenes periódicos, recomendaciones, control de posturas</v>
      </c>
      <c r="M81" s="18">
        <v>2</v>
      </c>
      <c r="N81" s="19">
        <v>3</v>
      </c>
      <c r="O81" s="19">
        <v>25</v>
      </c>
      <c r="P81" s="25">
        <f t="shared" si="10"/>
        <v>6</v>
      </c>
      <c r="Q81" s="25">
        <f t="shared" si="11"/>
        <v>150</v>
      </c>
      <c r="R81" s="32" t="str">
        <f t="shared" si="12"/>
        <v>M-6</v>
      </c>
      <c r="S81" s="33" t="str">
        <f t="shared" si="13"/>
        <v>II</v>
      </c>
      <c r="T81" s="34" t="str">
        <f t="shared" si="14"/>
        <v>No Aceptable o Aceptable Con Control Especifico</v>
      </c>
      <c r="U81" s="112"/>
      <c r="V81" s="23" t="str">
        <f>VLOOKUP(H81,Hoja1!A$2:G$445,6,0)</f>
        <v>Enfermedades Osteomusculares</v>
      </c>
      <c r="W81" s="20"/>
      <c r="X81" s="20"/>
      <c r="Y81" s="20"/>
      <c r="Z81" s="17"/>
      <c r="AA81" s="22" t="str">
        <f>VLOOKUP(H81,Hoja1!A$2:G$445,7,0)</f>
        <v>Prevención en lesiones osteomusculares, líderes de pausas activas</v>
      </c>
      <c r="AB81" s="20" t="s">
        <v>1224</v>
      </c>
      <c r="AC81" s="109"/>
      <c r="AD81" s="14"/>
      <c r="AE81" s="12"/>
      <c r="AF81" s="12"/>
      <c r="AG81" s="12"/>
      <c r="AH81" s="12"/>
      <c r="AI81" s="12"/>
      <c r="AJ81" s="12"/>
      <c r="AK81" s="12"/>
      <c r="AL81" s="12"/>
      <c r="AM81" s="12"/>
      <c r="AN81" s="12"/>
      <c r="AO81" s="12"/>
      <c r="AP81" s="12"/>
      <c r="AQ81" s="12"/>
      <c r="AR81" s="12"/>
      <c r="AS81" s="12"/>
      <c r="AT81" s="12"/>
      <c r="AU81" s="12"/>
      <c r="AV81" s="12"/>
      <c r="AW81" s="12"/>
      <c r="AX81" s="12"/>
      <c r="AY81" s="12"/>
      <c r="AZ81" s="12"/>
      <c r="BA81" s="12"/>
      <c r="BB81" s="12"/>
      <c r="BC81" s="12"/>
      <c r="BD81" s="12"/>
      <c r="BE81" s="12"/>
      <c r="BF81" s="12"/>
      <c r="BG81" s="12"/>
      <c r="BH81" s="12"/>
      <c r="BI81" s="12"/>
      <c r="BJ81" s="12"/>
      <c r="BK81" s="12"/>
      <c r="BL81" s="12"/>
      <c r="BM81" s="12"/>
      <c r="BN81" s="12"/>
      <c r="BO81" s="12"/>
      <c r="BP81" s="12"/>
      <c r="BQ81" s="12"/>
      <c r="BR81" s="12"/>
      <c r="BS81" s="12"/>
      <c r="BT81" s="12"/>
      <c r="BU81" s="12"/>
      <c r="BV81" s="12"/>
      <c r="BW81" s="12"/>
      <c r="BX81" s="12"/>
      <c r="BY81" s="12"/>
      <c r="BZ81" s="12"/>
      <c r="CA81" s="12"/>
      <c r="CB81" s="12"/>
      <c r="CC81" s="12"/>
      <c r="CD81" s="12"/>
      <c r="CE81" s="12"/>
      <c r="CF81" s="12"/>
      <c r="CG81" s="12"/>
      <c r="CH81" s="12"/>
      <c r="CI81" s="12"/>
      <c r="CJ81" s="12"/>
      <c r="CK81" s="12"/>
      <c r="CL81" s="12"/>
      <c r="CM81" s="12"/>
      <c r="CN81" s="12"/>
      <c r="CO81" s="12"/>
      <c r="CP81" s="12"/>
      <c r="CQ81" s="12"/>
      <c r="CR81" s="12"/>
      <c r="CS81" s="12"/>
      <c r="CT81" s="12"/>
      <c r="CU81" s="12"/>
      <c r="CV81" s="12"/>
      <c r="CW81" s="12"/>
      <c r="CX81" s="12"/>
      <c r="CY81" s="12"/>
      <c r="CZ81" s="12"/>
      <c r="DA81" s="12"/>
      <c r="DB81" s="12"/>
      <c r="DC81" s="12"/>
      <c r="DD81" s="12"/>
      <c r="DE81" s="12"/>
      <c r="DF81" s="12"/>
      <c r="DG81" s="12"/>
      <c r="DH81" s="12"/>
      <c r="DI81" s="12"/>
      <c r="DJ81" s="12"/>
      <c r="DK81" s="12"/>
      <c r="DL81" s="12"/>
      <c r="DM81" s="12"/>
      <c r="DN81" s="12"/>
      <c r="DO81" s="12"/>
      <c r="DP81" s="12"/>
      <c r="DQ81" s="12"/>
      <c r="DR81" s="12"/>
      <c r="DS81" s="12"/>
      <c r="DT81" s="12"/>
      <c r="DU81" s="12"/>
      <c r="DV81" s="12"/>
      <c r="DW81" s="12"/>
      <c r="DX81" s="12"/>
      <c r="DY81" s="12"/>
      <c r="DZ81" s="12"/>
      <c r="EA81" s="12"/>
      <c r="EB81" s="12"/>
      <c r="EC81" s="12"/>
      <c r="ED81" s="12"/>
      <c r="EE81" s="12"/>
      <c r="EF81" s="12"/>
      <c r="EG81" s="12"/>
      <c r="EH81" s="12"/>
      <c r="EI81" s="12"/>
      <c r="EJ81" s="12"/>
      <c r="EK81" s="12"/>
      <c r="EL81" s="12"/>
      <c r="EM81" s="12"/>
      <c r="EN81" s="12"/>
      <c r="EO81" s="12"/>
      <c r="EP81" s="12"/>
      <c r="EQ81" s="12"/>
      <c r="ER81" s="12"/>
      <c r="ES81" s="12"/>
      <c r="ET81" s="15"/>
    </row>
    <row r="82" spans="1:150" s="13" customFormat="1" ht="41.25" customHeight="1">
      <c r="A82" s="142"/>
      <c r="B82" s="142"/>
      <c r="C82" s="109"/>
      <c r="D82" s="106"/>
      <c r="E82" s="115"/>
      <c r="F82" s="115"/>
      <c r="G82" s="23" t="str">
        <f>VLOOKUP(H82,Hoja1!A$1:G$445,2,0)</f>
        <v>Movimientos repetitivos, Miembros Superiores</v>
      </c>
      <c r="H82" s="24" t="s">
        <v>47</v>
      </c>
      <c r="I82" s="23" t="str">
        <f>VLOOKUP(H82,Hoja1!A$2:G$445,3,0)</f>
        <v>Lesiones Musculoesqueléticas</v>
      </c>
      <c r="J82" s="18"/>
      <c r="K82" s="23" t="str">
        <f>VLOOKUP(H82,Hoja1!A$2:G$445,4,0)</f>
        <v>N/A</v>
      </c>
      <c r="L82" s="23" t="str">
        <f>VLOOKUP(H82,Hoja1!A$2:G$445,5,0)</f>
        <v>PVE BIomécanico, programa pausas activas, examenes periódicos, recomendaicones, control de posturas</v>
      </c>
      <c r="M82" s="18">
        <v>2</v>
      </c>
      <c r="N82" s="19">
        <v>2</v>
      </c>
      <c r="O82" s="19">
        <v>25</v>
      </c>
      <c r="P82" s="25">
        <f t="shared" si="10"/>
        <v>4</v>
      </c>
      <c r="Q82" s="25">
        <f t="shared" si="11"/>
        <v>100</v>
      </c>
      <c r="R82" s="32" t="str">
        <f t="shared" si="12"/>
        <v>B-4</v>
      </c>
      <c r="S82" s="33" t="str">
        <f t="shared" si="13"/>
        <v>III</v>
      </c>
      <c r="T82" s="34" t="str">
        <f t="shared" si="14"/>
        <v>Mejorable</v>
      </c>
      <c r="U82" s="112"/>
      <c r="V82" s="23" t="str">
        <f>VLOOKUP(H82,Hoja1!A$2:G$445,6,0)</f>
        <v>Enfermedades musculoesqueleticas</v>
      </c>
      <c r="W82" s="20"/>
      <c r="X82" s="20"/>
      <c r="Y82" s="20"/>
      <c r="Z82" s="17"/>
      <c r="AA82" s="22" t="str">
        <f>VLOOKUP(H82,Hoja1!A$2:G$445,7,0)</f>
        <v>Prevención en lesiones osteomusculares, líderes de pausas activas</v>
      </c>
      <c r="AB82" s="20" t="s">
        <v>1230</v>
      </c>
      <c r="AC82" s="109"/>
      <c r="AD82" s="14"/>
      <c r="AE82" s="12"/>
      <c r="AF82" s="12"/>
      <c r="AG82" s="12"/>
      <c r="AH82" s="12"/>
      <c r="AI82" s="12"/>
      <c r="AJ82" s="12"/>
      <c r="AK82" s="12"/>
      <c r="AL82" s="12"/>
      <c r="AM82" s="12"/>
      <c r="AN82" s="12"/>
      <c r="AO82" s="12"/>
      <c r="AP82" s="12"/>
      <c r="AQ82" s="12"/>
      <c r="AR82" s="12"/>
      <c r="AS82" s="12"/>
      <c r="AT82" s="12"/>
      <c r="AU82" s="12"/>
      <c r="AV82" s="12"/>
      <c r="AW82" s="12"/>
      <c r="AX82" s="12"/>
      <c r="AY82" s="12"/>
      <c r="AZ82" s="12"/>
      <c r="BA82" s="12"/>
      <c r="BB82" s="12"/>
      <c r="BC82" s="12"/>
      <c r="BD82" s="12"/>
      <c r="BE82" s="12"/>
      <c r="BF82" s="12"/>
      <c r="BG82" s="12"/>
      <c r="BH82" s="12"/>
      <c r="BI82" s="12"/>
      <c r="BJ82" s="12"/>
      <c r="BK82" s="12"/>
      <c r="BL82" s="12"/>
      <c r="BM82" s="12"/>
      <c r="BN82" s="12"/>
      <c r="BO82" s="12"/>
      <c r="BP82" s="12"/>
      <c r="BQ82" s="12"/>
      <c r="BR82" s="12"/>
      <c r="BS82" s="12"/>
      <c r="BT82" s="12"/>
      <c r="BU82" s="12"/>
      <c r="BV82" s="12"/>
      <c r="BW82" s="12"/>
      <c r="BX82" s="12"/>
      <c r="BY82" s="12"/>
      <c r="BZ82" s="12"/>
      <c r="CA82" s="12"/>
      <c r="CB82" s="12"/>
      <c r="CC82" s="12"/>
      <c r="CD82" s="12"/>
      <c r="CE82" s="12"/>
      <c r="CF82" s="12"/>
      <c r="CG82" s="12"/>
      <c r="CH82" s="12"/>
      <c r="CI82" s="12"/>
      <c r="CJ82" s="12"/>
      <c r="CK82" s="12"/>
      <c r="CL82" s="12"/>
      <c r="CM82" s="12"/>
      <c r="CN82" s="12"/>
      <c r="CO82" s="12"/>
      <c r="CP82" s="12"/>
      <c r="CQ82" s="12"/>
      <c r="CR82" s="12"/>
      <c r="CS82" s="12"/>
      <c r="CT82" s="12"/>
      <c r="CU82" s="12"/>
      <c r="CV82" s="12"/>
      <c r="CW82" s="12"/>
      <c r="CX82" s="12"/>
      <c r="CY82" s="12"/>
      <c r="CZ82" s="12"/>
      <c r="DA82" s="12"/>
      <c r="DB82" s="12"/>
      <c r="DC82" s="12"/>
      <c r="DD82" s="12"/>
      <c r="DE82" s="12"/>
      <c r="DF82" s="12"/>
      <c r="DG82" s="12"/>
      <c r="DH82" s="12"/>
      <c r="DI82" s="12"/>
      <c r="DJ82" s="12"/>
      <c r="DK82" s="12"/>
      <c r="DL82" s="12"/>
      <c r="DM82" s="12"/>
      <c r="DN82" s="12"/>
      <c r="DO82" s="12"/>
      <c r="DP82" s="12"/>
      <c r="DQ82" s="12"/>
      <c r="DR82" s="12"/>
      <c r="DS82" s="12"/>
      <c r="DT82" s="12"/>
      <c r="DU82" s="12"/>
      <c r="DV82" s="12"/>
      <c r="DW82" s="12"/>
      <c r="DX82" s="12"/>
      <c r="DY82" s="12"/>
      <c r="DZ82" s="12"/>
      <c r="EA82" s="12"/>
      <c r="EB82" s="12"/>
      <c r="EC82" s="12"/>
      <c r="ED82" s="12"/>
      <c r="EE82" s="12"/>
      <c r="EF82" s="12"/>
      <c r="EG82" s="12"/>
      <c r="EH82" s="12"/>
      <c r="EI82" s="12"/>
      <c r="EJ82" s="12"/>
      <c r="EK82" s="12"/>
      <c r="EL82" s="12"/>
      <c r="EM82" s="12"/>
      <c r="EN82" s="12"/>
      <c r="EO82" s="12"/>
      <c r="EP82" s="12"/>
      <c r="EQ82" s="12"/>
      <c r="ER82" s="12"/>
      <c r="ES82" s="12"/>
      <c r="ET82" s="15"/>
    </row>
    <row r="83" spans="1:150" s="13" customFormat="1" ht="51">
      <c r="A83" s="142"/>
      <c r="B83" s="142"/>
      <c r="C83" s="109"/>
      <c r="D83" s="106"/>
      <c r="E83" s="115"/>
      <c r="F83" s="115"/>
      <c r="G83" s="23" t="str">
        <f>VLOOKUP(H83,Hoja1!A$1:G$445,2,0)</f>
        <v>Atropellamiento, Envestir</v>
      </c>
      <c r="H83" s="24" t="s">
        <v>1187</v>
      </c>
      <c r="I83" s="23" t="str">
        <f>VLOOKUP(H83,Hoja1!A$2:G$445,3,0)</f>
        <v>Lesiones, pérdidas materiales, muerte</v>
      </c>
      <c r="J83" s="18"/>
      <c r="K83" s="23" t="str">
        <f>VLOOKUP(H83,Hoja1!A$2:G$445,4,0)</f>
        <v>Inspecciones planeadas e inspecciones no planeadas, procedimientos de programas de seguridad y salud en el trabajo</v>
      </c>
      <c r="L83" s="23" t="str">
        <f>VLOOKUP(H83,Hoja1!A$2:G$445,5,0)</f>
        <v>Programa de seguridad vial, señalización</v>
      </c>
      <c r="M83" s="18">
        <v>2</v>
      </c>
      <c r="N83" s="19">
        <v>3</v>
      </c>
      <c r="O83" s="19">
        <v>60</v>
      </c>
      <c r="P83" s="25">
        <f t="shared" si="10"/>
        <v>6</v>
      </c>
      <c r="Q83" s="25">
        <f t="shared" si="11"/>
        <v>360</v>
      </c>
      <c r="R83" s="32" t="str">
        <f t="shared" si="12"/>
        <v>M-6</v>
      </c>
      <c r="S83" s="33" t="str">
        <f t="shared" si="13"/>
        <v>II</v>
      </c>
      <c r="T83" s="34" t="str">
        <f t="shared" si="14"/>
        <v>No Aceptable o Aceptable Con Control Especifico</v>
      </c>
      <c r="U83" s="112"/>
      <c r="V83" s="23" t="str">
        <f>VLOOKUP(H83,Hoja1!A$2:G$445,6,0)</f>
        <v>Muerte</v>
      </c>
      <c r="W83" s="20"/>
      <c r="X83" s="20"/>
      <c r="Y83" s="20"/>
      <c r="Z83" s="17"/>
      <c r="AA83" s="22" t="str">
        <f>VLOOKUP(H83,Hoja1!A$2:G$445,7,0)</f>
        <v>Seguridad vial y manejo defensivo, aseguramiento de áreas de trabajo</v>
      </c>
      <c r="AB83" s="20" t="s">
        <v>1204</v>
      </c>
      <c r="AC83" s="109"/>
      <c r="AD83" s="14"/>
      <c r="AE83" s="12"/>
      <c r="AF83" s="12"/>
      <c r="AG83" s="12"/>
      <c r="AH83" s="12"/>
      <c r="AI83" s="12"/>
      <c r="AJ83" s="12"/>
      <c r="AK83" s="12"/>
      <c r="AL83" s="12"/>
      <c r="AM83" s="12"/>
      <c r="AN83" s="12"/>
      <c r="AO83" s="12"/>
      <c r="AP83" s="12"/>
      <c r="AQ83" s="12"/>
      <c r="AR83" s="12"/>
      <c r="AS83" s="12"/>
      <c r="AT83" s="12"/>
      <c r="AU83" s="12"/>
      <c r="AV83" s="12"/>
      <c r="AW83" s="12"/>
      <c r="AX83" s="12"/>
      <c r="AY83" s="12"/>
      <c r="AZ83" s="12"/>
      <c r="BA83" s="12"/>
      <c r="BB83" s="12"/>
      <c r="BC83" s="12"/>
      <c r="BD83" s="12"/>
      <c r="BE83" s="12"/>
      <c r="BF83" s="12"/>
      <c r="BG83" s="12"/>
      <c r="BH83" s="12"/>
      <c r="BI83" s="12"/>
      <c r="BJ83" s="12"/>
      <c r="BK83" s="12"/>
      <c r="BL83" s="12"/>
      <c r="BM83" s="12"/>
      <c r="BN83" s="12"/>
      <c r="BO83" s="12"/>
      <c r="BP83" s="12"/>
      <c r="BQ83" s="12"/>
      <c r="BR83" s="12"/>
      <c r="BS83" s="12"/>
      <c r="BT83" s="12"/>
      <c r="BU83" s="12"/>
      <c r="BV83" s="12"/>
      <c r="BW83" s="12"/>
      <c r="BX83" s="12"/>
      <c r="BY83" s="12"/>
      <c r="BZ83" s="12"/>
      <c r="CA83" s="12"/>
      <c r="CB83" s="12"/>
      <c r="CC83" s="12"/>
      <c r="CD83" s="12"/>
      <c r="CE83" s="12"/>
      <c r="CF83" s="12"/>
      <c r="CG83" s="12"/>
      <c r="CH83" s="12"/>
      <c r="CI83" s="12"/>
      <c r="CJ83" s="12"/>
      <c r="CK83" s="12"/>
      <c r="CL83" s="12"/>
      <c r="CM83" s="12"/>
      <c r="CN83" s="12"/>
      <c r="CO83" s="12"/>
      <c r="CP83" s="12"/>
      <c r="CQ83" s="12"/>
      <c r="CR83" s="12"/>
      <c r="CS83" s="12"/>
      <c r="CT83" s="12"/>
      <c r="CU83" s="12"/>
      <c r="CV83" s="12"/>
      <c r="CW83" s="12"/>
      <c r="CX83" s="12"/>
      <c r="CY83" s="12"/>
      <c r="CZ83" s="12"/>
      <c r="DA83" s="12"/>
      <c r="DB83" s="12"/>
      <c r="DC83" s="12"/>
      <c r="DD83" s="12"/>
      <c r="DE83" s="12"/>
      <c r="DF83" s="12"/>
      <c r="DG83" s="12"/>
      <c r="DH83" s="12"/>
      <c r="DI83" s="12"/>
      <c r="DJ83" s="12"/>
      <c r="DK83" s="12"/>
      <c r="DL83" s="12"/>
      <c r="DM83" s="12"/>
      <c r="DN83" s="12"/>
      <c r="DO83" s="12"/>
      <c r="DP83" s="12"/>
      <c r="DQ83" s="12"/>
      <c r="DR83" s="12"/>
      <c r="DS83" s="12"/>
      <c r="DT83" s="12"/>
      <c r="DU83" s="12"/>
      <c r="DV83" s="12"/>
      <c r="DW83" s="12"/>
      <c r="DX83" s="12"/>
      <c r="DY83" s="12"/>
      <c r="DZ83" s="12"/>
      <c r="EA83" s="12"/>
      <c r="EB83" s="12"/>
      <c r="EC83" s="12"/>
      <c r="ED83" s="12"/>
      <c r="EE83" s="12"/>
      <c r="EF83" s="12"/>
      <c r="EG83" s="12"/>
      <c r="EH83" s="12"/>
      <c r="EI83" s="12"/>
      <c r="EJ83" s="12"/>
      <c r="EK83" s="12"/>
      <c r="EL83" s="12"/>
      <c r="EM83" s="12"/>
      <c r="EN83" s="12"/>
      <c r="EO83" s="12"/>
      <c r="EP83" s="12"/>
      <c r="EQ83" s="12"/>
      <c r="ER83" s="12"/>
      <c r="ES83" s="12"/>
      <c r="ET83" s="15"/>
    </row>
    <row r="84" spans="1:150" s="13" customFormat="1" ht="63.75">
      <c r="A84" s="142"/>
      <c r="B84" s="142"/>
      <c r="C84" s="109"/>
      <c r="D84" s="106"/>
      <c r="E84" s="115"/>
      <c r="F84" s="115"/>
      <c r="G84" s="23" t="str">
        <f>VLOOKUP(H84,Hoja1!A$1:G$445,2,0)</f>
        <v>Herramientas Manuales</v>
      </c>
      <c r="H84" s="24" t="s">
        <v>606</v>
      </c>
      <c r="I84" s="23" t="str">
        <f>VLOOKUP(H84,Hoja1!A$2:G$445,3,0)</f>
        <v>Quemaduras, contusiones y lesiones</v>
      </c>
      <c r="J84" s="18"/>
      <c r="K84" s="23" t="str">
        <f>VLOOKUP(H84,Hoja1!A$2:G$445,4,0)</f>
        <v>Inspecciones planeadas e inspecciones no planeadas, procedimientos de programas de seguridad y salud en el trabajo</v>
      </c>
      <c r="L84" s="23" t="str">
        <f>VLOOKUP(H84,Hoja1!A$2:G$445,5,0)</f>
        <v>E.P.P.</v>
      </c>
      <c r="M84" s="18">
        <v>2</v>
      </c>
      <c r="N84" s="19">
        <v>3</v>
      </c>
      <c r="O84" s="19">
        <v>25</v>
      </c>
      <c r="P84" s="25">
        <f t="shared" si="10"/>
        <v>6</v>
      </c>
      <c r="Q84" s="25">
        <f t="shared" si="11"/>
        <v>150</v>
      </c>
      <c r="R84" s="32" t="str">
        <f t="shared" si="12"/>
        <v>M-6</v>
      </c>
      <c r="S84" s="33" t="str">
        <f t="shared" si="13"/>
        <v>II</v>
      </c>
      <c r="T84" s="34" t="str">
        <f t="shared" si="14"/>
        <v>No Aceptable o Aceptable Con Control Especifico</v>
      </c>
      <c r="U84" s="112"/>
      <c r="V84" s="23" t="str">
        <f>VLOOKUP(H84,Hoja1!A$2:G$445,6,0)</f>
        <v>Amputación</v>
      </c>
      <c r="W84" s="20"/>
      <c r="X84" s="20"/>
      <c r="Y84" s="20"/>
      <c r="Z84" s="17"/>
      <c r="AA84" s="22" t="str">
        <f>VLOOKUP(H84,Hoja1!A$2:G$445,7,0)</f>
        <v xml:space="preserve">
Uso y manejo adecuado de E.P.P., uso y manejo adecuado de herramientas manuales y/o máqinas y equipos</v>
      </c>
      <c r="AB84" s="20" t="s">
        <v>1231</v>
      </c>
      <c r="AC84" s="109"/>
      <c r="AD84" s="14"/>
      <c r="AE84" s="12"/>
      <c r="AF84" s="12"/>
      <c r="AG84" s="12"/>
      <c r="AH84" s="12"/>
      <c r="AI84" s="12"/>
      <c r="AJ84" s="12"/>
      <c r="AK84" s="12"/>
      <c r="AL84" s="12"/>
      <c r="AM84" s="12"/>
      <c r="AN84" s="12"/>
      <c r="AO84" s="12"/>
      <c r="AP84" s="12"/>
      <c r="AQ84" s="12"/>
      <c r="AR84" s="12"/>
      <c r="AS84" s="12"/>
      <c r="AT84" s="12"/>
      <c r="AU84" s="12"/>
      <c r="AV84" s="12"/>
      <c r="AW84" s="12"/>
      <c r="AX84" s="12"/>
      <c r="AY84" s="12"/>
      <c r="AZ84" s="12"/>
      <c r="BA84" s="12"/>
      <c r="BB84" s="12"/>
      <c r="BC84" s="12"/>
      <c r="BD84" s="12"/>
      <c r="BE84" s="12"/>
      <c r="BF84" s="12"/>
      <c r="BG84" s="12"/>
      <c r="BH84" s="12"/>
      <c r="BI84" s="12"/>
      <c r="BJ84" s="12"/>
      <c r="BK84" s="12"/>
      <c r="BL84" s="12"/>
      <c r="BM84" s="12"/>
      <c r="BN84" s="12"/>
      <c r="BO84" s="12"/>
      <c r="BP84" s="12"/>
      <c r="BQ84" s="12"/>
      <c r="BR84" s="12"/>
      <c r="BS84" s="12"/>
      <c r="BT84" s="12"/>
      <c r="BU84" s="12"/>
      <c r="BV84" s="12"/>
      <c r="BW84" s="12"/>
      <c r="BX84" s="12"/>
      <c r="BY84" s="12"/>
      <c r="BZ84" s="12"/>
      <c r="CA84" s="12"/>
      <c r="CB84" s="12"/>
      <c r="CC84" s="12"/>
      <c r="CD84" s="12"/>
      <c r="CE84" s="12"/>
      <c r="CF84" s="12"/>
      <c r="CG84" s="12"/>
      <c r="CH84" s="12"/>
      <c r="CI84" s="12"/>
      <c r="CJ84" s="12"/>
      <c r="CK84" s="12"/>
      <c r="CL84" s="12"/>
      <c r="CM84" s="12"/>
      <c r="CN84" s="12"/>
      <c r="CO84" s="12"/>
      <c r="CP84" s="12"/>
      <c r="CQ84" s="12"/>
      <c r="CR84" s="12"/>
      <c r="CS84" s="12"/>
      <c r="CT84" s="12"/>
      <c r="CU84" s="12"/>
      <c r="CV84" s="12"/>
      <c r="CW84" s="12"/>
      <c r="CX84" s="12"/>
      <c r="CY84" s="12"/>
      <c r="CZ84" s="12"/>
      <c r="DA84" s="12"/>
      <c r="DB84" s="12"/>
      <c r="DC84" s="12"/>
      <c r="DD84" s="12"/>
      <c r="DE84" s="12"/>
      <c r="DF84" s="12"/>
      <c r="DG84" s="12"/>
      <c r="DH84" s="12"/>
      <c r="DI84" s="12"/>
      <c r="DJ84" s="12"/>
      <c r="DK84" s="12"/>
      <c r="DL84" s="12"/>
      <c r="DM84" s="12"/>
      <c r="DN84" s="12"/>
      <c r="DO84" s="12"/>
      <c r="DP84" s="12"/>
      <c r="DQ84" s="12"/>
      <c r="DR84" s="12"/>
      <c r="DS84" s="12"/>
      <c r="DT84" s="12"/>
      <c r="DU84" s="12"/>
      <c r="DV84" s="12"/>
      <c r="DW84" s="12"/>
      <c r="DX84" s="12"/>
      <c r="DY84" s="12"/>
      <c r="DZ84" s="12"/>
      <c r="EA84" s="12"/>
      <c r="EB84" s="12"/>
      <c r="EC84" s="12"/>
      <c r="ED84" s="12"/>
      <c r="EE84" s="12"/>
      <c r="EF84" s="12"/>
      <c r="EG84" s="12"/>
      <c r="EH84" s="12"/>
      <c r="EI84" s="12"/>
      <c r="EJ84" s="12"/>
      <c r="EK84" s="12"/>
      <c r="EL84" s="12"/>
      <c r="EM84" s="12"/>
      <c r="EN84" s="12"/>
      <c r="EO84" s="12"/>
      <c r="EP84" s="12"/>
      <c r="EQ84" s="12"/>
      <c r="ER84" s="12"/>
      <c r="ES84" s="12"/>
      <c r="ET84" s="15"/>
    </row>
    <row r="85" spans="1:150" s="13" customFormat="1" ht="63.75">
      <c r="A85" s="142"/>
      <c r="B85" s="142"/>
      <c r="C85" s="109"/>
      <c r="D85" s="106"/>
      <c r="E85" s="115"/>
      <c r="F85" s="115"/>
      <c r="G85" s="23" t="str">
        <f>VLOOKUP(H85,Hoja1!A$1:G$445,2,0)</f>
        <v>Atraco, golpiza, atentados y secuestrados</v>
      </c>
      <c r="H85" s="24" t="s">
        <v>57</v>
      </c>
      <c r="I85" s="23" t="str">
        <f>VLOOKUP(H85,Hoja1!A$2:G$445,3,0)</f>
        <v>Estrés, golpes, Secuestros</v>
      </c>
      <c r="J85" s="18"/>
      <c r="K85" s="23" t="str">
        <f>VLOOKUP(H85,Hoja1!A$2:G$445,4,0)</f>
        <v>Inspecciones planeadas e inspecciones no planeadas, procedimientos de programas de seguridad y salud en el trabajo</v>
      </c>
      <c r="L85" s="23" t="str">
        <f>VLOOKUP(H85,Hoja1!A$2:G$445,5,0)</f>
        <v xml:space="preserve">Uniformes Corporativos, Caquetas corporativas, Carnetización
</v>
      </c>
      <c r="M85" s="18">
        <v>2</v>
      </c>
      <c r="N85" s="19">
        <v>3</v>
      </c>
      <c r="O85" s="19">
        <v>60</v>
      </c>
      <c r="P85" s="25">
        <f t="shared" si="10"/>
        <v>6</v>
      </c>
      <c r="Q85" s="25">
        <f t="shared" si="11"/>
        <v>360</v>
      </c>
      <c r="R85" s="32" t="str">
        <f t="shared" si="12"/>
        <v>M-6</v>
      </c>
      <c r="S85" s="33" t="str">
        <f t="shared" si="13"/>
        <v>II</v>
      </c>
      <c r="T85" s="34" t="str">
        <f t="shared" si="14"/>
        <v>No Aceptable o Aceptable Con Control Especifico</v>
      </c>
      <c r="U85" s="112"/>
      <c r="V85" s="23" t="str">
        <f>VLOOKUP(H85,Hoja1!A$2:G$445,6,0)</f>
        <v>Secuestros</v>
      </c>
      <c r="W85" s="20"/>
      <c r="X85" s="20"/>
      <c r="Y85" s="20"/>
      <c r="Z85" s="17"/>
      <c r="AA85" s="22" t="str">
        <f>VLOOKUP(H85,Hoja1!A$2:G$445,7,0)</f>
        <v>N/A</v>
      </c>
      <c r="AB85" s="20" t="s">
        <v>1206</v>
      </c>
      <c r="AC85" s="109"/>
      <c r="AD85" s="14"/>
      <c r="AE85" s="12"/>
      <c r="AF85" s="12"/>
      <c r="AG85" s="12"/>
      <c r="AH85" s="12"/>
      <c r="AI85" s="12"/>
      <c r="AJ85" s="12"/>
      <c r="AK85" s="12"/>
      <c r="AL85" s="12"/>
      <c r="AM85" s="12"/>
      <c r="AN85" s="12"/>
      <c r="AO85" s="12"/>
      <c r="AP85" s="12"/>
      <c r="AQ85" s="12"/>
      <c r="AR85" s="12"/>
      <c r="AS85" s="12"/>
      <c r="AT85" s="12"/>
      <c r="AU85" s="12"/>
      <c r="AV85" s="12"/>
      <c r="AW85" s="12"/>
      <c r="AX85" s="12"/>
      <c r="AY85" s="12"/>
      <c r="AZ85" s="12"/>
      <c r="BA85" s="12"/>
      <c r="BB85" s="12"/>
      <c r="BC85" s="12"/>
      <c r="BD85" s="12"/>
      <c r="BE85" s="12"/>
      <c r="BF85" s="12"/>
      <c r="BG85" s="12"/>
      <c r="BH85" s="12"/>
      <c r="BI85" s="12"/>
      <c r="BJ85" s="12"/>
      <c r="BK85" s="12"/>
      <c r="BL85" s="12"/>
      <c r="BM85" s="12"/>
      <c r="BN85" s="12"/>
      <c r="BO85" s="12"/>
      <c r="BP85" s="12"/>
      <c r="BQ85" s="12"/>
      <c r="BR85" s="12"/>
      <c r="BS85" s="12"/>
      <c r="BT85" s="12"/>
      <c r="BU85" s="12"/>
      <c r="BV85" s="12"/>
      <c r="BW85" s="12"/>
      <c r="BX85" s="12"/>
      <c r="BY85" s="12"/>
      <c r="BZ85" s="12"/>
      <c r="CA85" s="12"/>
      <c r="CB85" s="12"/>
      <c r="CC85" s="12"/>
      <c r="CD85" s="12"/>
      <c r="CE85" s="12"/>
      <c r="CF85" s="12"/>
      <c r="CG85" s="12"/>
      <c r="CH85" s="12"/>
      <c r="CI85" s="12"/>
      <c r="CJ85" s="12"/>
      <c r="CK85" s="12"/>
      <c r="CL85" s="12"/>
      <c r="CM85" s="12"/>
      <c r="CN85" s="12"/>
      <c r="CO85" s="12"/>
      <c r="CP85" s="12"/>
      <c r="CQ85" s="12"/>
      <c r="CR85" s="12"/>
      <c r="CS85" s="12"/>
      <c r="CT85" s="12"/>
      <c r="CU85" s="12"/>
      <c r="CV85" s="12"/>
      <c r="CW85" s="12"/>
      <c r="CX85" s="12"/>
      <c r="CY85" s="12"/>
      <c r="CZ85" s="12"/>
      <c r="DA85" s="12"/>
      <c r="DB85" s="12"/>
      <c r="DC85" s="12"/>
      <c r="DD85" s="12"/>
      <c r="DE85" s="12"/>
      <c r="DF85" s="12"/>
      <c r="DG85" s="12"/>
      <c r="DH85" s="12"/>
      <c r="DI85" s="12"/>
      <c r="DJ85" s="12"/>
      <c r="DK85" s="12"/>
      <c r="DL85" s="12"/>
      <c r="DM85" s="12"/>
      <c r="DN85" s="12"/>
      <c r="DO85" s="12"/>
      <c r="DP85" s="12"/>
      <c r="DQ85" s="12"/>
      <c r="DR85" s="12"/>
      <c r="DS85" s="12"/>
      <c r="DT85" s="12"/>
      <c r="DU85" s="12"/>
      <c r="DV85" s="12"/>
      <c r="DW85" s="12"/>
      <c r="DX85" s="12"/>
      <c r="DY85" s="12"/>
      <c r="DZ85" s="12"/>
      <c r="EA85" s="12"/>
      <c r="EB85" s="12"/>
      <c r="EC85" s="12"/>
      <c r="ED85" s="12"/>
      <c r="EE85" s="12"/>
      <c r="EF85" s="12"/>
      <c r="EG85" s="12"/>
      <c r="EH85" s="12"/>
      <c r="EI85" s="12"/>
      <c r="EJ85" s="12"/>
      <c r="EK85" s="12"/>
      <c r="EL85" s="12"/>
      <c r="EM85" s="12"/>
      <c r="EN85" s="12"/>
      <c r="EO85" s="12"/>
      <c r="EP85" s="12"/>
      <c r="EQ85" s="12"/>
      <c r="ER85" s="12"/>
      <c r="ES85" s="12"/>
      <c r="ET85" s="15"/>
    </row>
    <row r="86" spans="1:150" s="13" customFormat="1" ht="51.75" thickBot="1">
      <c r="A86" s="142"/>
      <c r="B86" s="142"/>
      <c r="C86" s="110"/>
      <c r="D86" s="107"/>
      <c r="E86" s="116"/>
      <c r="F86" s="116"/>
      <c r="G86" s="23" t="str">
        <f>VLOOKUP(H86,Hoja1!A$1:G$445,2,0)</f>
        <v>SISMOS, INCENDIOS, INUNDACIONES, TERREMOTOS, VENDAVALES, DERRUMBE</v>
      </c>
      <c r="H86" s="24" t="s">
        <v>62</v>
      </c>
      <c r="I86" s="23" t="str">
        <f>VLOOKUP(H86,Hoja1!A$2:G$445,3,0)</f>
        <v>SISMOS, INCENDIOS, INUNDACIONES, TERREMOTOS, VENDAVALES</v>
      </c>
      <c r="J86" s="18"/>
      <c r="K86" s="23" t="str">
        <f>VLOOKUP(H86,Hoja1!A$2:G$445,4,0)</f>
        <v>Inspecciones planeadas e inspecciones no planeadas, procedimientos de programas de seguridad y salud en el trabajo</v>
      </c>
      <c r="L86" s="23" t="str">
        <f>VLOOKUP(H86,Hoja1!A$2:G$445,5,0)</f>
        <v>BRIGADAS DE EMERGENCIAS</v>
      </c>
      <c r="M86" s="18">
        <v>2</v>
      </c>
      <c r="N86" s="19">
        <v>1</v>
      </c>
      <c r="O86" s="19">
        <v>100</v>
      </c>
      <c r="P86" s="25">
        <f t="shared" si="10"/>
        <v>2</v>
      </c>
      <c r="Q86" s="25">
        <f t="shared" si="11"/>
        <v>200</v>
      </c>
      <c r="R86" s="32" t="str">
        <f t="shared" si="12"/>
        <v>B-2</v>
      </c>
      <c r="S86" s="33" t="str">
        <f t="shared" si="13"/>
        <v>II</v>
      </c>
      <c r="T86" s="34" t="str">
        <f t="shared" si="14"/>
        <v>No Aceptable o Aceptable Con Control Especifico</v>
      </c>
      <c r="U86" s="113"/>
      <c r="V86" s="23" t="str">
        <f>VLOOKUP(H86,Hoja1!A$2:G$445,6,0)</f>
        <v>MUERTE</v>
      </c>
      <c r="W86" s="20"/>
      <c r="X86" s="20"/>
      <c r="Y86" s="20"/>
      <c r="Z86" s="17" t="s">
        <v>1208</v>
      </c>
      <c r="AA86" s="22" t="str">
        <f>VLOOKUP(H86,Hoja1!A$2:G$445,7,0)</f>
        <v>ENTRENAMIENTO DE LA BRIGADA; DIVULGACIÓN DE PLAN DE EMERGENCIA</v>
      </c>
      <c r="AB86" s="20" t="s">
        <v>1207</v>
      </c>
      <c r="AC86" s="118"/>
      <c r="AD86" s="14"/>
      <c r="AE86" s="12"/>
      <c r="AF86" s="12"/>
      <c r="AG86" s="12"/>
      <c r="AH86" s="12"/>
      <c r="AI86" s="12"/>
      <c r="AJ86" s="12"/>
      <c r="AK86" s="12"/>
      <c r="AL86" s="12"/>
      <c r="AM86" s="12"/>
      <c r="AN86" s="12"/>
      <c r="AO86" s="12"/>
      <c r="AP86" s="12"/>
      <c r="AQ86" s="12"/>
      <c r="AR86" s="12"/>
      <c r="AS86" s="12"/>
      <c r="AT86" s="12"/>
      <c r="AU86" s="12"/>
      <c r="AV86" s="12"/>
      <c r="AW86" s="12"/>
      <c r="AX86" s="12"/>
      <c r="AY86" s="12"/>
      <c r="AZ86" s="12"/>
      <c r="BA86" s="12"/>
      <c r="BB86" s="12"/>
      <c r="BC86" s="12"/>
      <c r="BD86" s="12"/>
      <c r="BE86" s="12"/>
      <c r="BF86" s="12"/>
      <c r="BG86" s="12"/>
      <c r="BH86" s="12"/>
      <c r="BI86" s="12"/>
      <c r="BJ86" s="12"/>
      <c r="BK86" s="12"/>
      <c r="BL86" s="12"/>
      <c r="BM86" s="12"/>
      <c r="BN86" s="12"/>
      <c r="BO86" s="12"/>
      <c r="BP86" s="12"/>
      <c r="BQ86" s="12"/>
      <c r="BR86" s="12"/>
      <c r="BS86" s="12"/>
      <c r="BT86" s="12"/>
      <c r="BU86" s="12"/>
      <c r="BV86" s="12"/>
      <c r="BW86" s="12"/>
      <c r="BX86" s="12"/>
      <c r="BY86" s="12"/>
      <c r="BZ86" s="12"/>
      <c r="CA86" s="12"/>
      <c r="CB86" s="12"/>
      <c r="CC86" s="12"/>
      <c r="CD86" s="12"/>
      <c r="CE86" s="12"/>
      <c r="CF86" s="12"/>
      <c r="CG86" s="12"/>
      <c r="CH86" s="12"/>
      <c r="CI86" s="12"/>
      <c r="CJ86" s="12"/>
      <c r="CK86" s="12"/>
      <c r="CL86" s="12"/>
      <c r="CM86" s="12"/>
      <c r="CN86" s="12"/>
      <c r="CO86" s="12"/>
      <c r="CP86" s="12"/>
      <c r="CQ86" s="12"/>
      <c r="CR86" s="12"/>
      <c r="CS86" s="12"/>
      <c r="CT86" s="12"/>
      <c r="CU86" s="12"/>
      <c r="CV86" s="12"/>
      <c r="CW86" s="12"/>
      <c r="CX86" s="12"/>
      <c r="CY86" s="12"/>
      <c r="CZ86" s="12"/>
      <c r="DA86" s="12"/>
      <c r="DB86" s="12"/>
      <c r="DC86" s="12"/>
      <c r="DD86" s="12"/>
      <c r="DE86" s="12"/>
      <c r="DF86" s="12"/>
      <c r="DG86" s="12"/>
      <c r="DH86" s="12"/>
      <c r="DI86" s="12"/>
      <c r="DJ86" s="12"/>
      <c r="DK86" s="12"/>
      <c r="DL86" s="12"/>
      <c r="DM86" s="12"/>
      <c r="DN86" s="12"/>
      <c r="DO86" s="12"/>
      <c r="DP86" s="12"/>
      <c r="DQ86" s="12"/>
      <c r="DR86" s="12"/>
      <c r="DS86" s="12"/>
      <c r="DT86" s="12"/>
      <c r="DU86" s="12"/>
      <c r="DV86" s="12"/>
      <c r="DW86" s="12"/>
      <c r="DX86" s="12"/>
      <c r="DY86" s="12"/>
      <c r="DZ86" s="12"/>
      <c r="EA86" s="12"/>
      <c r="EB86" s="12"/>
      <c r="EC86" s="12"/>
      <c r="ED86" s="12"/>
      <c r="EE86" s="12"/>
      <c r="EF86" s="12"/>
      <c r="EG86" s="12"/>
      <c r="EH86" s="12"/>
      <c r="EI86" s="12"/>
      <c r="EJ86" s="12"/>
      <c r="EK86" s="12"/>
      <c r="EL86" s="12"/>
      <c r="EM86" s="12"/>
      <c r="EN86" s="12"/>
      <c r="EO86" s="12"/>
      <c r="EP86" s="12"/>
      <c r="EQ86" s="12"/>
      <c r="ER86" s="12"/>
      <c r="ES86" s="12"/>
      <c r="ET86" s="15"/>
    </row>
    <row r="87" spans="1:150" s="13" customFormat="1" ht="51">
      <c r="A87" s="142"/>
      <c r="B87" s="142"/>
      <c r="C87" s="92" t="s">
        <v>1237</v>
      </c>
      <c r="D87" s="102" t="s">
        <v>1238</v>
      </c>
      <c r="E87" s="97" t="s">
        <v>1030</v>
      </c>
      <c r="F87" s="97" t="s">
        <v>1197</v>
      </c>
      <c r="G87" s="63" t="str">
        <f>VLOOKUP(H87,Hoja1!A$1:G$445,2,0)</f>
        <v>Bacteria</v>
      </c>
      <c r="H87" s="46" t="s">
        <v>108</v>
      </c>
      <c r="I87" s="63" t="str">
        <f>VLOOKUP(H87,Hoja1!A$2:G$445,3,0)</f>
        <v>Infecciones producidas por Bacterianas</v>
      </c>
      <c r="J87" s="54"/>
      <c r="K87" s="63" t="str">
        <f>VLOOKUP(H87,Hoja1!A$2:G$445,4,0)</f>
        <v>Inspecciones planeadas e inspecciones no planeadas, procedimientos de programas de seguridad y salud en el trabajo</v>
      </c>
      <c r="L87" s="63" t="str">
        <f>VLOOKUP(H87,Hoja1!A$2:G$445,5,0)</f>
        <v>Programa de vacunación, bota pantalon, overol, guantes, tapabocas, mascarillas con filtos</v>
      </c>
      <c r="M87" s="62">
        <v>2</v>
      </c>
      <c r="N87" s="48">
        <v>3</v>
      </c>
      <c r="O87" s="48">
        <v>10</v>
      </c>
      <c r="P87" s="48">
        <f aca="true" t="shared" si="15" ref="P87:P99">M87*N87</f>
        <v>6</v>
      </c>
      <c r="Q87" s="48">
        <f aca="true" t="shared" si="16" ref="Q87:Q99">O87*P87</f>
        <v>60</v>
      </c>
      <c r="R87" s="56" t="str">
        <f aca="true" t="shared" si="17" ref="R87:R99">IF(P87=40,"MA-40",IF(P87=30,"MA-30",IF(P87=20,"A-20",IF(P87=10,"A-10",IF(P87=24,"MA-24",IF(P87=18,"A-18",IF(P87=12,"A-12",IF(P87=6,"M-6",IF(P87=8,"M-8",IF(P87=6,"M-6",IF(P87=4,"B-4",IF(P87=2,"B-2",))))))))))))</f>
        <v>M-6</v>
      </c>
      <c r="S87" s="57" t="str">
        <f aca="true" t="shared" si="18" ref="S87:S99">IF(Q87&lt;=20,"IV",IF(Q87&lt;=120,"III",IF(Q87&lt;=500,"II",IF(Q87&lt;=4000,"I"))))</f>
        <v>III</v>
      </c>
      <c r="T87" s="58" t="str">
        <f aca="true" t="shared" si="19" ref="T87:T99">IF(S87=0,"",IF(S87="IV","Aceptable",IF(S87="III","Mejorable",IF(S87="II","No Aceptable o Aceptable Con Control Especifico",IF(S87="I","No Aceptable","")))))</f>
        <v>Mejorable</v>
      </c>
      <c r="U87" s="94">
        <v>10</v>
      </c>
      <c r="V87" s="63" t="str">
        <f>VLOOKUP(H87,Hoja1!A$2:G$445,6,0)</f>
        <v xml:space="preserve">Enfermedades Infectocontagiosas
</v>
      </c>
      <c r="W87" s="59"/>
      <c r="X87" s="59"/>
      <c r="Y87" s="59"/>
      <c r="Z87" s="60"/>
      <c r="AA87" s="53" t="str">
        <f>VLOOKUP(H87,Hoja1!A$2:G$445,7,0)</f>
        <v xml:space="preserve">Riesgo Biológico, Autocuidado y/o Uso y manejo adecuado de E.P.P.
</v>
      </c>
      <c r="AB87" s="144" t="s">
        <v>1200</v>
      </c>
      <c r="AC87" s="99" t="s">
        <v>1209</v>
      </c>
      <c r="AD87" s="14"/>
      <c r="AE87" s="12"/>
      <c r="AF87" s="12"/>
      <c r="AG87" s="12"/>
      <c r="AH87" s="12"/>
      <c r="AI87" s="12"/>
      <c r="AJ87" s="12"/>
      <c r="AK87" s="12"/>
      <c r="AL87" s="12"/>
      <c r="AM87" s="12"/>
      <c r="AN87" s="12"/>
      <c r="AO87" s="12"/>
      <c r="AP87" s="12"/>
      <c r="AQ87" s="12"/>
      <c r="AR87" s="12"/>
      <c r="AS87" s="12"/>
      <c r="AT87" s="12"/>
      <c r="AU87" s="12"/>
      <c r="AV87" s="12"/>
      <c r="AW87" s="12"/>
      <c r="AX87" s="12"/>
      <c r="AY87" s="12"/>
      <c r="AZ87" s="12"/>
      <c r="BA87" s="12"/>
      <c r="BB87" s="12"/>
      <c r="BC87" s="12"/>
      <c r="BD87" s="12"/>
      <c r="BE87" s="12"/>
      <c r="BF87" s="12"/>
      <c r="BG87" s="12"/>
      <c r="BH87" s="12"/>
      <c r="BI87" s="12"/>
      <c r="BJ87" s="12"/>
      <c r="BK87" s="12"/>
      <c r="BL87" s="12"/>
      <c r="BM87" s="12"/>
      <c r="BN87" s="12"/>
      <c r="BO87" s="12"/>
      <c r="BP87" s="12"/>
      <c r="BQ87" s="12"/>
      <c r="BR87" s="12"/>
      <c r="BS87" s="12"/>
      <c r="BT87" s="12"/>
      <c r="BU87" s="12"/>
      <c r="BV87" s="12"/>
      <c r="BW87" s="12"/>
      <c r="BX87" s="12"/>
      <c r="BY87" s="12"/>
      <c r="BZ87" s="12"/>
      <c r="CA87" s="12"/>
      <c r="CB87" s="12"/>
      <c r="CC87" s="12"/>
      <c r="CD87" s="12"/>
      <c r="CE87" s="12"/>
      <c r="CF87" s="12"/>
      <c r="CG87" s="12"/>
      <c r="CH87" s="12"/>
      <c r="CI87" s="12"/>
      <c r="CJ87" s="12"/>
      <c r="CK87" s="12"/>
      <c r="CL87" s="12"/>
      <c r="CM87" s="12"/>
      <c r="CN87" s="12"/>
      <c r="CO87" s="12"/>
      <c r="CP87" s="12"/>
      <c r="CQ87" s="12"/>
      <c r="CR87" s="12"/>
      <c r="CS87" s="12"/>
      <c r="CT87" s="12"/>
      <c r="CU87" s="12"/>
      <c r="CV87" s="12"/>
      <c r="CW87" s="12"/>
      <c r="CX87" s="12"/>
      <c r="CY87" s="12"/>
      <c r="CZ87" s="12"/>
      <c r="DA87" s="12"/>
      <c r="DB87" s="12"/>
      <c r="DC87" s="12"/>
      <c r="DD87" s="12"/>
      <c r="DE87" s="12"/>
      <c r="DF87" s="12"/>
      <c r="DG87" s="12"/>
      <c r="DH87" s="12"/>
      <c r="DI87" s="12"/>
      <c r="DJ87" s="12"/>
      <c r="DK87" s="12"/>
      <c r="DL87" s="12"/>
      <c r="DM87" s="12"/>
      <c r="DN87" s="12"/>
      <c r="DO87" s="12"/>
      <c r="DP87" s="12"/>
      <c r="DQ87" s="12"/>
      <c r="DR87" s="12"/>
      <c r="DS87" s="12"/>
      <c r="DT87" s="12"/>
      <c r="DU87" s="12"/>
      <c r="DV87" s="12"/>
      <c r="DW87" s="12"/>
      <c r="DX87" s="12"/>
      <c r="DY87" s="12"/>
      <c r="DZ87" s="12"/>
      <c r="EA87" s="12"/>
      <c r="EB87" s="12"/>
      <c r="EC87" s="12"/>
      <c r="ED87" s="12"/>
      <c r="EE87" s="12"/>
      <c r="EF87" s="12"/>
      <c r="EG87" s="12"/>
      <c r="EH87" s="12"/>
      <c r="EI87" s="12"/>
      <c r="EJ87" s="12"/>
      <c r="EK87" s="12"/>
      <c r="EL87" s="12"/>
      <c r="EM87" s="12"/>
      <c r="EN87" s="12"/>
      <c r="EO87" s="12"/>
      <c r="EP87" s="12"/>
      <c r="EQ87" s="12"/>
      <c r="ER87" s="12"/>
      <c r="ES87" s="12"/>
      <c r="ET87" s="15"/>
    </row>
    <row r="88" spans="1:150" s="13" customFormat="1" ht="51">
      <c r="A88" s="142"/>
      <c r="B88" s="142"/>
      <c r="C88" s="92"/>
      <c r="D88" s="102"/>
      <c r="E88" s="97"/>
      <c r="F88" s="97"/>
      <c r="G88" s="63" t="str">
        <f>VLOOKUP(H88,Hoja1!A$1:G$445,2,0)</f>
        <v>Hongos</v>
      </c>
      <c r="H88" s="46" t="s">
        <v>117</v>
      </c>
      <c r="I88" s="63" t="str">
        <f>VLOOKUP(H88,Hoja1!A$2:G$445,3,0)</f>
        <v>Micosis</v>
      </c>
      <c r="J88" s="54"/>
      <c r="K88" s="63" t="str">
        <f>VLOOKUP(H88,Hoja1!A$2:G$445,4,0)</f>
        <v>Inspecciones planeadas e inspecciones no planeadas, procedimientos de programas de seguridad y salud en el trabajo</v>
      </c>
      <c r="L88" s="63" t="str">
        <f>VLOOKUP(H88,Hoja1!A$2:G$445,5,0)</f>
        <v>Programa de vacunación, éxamenes periódicos</v>
      </c>
      <c r="M88" s="54">
        <v>2</v>
      </c>
      <c r="N88" s="55">
        <v>3</v>
      </c>
      <c r="O88" s="55">
        <v>10</v>
      </c>
      <c r="P88" s="48">
        <f t="shared" si="15"/>
        <v>6</v>
      </c>
      <c r="Q88" s="48">
        <f t="shared" si="16"/>
        <v>60</v>
      </c>
      <c r="R88" s="56" t="str">
        <f t="shared" si="17"/>
        <v>M-6</v>
      </c>
      <c r="S88" s="57" t="str">
        <f t="shared" si="18"/>
        <v>III</v>
      </c>
      <c r="T88" s="58" t="str">
        <f t="shared" si="19"/>
        <v>Mejorable</v>
      </c>
      <c r="U88" s="104"/>
      <c r="V88" s="63" t="str">
        <f>VLOOKUP(H88,Hoja1!A$2:G$445,6,0)</f>
        <v>Micosis</v>
      </c>
      <c r="W88" s="59"/>
      <c r="X88" s="59"/>
      <c r="Y88" s="59"/>
      <c r="Z88" s="60"/>
      <c r="AA88" s="53" t="str">
        <f>VLOOKUP(H88,Hoja1!A$2:G$445,7,0)</f>
        <v xml:space="preserve">Riesgo Biológico, Autocuidado y/o Uso y manejo adecuado de E.P.P.
</v>
      </c>
      <c r="AB88" s="104"/>
      <c r="AC88" s="92"/>
      <c r="AD88" s="14"/>
      <c r="AE88" s="12"/>
      <c r="AF88" s="12"/>
      <c r="AG88" s="12"/>
      <c r="AH88" s="12"/>
      <c r="AI88" s="12"/>
      <c r="AJ88" s="12"/>
      <c r="AK88" s="12"/>
      <c r="AL88" s="12"/>
      <c r="AM88" s="12"/>
      <c r="AN88" s="12"/>
      <c r="AO88" s="12"/>
      <c r="AP88" s="12"/>
      <c r="AQ88" s="12"/>
      <c r="AR88" s="12"/>
      <c r="AS88" s="12"/>
      <c r="AT88" s="12"/>
      <c r="AU88" s="12"/>
      <c r="AV88" s="12"/>
      <c r="AW88" s="12"/>
      <c r="AX88" s="12"/>
      <c r="AY88" s="12"/>
      <c r="AZ88" s="12"/>
      <c r="BA88" s="12"/>
      <c r="BB88" s="12"/>
      <c r="BC88" s="12"/>
      <c r="BD88" s="12"/>
      <c r="BE88" s="12"/>
      <c r="BF88" s="12"/>
      <c r="BG88" s="12"/>
      <c r="BH88" s="12"/>
      <c r="BI88" s="12"/>
      <c r="BJ88" s="12"/>
      <c r="BK88" s="12"/>
      <c r="BL88" s="12"/>
      <c r="BM88" s="12"/>
      <c r="BN88" s="12"/>
      <c r="BO88" s="12"/>
      <c r="BP88" s="12"/>
      <c r="BQ88" s="12"/>
      <c r="BR88" s="12"/>
      <c r="BS88" s="12"/>
      <c r="BT88" s="12"/>
      <c r="BU88" s="12"/>
      <c r="BV88" s="12"/>
      <c r="BW88" s="12"/>
      <c r="BX88" s="12"/>
      <c r="BY88" s="12"/>
      <c r="BZ88" s="12"/>
      <c r="CA88" s="12"/>
      <c r="CB88" s="12"/>
      <c r="CC88" s="12"/>
      <c r="CD88" s="12"/>
      <c r="CE88" s="12"/>
      <c r="CF88" s="12"/>
      <c r="CG88" s="12"/>
      <c r="CH88" s="12"/>
      <c r="CI88" s="12"/>
      <c r="CJ88" s="12"/>
      <c r="CK88" s="12"/>
      <c r="CL88" s="12"/>
      <c r="CM88" s="12"/>
      <c r="CN88" s="12"/>
      <c r="CO88" s="12"/>
      <c r="CP88" s="12"/>
      <c r="CQ88" s="12"/>
      <c r="CR88" s="12"/>
      <c r="CS88" s="12"/>
      <c r="CT88" s="12"/>
      <c r="CU88" s="12"/>
      <c r="CV88" s="12"/>
      <c r="CW88" s="12"/>
      <c r="CX88" s="12"/>
      <c r="CY88" s="12"/>
      <c r="CZ88" s="12"/>
      <c r="DA88" s="12"/>
      <c r="DB88" s="12"/>
      <c r="DC88" s="12"/>
      <c r="DD88" s="12"/>
      <c r="DE88" s="12"/>
      <c r="DF88" s="12"/>
      <c r="DG88" s="12"/>
      <c r="DH88" s="12"/>
      <c r="DI88" s="12"/>
      <c r="DJ88" s="12"/>
      <c r="DK88" s="12"/>
      <c r="DL88" s="12"/>
      <c r="DM88" s="12"/>
      <c r="DN88" s="12"/>
      <c r="DO88" s="12"/>
      <c r="DP88" s="12"/>
      <c r="DQ88" s="12"/>
      <c r="DR88" s="12"/>
      <c r="DS88" s="12"/>
      <c r="DT88" s="12"/>
      <c r="DU88" s="12"/>
      <c r="DV88" s="12"/>
      <c r="DW88" s="12"/>
      <c r="DX88" s="12"/>
      <c r="DY88" s="12"/>
      <c r="DZ88" s="12"/>
      <c r="EA88" s="12"/>
      <c r="EB88" s="12"/>
      <c r="EC88" s="12"/>
      <c r="ED88" s="12"/>
      <c r="EE88" s="12"/>
      <c r="EF88" s="12"/>
      <c r="EG88" s="12"/>
      <c r="EH88" s="12"/>
      <c r="EI88" s="12"/>
      <c r="EJ88" s="12"/>
      <c r="EK88" s="12"/>
      <c r="EL88" s="12"/>
      <c r="EM88" s="12"/>
      <c r="EN88" s="12"/>
      <c r="EO88" s="12"/>
      <c r="EP88" s="12"/>
      <c r="EQ88" s="12"/>
      <c r="ER88" s="12"/>
      <c r="ES88" s="12"/>
      <c r="ET88" s="15"/>
    </row>
    <row r="89" spans="1:150" s="13" customFormat="1" ht="51">
      <c r="A89" s="142"/>
      <c r="B89" s="142"/>
      <c r="C89" s="92"/>
      <c r="D89" s="102"/>
      <c r="E89" s="97"/>
      <c r="F89" s="97"/>
      <c r="G89" s="63" t="str">
        <f>VLOOKUP(H89,Hoja1!A$1:G$445,2,0)</f>
        <v>Virus</v>
      </c>
      <c r="H89" s="46" t="s">
        <v>120</v>
      </c>
      <c r="I89" s="63" t="str">
        <f>VLOOKUP(H89,Hoja1!A$2:G$445,3,0)</f>
        <v>Infecciones Virales</v>
      </c>
      <c r="J89" s="54"/>
      <c r="K89" s="63" t="str">
        <f>VLOOKUP(H89,Hoja1!A$2:G$445,4,0)</f>
        <v>Inspecciones planeadas e inspecciones no planeadas, procedimientos de programas de seguridad y salud en el trabajo</v>
      </c>
      <c r="L89" s="63" t="str">
        <f>VLOOKUP(H89,Hoja1!A$2:G$445,5,0)</f>
        <v>Programa de vacunación, bota pantalon, overol, guantes, tapabocas, mascarillas con filtos</v>
      </c>
      <c r="M89" s="54">
        <v>2</v>
      </c>
      <c r="N89" s="55">
        <v>3</v>
      </c>
      <c r="O89" s="55">
        <v>10</v>
      </c>
      <c r="P89" s="48">
        <f t="shared" si="15"/>
        <v>6</v>
      </c>
      <c r="Q89" s="48">
        <f t="shared" si="16"/>
        <v>60</v>
      </c>
      <c r="R89" s="56" t="str">
        <f t="shared" si="17"/>
        <v>M-6</v>
      </c>
      <c r="S89" s="57" t="str">
        <f t="shared" si="18"/>
        <v>III</v>
      </c>
      <c r="T89" s="58" t="str">
        <f t="shared" si="19"/>
        <v>Mejorable</v>
      </c>
      <c r="U89" s="104"/>
      <c r="V89" s="63" t="str">
        <f>VLOOKUP(H89,Hoja1!A$2:G$445,6,0)</f>
        <v xml:space="preserve">Enfermedades Infectocontagiosas
</v>
      </c>
      <c r="W89" s="59"/>
      <c r="X89" s="59"/>
      <c r="Y89" s="59"/>
      <c r="Z89" s="60"/>
      <c r="AA89" s="53" t="str">
        <f>VLOOKUP(H89,Hoja1!A$2:G$445,7,0)</f>
        <v xml:space="preserve">Riesgo Biológico, Autocuidado y/o Uso y manejo adecuado de E.P.P.
</v>
      </c>
      <c r="AB89" s="95"/>
      <c r="AC89" s="92"/>
      <c r="AD89" s="14"/>
      <c r="AE89" s="12"/>
      <c r="AF89" s="12"/>
      <c r="AG89" s="12"/>
      <c r="AH89" s="12"/>
      <c r="AI89" s="12"/>
      <c r="AJ89" s="12"/>
      <c r="AK89" s="12"/>
      <c r="AL89" s="12"/>
      <c r="AM89" s="12"/>
      <c r="AN89" s="12"/>
      <c r="AO89" s="12"/>
      <c r="AP89" s="12"/>
      <c r="AQ89" s="12"/>
      <c r="AR89" s="12"/>
      <c r="AS89" s="12"/>
      <c r="AT89" s="12"/>
      <c r="AU89" s="12"/>
      <c r="AV89" s="12"/>
      <c r="AW89" s="12"/>
      <c r="AX89" s="12"/>
      <c r="AY89" s="12"/>
      <c r="AZ89" s="12"/>
      <c r="BA89" s="12"/>
      <c r="BB89" s="12"/>
      <c r="BC89" s="12"/>
      <c r="BD89" s="12"/>
      <c r="BE89" s="12"/>
      <c r="BF89" s="12"/>
      <c r="BG89" s="12"/>
      <c r="BH89" s="12"/>
      <c r="BI89" s="12"/>
      <c r="BJ89" s="12"/>
      <c r="BK89" s="12"/>
      <c r="BL89" s="12"/>
      <c r="BM89" s="12"/>
      <c r="BN89" s="12"/>
      <c r="BO89" s="12"/>
      <c r="BP89" s="12"/>
      <c r="BQ89" s="12"/>
      <c r="BR89" s="12"/>
      <c r="BS89" s="12"/>
      <c r="BT89" s="12"/>
      <c r="BU89" s="12"/>
      <c r="BV89" s="12"/>
      <c r="BW89" s="12"/>
      <c r="BX89" s="12"/>
      <c r="BY89" s="12"/>
      <c r="BZ89" s="12"/>
      <c r="CA89" s="12"/>
      <c r="CB89" s="12"/>
      <c r="CC89" s="12"/>
      <c r="CD89" s="12"/>
      <c r="CE89" s="12"/>
      <c r="CF89" s="12"/>
      <c r="CG89" s="12"/>
      <c r="CH89" s="12"/>
      <c r="CI89" s="12"/>
      <c r="CJ89" s="12"/>
      <c r="CK89" s="12"/>
      <c r="CL89" s="12"/>
      <c r="CM89" s="12"/>
      <c r="CN89" s="12"/>
      <c r="CO89" s="12"/>
      <c r="CP89" s="12"/>
      <c r="CQ89" s="12"/>
      <c r="CR89" s="12"/>
      <c r="CS89" s="12"/>
      <c r="CT89" s="12"/>
      <c r="CU89" s="12"/>
      <c r="CV89" s="12"/>
      <c r="CW89" s="12"/>
      <c r="CX89" s="12"/>
      <c r="CY89" s="12"/>
      <c r="CZ89" s="12"/>
      <c r="DA89" s="12"/>
      <c r="DB89" s="12"/>
      <c r="DC89" s="12"/>
      <c r="DD89" s="12"/>
      <c r="DE89" s="12"/>
      <c r="DF89" s="12"/>
      <c r="DG89" s="12"/>
      <c r="DH89" s="12"/>
      <c r="DI89" s="12"/>
      <c r="DJ89" s="12"/>
      <c r="DK89" s="12"/>
      <c r="DL89" s="12"/>
      <c r="DM89" s="12"/>
      <c r="DN89" s="12"/>
      <c r="DO89" s="12"/>
      <c r="DP89" s="12"/>
      <c r="DQ89" s="12"/>
      <c r="DR89" s="12"/>
      <c r="DS89" s="12"/>
      <c r="DT89" s="12"/>
      <c r="DU89" s="12"/>
      <c r="DV89" s="12"/>
      <c r="DW89" s="12"/>
      <c r="DX89" s="12"/>
      <c r="DY89" s="12"/>
      <c r="DZ89" s="12"/>
      <c r="EA89" s="12"/>
      <c r="EB89" s="12"/>
      <c r="EC89" s="12"/>
      <c r="ED89" s="12"/>
      <c r="EE89" s="12"/>
      <c r="EF89" s="12"/>
      <c r="EG89" s="12"/>
      <c r="EH89" s="12"/>
      <c r="EI89" s="12"/>
      <c r="EJ89" s="12"/>
      <c r="EK89" s="12"/>
      <c r="EL89" s="12"/>
      <c r="EM89" s="12"/>
      <c r="EN89" s="12"/>
      <c r="EO89" s="12"/>
      <c r="EP89" s="12"/>
      <c r="EQ89" s="12"/>
      <c r="ER89" s="12"/>
      <c r="ES89" s="12"/>
      <c r="ET89" s="15"/>
    </row>
    <row r="90" spans="1:150" s="13" customFormat="1" ht="51">
      <c r="A90" s="142"/>
      <c r="B90" s="142"/>
      <c r="C90" s="92"/>
      <c r="D90" s="102"/>
      <c r="E90" s="97"/>
      <c r="F90" s="97"/>
      <c r="G90" s="63" t="str">
        <f>VLOOKUP(H90,Hoja1!A$1:G$445,2,0)</f>
        <v>INFRAROJA, ULTRAVIOLETA, VISIBLE, RADIOFRECUENCIA, MICROONDAS, LASER</v>
      </c>
      <c r="H90" s="46" t="s">
        <v>67</v>
      </c>
      <c r="I90" s="63" t="str">
        <f>VLOOKUP(H90,Hoja1!A$2:G$445,3,0)</f>
        <v>CÁNCER, LESIONES DÉRMICAS Y OCULARES</v>
      </c>
      <c r="J90" s="54"/>
      <c r="K90" s="63" t="str">
        <f>VLOOKUP(H90,Hoja1!A$2:G$445,4,0)</f>
        <v>Inspecciones planeadas e inspecciones no planeadas, procedimientos de programas de seguridad y salud en el trabajo</v>
      </c>
      <c r="L90" s="63" t="str">
        <f>VLOOKUP(H90,Hoja1!A$2:G$445,5,0)</f>
        <v>PROGRAMA BLOQUEADOR SOLAR</v>
      </c>
      <c r="M90" s="54">
        <v>2</v>
      </c>
      <c r="N90" s="55">
        <v>3</v>
      </c>
      <c r="O90" s="55">
        <v>10</v>
      </c>
      <c r="P90" s="48">
        <f t="shared" si="15"/>
        <v>6</v>
      </c>
      <c r="Q90" s="48">
        <f t="shared" si="16"/>
        <v>60</v>
      </c>
      <c r="R90" s="56" t="str">
        <f t="shared" si="17"/>
        <v>M-6</v>
      </c>
      <c r="S90" s="57" t="str">
        <f t="shared" si="18"/>
        <v>III</v>
      </c>
      <c r="T90" s="58" t="str">
        <f t="shared" si="19"/>
        <v>Mejorable</v>
      </c>
      <c r="U90" s="104"/>
      <c r="V90" s="63" t="str">
        <f>VLOOKUP(H90,Hoja1!A$2:G$445,6,0)</f>
        <v>CÁNCER</v>
      </c>
      <c r="W90" s="59"/>
      <c r="X90" s="59"/>
      <c r="Y90" s="59"/>
      <c r="Z90" s="60"/>
      <c r="AA90" s="53" t="str">
        <f>VLOOKUP(H90,Hoja1!A$2:G$445,7,0)</f>
        <v>N/A</v>
      </c>
      <c r="AB90" s="59" t="s">
        <v>1201</v>
      </c>
      <c r="AC90" s="92"/>
      <c r="AD90" s="14"/>
      <c r="AE90" s="12"/>
      <c r="AF90" s="12"/>
      <c r="AG90" s="12"/>
      <c r="AH90" s="12"/>
      <c r="AI90" s="12"/>
      <c r="AJ90" s="12"/>
      <c r="AK90" s="12"/>
      <c r="AL90" s="12"/>
      <c r="AM90" s="12"/>
      <c r="AN90" s="12"/>
      <c r="AO90" s="12"/>
      <c r="AP90" s="12"/>
      <c r="AQ90" s="12"/>
      <c r="AR90" s="12"/>
      <c r="AS90" s="12"/>
      <c r="AT90" s="12"/>
      <c r="AU90" s="12"/>
      <c r="AV90" s="12"/>
      <c r="AW90" s="12"/>
      <c r="AX90" s="12"/>
      <c r="AY90" s="12"/>
      <c r="AZ90" s="12"/>
      <c r="BA90" s="12"/>
      <c r="BB90" s="12"/>
      <c r="BC90" s="12"/>
      <c r="BD90" s="12"/>
      <c r="BE90" s="12"/>
      <c r="BF90" s="12"/>
      <c r="BG90" s="12"/>
      <c r="BH90" s="12"/>
      <c r="BI90" s="12"/>
      <c r="BJ90" s="12"/>
      <c r="BK90" s="12"/>
      <c r="BL90" s="12"/>
      <c r="BM90" s="12"/>
      <c r="BN90" s="12"/>
      <c r="BO90" s="12"/>
      <c r="BP90" s="12"/>
      <c r="BQ90" s="12"/>
      <c r="BR90" s="12"/>
      <c r="BS90" s="12"/>
      <c r="BT90" s="12"/>
      <c r="BU90" s="12"/>
      <c r="BV90" s="12"/>
      <c r="BW90" s="12"/>
      <c r="BX90" s="12"/>
      <c r="BY90" s="12"/>
      <c r="BZ90" s="12"/>
      <c r="CA90" s="12"/>
      <c r="CB90" s="12"/>
      <c r="CC90" s="12"/>
      <c r="CD90" s="12"/>
      <c r="CE90" s="12"/>
      <c r="CF90" s="12"/>
      <c r="CG90" s="12"/>
      <c r="CH90" s="12"/>
      <c r="CI90" s="12"/>
      <c r="CJ90" s="12"/>
      <c r="CK90" s="12"/>
      <c r="CL90" s="12"/>
      <c r="CM90" s="12"/>
      <c r="CN90" s="12"/>
      <c r="CO90" s="12"/>
      <c r="CP90" s="12"/>
      <c r="CQ90" s="12"/>
      <c r="CR90" s="12"/>
      <c r="CS90" s="12"/>
      <c r="CT90" s="12"/>
      <c r="CU90" s="12"/>
      <c r="CV90" s="12"/>
      <c r="CW90" s="12"/>
      <c r="CX90" s="12"/>
      <c r="CY90" s="12"/>
      <c r="CZ90" s="12"/>
      <c r="DA90" s="12"/>
      <c r="DB90" s="12"/>
      <c r="DC90" s="12"/>
      <c r="DD90" s="12"/>
      <c r="DE90" s="12"/>
      <c r="DF90" s="12"/>
      <c r="DG90" s="12"/>
      <c r="DH90" s="12"/>
      <c r="DI90" s="12"/>
      <c r="DJ90" s="12"/>
      <c r="DK90" s="12"/>
      <c r="DL90" s="12"/>
      <c r="DM90" s="12"/>
      <c r="DN90" s="12"/>
      <c r="DO90" s="12"/>
      <c r="DP90" s="12"/>
      <c r="DQ90" s="12"/>
      <c r="DR90" s="12"/>
      <c r="DS90" s="12"/>
      <c r="DT90" s="12"/>
      <c r="DU90" s="12"/>
      <c r="DV90" s="12"/>
      <c r="DW90" s="12"/>
      <c r="DX90" s="12"/>
      <c r="DY90" s="12"/>
      <c r="DZ90" s="12"/>
      <c r="EA90" s="12"/>
      <c r="EB90" s="12"/>
      <c r="EC90" s="12"/>
      <c r="ED90" s="12"/>
      <c r="EE90" s="12"/>
      <c r="EF90" s="12"/>
      <c r="EG90" s="12"/>
      <c r="EH90" s="12"/>
      <c r="EI90" s="12"/>
      <c r="EJ90" s="12"/>
      <c r="EK90" s="12"/>
      <c r="EL90" s="12"/>
      <c r="EM90" s="12"/>
      <c r="EN90" s="12"/>
      <c r="EO90" s="12"/>
      <c r="EP90" s="12"/>
      <c r="EQ90" s="12"/>
      <c r="ER90" s="12"/>
      <c r="ES90" s="12"/>
      <c r="ET90" s="15"/>
    </row>
    <row r="91" spans="1:150" s="13" customFormat="1" ht="57.75" customHeight="1">
      <c r="A91" s="142"/>
      <c r="B91" s="142"/>
      <c r="C91" s="92"/>
      <c r="D91" s="102"/>
      <c r="E91" s="97"/>
      <c r="F91" s="97"/>
      <c r="G91" s="63" t="str">
        <f>VLOOKUP(H91,Hoja1!A$1:G$445,2,0)</f>
        <v>GASES Y VAPORES</v>
      </c>
      <c r="H91" s="46" t="s">
        <v>250</v>
      </c>
      <c r="I91" s="63" t="str">
        <f>VLOOKUP(H91,Hoja1!A$2:G$445,3,0)</f>
        <v xml:space="preserve"> LESIONES EN LA PIEL, IRRITACIÓN EN VÍAS  RESPIRATORIAS, MUERTE</v>
      </c>
      <c r="J91" s="54"/>
      <c r="K91" s="63" t="str">
        <f>VLOOKUP(H91,Hoja1!A$2:G$445,4,0)</f>
        <v>Inspecciones planeadas e inspecciones no planeadas, procedimientos de programas de seguridad y salud en el trabajo</v>
      </c>
      <c r="L91" s="63" t="str">
        <f>VLOOKUP(H91,Hoja1!A$2:G$445,5,0)</f>
        <v>EPP TAPABOCAS, CARETAS CON FILTROS</v>
      </c>
      <c r="M91" s="54">
        <v>2</v>
      </c>
      <c r="N91" s="55">
        <v>3</v>
      </c>
      <c r="O91" s="55">
        <v>25</v>
      </c>
      <c r="P91" s="48">
        <f t="shared" si="15"/>
        <v>6</v>
      </c>
      <c r="Q91" s="48">
        <f t="shared" si="16"/>
        <v>150</v>
      </c>
      <c r="R91" s="56" t="str">
        <f t="shared" si="17"/>
        <v>M-6</v>
      </c>
      <c r="S91" s="57" t="str">
        <f t="shared" si="18"/>
        <v>II</v>
      </c>
      <c r="T91" s="58" t="str">
        <f t="shared" si="19"/>
        <v>No Aceptable o Aceptable Con Control Especifico</v>
      </c>
      <c r="U91" s="104"/>
      <c r="V91" s="63" t="str">
        <f>VLOOKUP(H91,Hoja1!A$2:G$445,6,0)</f>
        <v xml:space="preserve"> MUERTE</v>
      </c>
      <c r="W91" s="59"/>
      <c r="X91" s="59"/>
      <c r="Y91" s="59"/>
      <c r="Z91" s="60"/>
      <c r="AA91" s="53" t="str">
        <f>VLOOKUP(H91,Hoja1!A$2:G$445,7,0)</f>
        <v>USO Y MANEJO ADECUADO DE E.P.P.</v>
      </c>
      <c r="AB91" s="59" t="s">
        <v>1213</v>
      </c>
      <c r="AC91" s="92"/>
      <c r="AD91" s="14"/>
      <c r="AE91" s="12"/>
      <c r="AF91" s="12"/>
      <c r="AG91" s="12"/>
      <c r="AH91" s="12"/>
      <c r="AI91" s="12"/>
      <c r="AJ91" s="12"/>
      <c r="AK91" s="12"/>
      <c r="AL91" s="12"/>
      <c r="AM91" s="12"/>
      <c r="AN91" s="12"/>
      <c r="AO91" s="12"/>
      <c r="AP91" s="12"/>
      <c r="AQ91" s="12"/>
      <c r="AR91" s="12"/>
      <c r="AS91" s="12"/>
      <c r="AT91" s="12"/>
      <c r="AU91" s="12"/>
      <c r="AV91" s="12"/>
      <c r="AW91" s="12"/>
      <c r="AX91" s="12"/>
      <c r="AY91" s="12"/>
      <c r="AZ91" s="12"/>
      <c r="BA91" s="12"/>
      <c r="BB91" s="12"/>
      <c r="BC91" s="12"/>
      <c r="BD91" s="12"/>
      <c r="BE91" s="12"/>
      <c r="BF91" s="12"/>
      <c r="BG91" s="12"/>
      <c r="BH91" s="12"/>
      <c r="BI91" s="12"/>
      <c r="BJ91" s="12"/>
      <c r="BK91" s="12"/>
      <c r="BL91" s="12"/>
      <c r="BM91" s="12"/>
      <c r="BN91" s="12"/>
      <c r="BO91" s="12"/>
      <c r="BP91" s="12"/>
      <c r="BQ91" s="12"/>
      <c r="BR91" s="12"/>
      <c r="BS91" s="12"/>
      <c r="BT91" s="12"/>
      <c r="BU91" s="12"/>
      <c r="BV91" s="12"/>
      <c r="BW91" s="12"/>
      <c r="BX91" s="12"/>
      <c r="BY91" s="12"/>
      <c r="BZ91" s="12"/>
      <c r="CA91" s="12"/>
      <c r="CB91" s="12"/>
      <c r="CC91" s="12"/>
      <c r="CD91" s="12"/>
      <c r="CE91" s="12"/>
      <c r="CF91" s="12"/>
      <c r="CG91" s="12"/>
      <c r="CH91" s="12"/>
      <c r="CI91" s="12"/>
      <c r="CJ91" s="12"/>
      <c r="CK91" s="12"/>
      <c r="CL91" s="12"/>
      <c r="CM91" s="12"/>
      <c r="CN91" s="12"/>
      <c r="CO91" s="12"/>
      <c r="CP91" s="12"/>
      <c r="CQ91" s="12"/>
      <c r="CR91" s="12"/>
      <c r="CS91" s="12"/>
      <c r="CT91" s="12"/>
      <c r="CU91" s="12"/>
      <c r="CV91" s="12"/>
      <c r="CW91" s="12"/>
      <c r="CX91" s="12"/>
      <c r="CY91" s="12"/>
      <c r="CZ91" s="12"/>
      <c r="DA91" s="12"/>
      <c r="DB91" s="12"/>
      <c r="DC91" s="12"/>
      <c r="DD91" s="12"/>
      <c r="DE91" s="12"/>
      <c r="DF91" s="12"/>
      <c r="DG91" s="12"/>
      <c r="DH91" s="12"/>
      <c r="DI91" s="12"/>
      <c r="DJ91" s="12"/>
      <c r="DK91" s="12"/>
      <c r="DL91" s="12"/>
      <c r="DM91" s="12"/>
      <c r="DN91" s="12"/>
      <c r="DO91" s="12"/>
      <c r="DP91" s="12"/>
      <c r="DQ91" s="12"/>
      <c r="DR91" s="12"/>
      <c r="DS91" s="12"/>
      <c r="DT91" s="12"/>
      <c r="DU91" s="12"/>
      <c r="DV91" s="12"/>
      <c r="DW91" s="12"/>
      <c r="DX91" s="12"/>
      <c r="DY91" s="12"/>
      <c r="DZ91" s="12"/>
      <c r="EA91" s="12"/>
      <c r="EB91" s="12"/>
      <c r="EC91" s="12"/>
      <c r="ED91" s="12"/>
      <c r="EE91" s="12"/>
      <c r="EF91" s="12"/>
      <c r="EG91" s="12"/>
      <c r="EH91" s="12"/>
      <c r="EI91" s="12"/>
      <c r="EJ91" s="12"/>
      <c r="EK91" s="12"/>
      <c r="EL91" s="12"/>
      <c r="EM91" s="12"/>
      <c r="EN91" s="12"/>
      <c r="EO91" s="12"/>
      <c r="EP91" s="12"/>
      <c r="EQ91" s="12"/>
      <c r="ER91" s="12"/>
      <c r="ES91" s="12"/>
      <c r="ET91" s="15"/>
    </row>
    <row r="92" spans="1:150" s="13" customFormat="1" ht="36.75" customHeight="1">
      <c r="A92" s="142"/>
      <c r="B92" s="142"/>
      <c r="C92" s="92"/>
      <c r="D92" s="102"/>
      <c r="E92" s="97"/>
      <c r="F92" s="97"/>
      <c r="G92" s="63" t="str">
        <f>VLOOKUP(H92,Hoja1!A$1:G$445,2,0)</f>
        <v>CONCENTRACIÓN EN ACTIVIDADES DE ALTO DESEMPEÑO MENTAL</v>
      </c>
      <c r="H92" s="46" t="s">
        <v>72</v>
      </c>
      <c r="I92" s="63" t="str">
        <f>VLOOKUP(H92,Hoja1!A$2:G$445,3,0)</f>
        <v>ESTRÉS, CEFALEA, IRRITABILIDAD</v>
      </c>
      <c r="J92" s="54"/>
      <c r="K92" s="63" t="str">
        <f>VLOOKUP(H92,Hoja1!A$2:G$445,4,0)</f>
        <v>N/A</v>
      </c>
      <c r="L92" s="63" t="str">
        <f>VLOOKUP(H92,Hoja1!A$2:G$445,5,0)</f>
        <v>PVE PSICOSOCIAL</v>
      </c>
      <c r="M92" s="54">
        <v>2</v>
      </c>
      <c r="N92" s="55">
        <v>2</v>
      </c>
      <c r="O92" s="55">
        <v>10</v>
      </c>
      <c r="P92" s="48">
        <f t="shared" si="15"/>
        <v>4</v>
      </c>
      <c r="Q92" s="48">
        <f t="shared" si="16"/>
        <v>40</v>
      </c>
      <c r="R92" s="56" t="str">
        <f t="shared" si="17"/>
        <v>B-4</v>
      </c>
      <c r="S92" s="57" t="str">
        <f t="shared" si="18"/>
        <v>III</v>
      </c>
      <c r="T92" s="58" t="str">
        <f t="shared" si="19"/>
        <v>Mejorable</v>
      </c>
      <c r="U92" s="104"/>
      <c r="V92" s="63" t="str">
        <f>VLOOKUP(H92,Hoja1!A$2:G$445,6,0)</f>
        <v>ESTRÉS</v>
      </c>
      <c r="W92" s="59"/>
      <c r="X92" s="59"/>
      <c r="Y92" s="59"/>
      <c r="Z92" s="60"/>
      <c r="AA92" s="53" t="str">
        <f>VLOOKUP(H92,Hoja1!A$2:G$445,7,0)</f>
        <v>N/A</v>
      </c>
      <c r="AB92" s="94" t="s">
        <v>1202</v>
      </c>
      <c r="AC92" s="92"/>
      <c r="AD92" s="14"/>
      <c r="AE92" s="12"/>
      <c r="AF92" s="12"/>
      <c r="AG92" s="12"/>
      <c r="AH92" s="12"/>
      <c r="AI92" s="12"/>
      <c r="AJ92" s="12"/>
      <c r="AK92" s="12"/>
      <c r="AL92" s="12"/>
      <c r="AM92" s="12"/>
      <c r="AN92" s="12"/>
      <c r="AO92" s="12"/>
      <c r="AP92" s="12"/>
      <c r="AQ92" s="12"/>
      <c r="AR92" s="12"/>
      <c r="AS92" s="12"/>
      <c r="AT92" s="12"/>
      <c r="AU92" s="12"/>
      <c r="AV92" s="12"/>
      <c r="AW92" s="12"/>
      <c r="AX92" s="12"/>
      <c r="AY92" s="12"/>
      <c r="AZ92" s="12"/>
      <c r="BA92" s="12"/>
      <c r="BB92" s="12"/>
      <c r="BC92" s="12"/>
      <c r="BD92" s="12"/>
      <c r="BE92" s="12"/>
      <c r="BF92" s="12"/>
      <c r="BG92" s="12"/>
      <c r="BH92" s="12"/>
      <c r="BI92" s="12"/>
      <c r="BJ92" s="12"/>
      <c r="BK92" s="12"/>
      <c r="BL92" s="12"/>
      <c r="BM92" s="12"/>
      <c r="BN92" s="12"/>
      <c r="BO92" s="12"/>
      <c r="BP92" s="12"/>
      <c r="BQ92" s="12"/>
      <c r="BR92" s="12"/>
      <c r="BS92" s="12"/>
      <c r="BT92" s="12"/>
      <c r="BU92" s="12"/>
      <c r="BV92" s="12"/>
      <c r="BW92" s="12"/>
      <c r="BX92" s="12"/>
      <c r="BY92" s="12"/>
      <c r="BZ92" s="12"/>
      <c r="CA92" s="12"/>
      <c r="CB92" s="12"/>
      <c r="CC92" s="12"/>
      <c r="CD92" s="12"/>
      <c r="CE92" s="12"/>
      <c r="CF92" s="12"/>
      <c r="CG92" s="12"/>
      <c r="CH92" s="12"/>
      <c r="CI92" s="12"/>
      <c r="CJ92" s="12"/>
      <c r="CK92" s="12"/>
      <c r="CL92" s="12"/>
      <c r="CM92" s="12"/>
      <c r="CN92" s="12"/>
      <c r="CO92" s="12"/>
      <c r="CP92" s="12"/>
      <c r="CQ92" s="12"/>
      <c r="CR92" s="12"/>
      <c r="CS92" s="12"/>
      <c r="CT92" s="12"/>
      <c r="CU92" s="12"/>
      <c r="CV92" s="12"/>
      <c r="CW92" s="12"/>
      <c r="CX92" s="12"/>
      <c r="CY92" s="12"/>
      <c r="CZ92" s="12"/>
      <c r="DA92" s="12"/>
      <c r="DB92" s="12"/>
      <c r="DC92" s="12"/>
      <c r="DD92" s="12"/>
      <c r="DE92" s="12"/>
      <c r="DF92" s="12"/>
      <c r="DG92" s="12"/>
      <c r="DH92" s="12"/>
      <c r="DI92" s="12"/>
      <c r="DJ92" s="12"/>
      <c r="DK92" s="12"/>
      <c r="DL92" s="12"/>
      <c r="DM92" s="12"/>
      <c r="DN92" s="12"/>
      <c r="DO92" s="12"/>
      <c r="DP92" s="12"/>
      <c r="DQ92" s="12"/>
      <c r="DR92" s="12"/>
      <c r="DS92" s="12"/>
      <c r="DT92" s="12"/>
      <c r="DU92" s="12"/>
      <c r="DV92" s="12"/>
      <c r="DW92" s="12"/>
      <c r="DX92" s="12"/>
      <c r="DY92" s="12"/>
      <c r="DZ92" s="12"/>
      <c r="EA92" s="12"/>
      <c r="EB92" s="12"/>
      <c r="EC92" s="12"/>
      <c r="ED92" s="12"/>
      <c r="EE92" s="12"/>
      <c r="EF92" s="12"/>
      <c r="EG92" s="12"/>
      <c r="EH92" s="12"/>
      <c r="EI92" s="12"/>
      <c r="EJ92" s="12"/>
      <c r="EK92" s="12"/>
      <c r="EL92" s="12"/>
      <c r="EM92" s="12"/>
      <c r="EN92" s="12"/>
      <c r="EO92" s="12"/>
      <c r="EP92" s="12"/>
      <c r="EQ92" s="12"/>
      <c r="ER92" s="12"/>
      <c r="ES92" s="12"/>
      <c r="ET92" s="15"/>
    </row>
    <row r="93" spans="1:150" s="13" customFormat="1" ht="36.75" customHeight="1">
      <c r="A93" s="142"/>
      <c r="B93" s="142"/>
      <c r="C93" s="92"/>
      <c r="D93" s="102"/>
      <c r="E93" s="97"/>
      <c r="F93" s="97"/>
      <c r="G93" s="63" t="str">
        <f>VLOOKUP(H93,Hoja1!A$1:G$445,2,0)</f>
        <v>NATURALEZA DE LA TAREA</v>
      </c>
      <c r="H93" s="46" t="s">
        <v>76</v>
      </c>
      <c r="I93" s="63" t="str">
        <f>VLOOKUP(H93,Hoja1!A$2:G$445,3,0)</f>
        <v>ESTRÉS,  TRANSTORNOS DEL SUEÑO</v>
      </c>
      <c r="J93" s="54"/>
      <c r="K93" s="63" t="str">
        <f>VLOOKUP(H93,Hoja1!A$2:G$445,4,0)</f>
        <v>N/A</v>
      </c>
      <c r="L93" s="63" t="str">
        <f>VLOOKUP(H93,Hoja1!A$2:G$445,5,0)</f>
        <v>PVE PSICOSOCIAL</v>
      </c>
      <c r="M93" s="54">
        <v>2</v>
      </c>
      <c r="N93" s="55">
        <v>2</v>
      </c>
      <c r="O93" s="55">
        <v>10</v>
      </c>
      <c r="P93" s="48">
        <f t="shared" si="15"/>
        <v>4</v>
      </c>
      <c r="Q93" s="48">
        <f t="shared" si="16"/>
        <v>40</v>
      </c>
      <c r="R93" s="56" t="str">
        <f t="shared" si="17"/>
        <v>B-4</v>
      </c>
      <c r="S93" s="57" t="str">
        <f t="shared" si="18"/>
        <v>III</v>
      </c>
      <c r="T93" s="58" t="str">
        <f t="shared" si="19"/>
        <v>Mejorable</v>
      </c>
      <c r="U93" s="104"/>
      <c r="V93" s="63" t="str">
        <f>VLOOKUP(H93,Hoja1!A$2:G$445,6,0)</f>
        <v>ESTRÉS</v>
      </c>
      <c r="W93" s="59"/>
      <c r="X93" s="59"/>
      <c r="Y93" s="59"/>
      <c r="Z93" s="60"/>
      <c r="AA93" s="53" t="str">
        <f>VLOOKUP(H93,Hoja1!A$2:G$445,7,0)</f>
        <v>N/A</v>
      </c>
      <c r="AB93" s="95"/>
      <c r="AC93" s="92"/>
      <c r="AD93" s="14"/>
      <c r="AE93" s="12"/>
      <c r="AF93" s="12"/>
      <c r="AG93" s="12"/>
      <c r="AH93" s="12"/>
      <c r="AI93" s="12"/>
      <c r="AJ93" s="12"/>
      <c r="AK93" s="12"/>
      <c r="AL93" s="12"/>
      <c r="AM93" s="12"/>
      <c r="AN93" s="12"/>
      <c r="AO93" s="12"/>
      <c r="AP93" s="12"/>
      <c r="AQ93" s="12"/>
      <c r="AR93" s="12"/>
      <c r="AS93" s="12"/>
      <c r="AT93" s="12"/>
      <c r="AU93" s="12"/>
      <c r="AV93" s="12"/>
      <c r="AW93" s="12"/>
      <c r="AX93" s="12"/>
      <c r="AY93" s="12"/>
      <c r="AZ93" s="12"/>
      <c r="BA93" s="12"/>
      <c r="BB93" s="12"/>
      <c r="BC93" s="12"/>
      <c r="BD93" s="12"/>
      <c r="BE93" s="12"/>
      <c r="BF93" s="12"/>
      <c r="BG93" s="12"/>
      <c r="BH93" s="12"/>
      <c r="BI93" s="12"/>
      <c r="BJ93" s="12"/>
      <c r="BK93" s="12"/>
      <c r="BL93" s="12"/>
      <c r="BM93" s="12"/>
      <c r="BN93" s="12"/>
      <c r="BO93" s="12"/>
      <c r="BP93" s="12"/>
      <c r="BQ93" s="12"/>
      <c r="BR93" s="12"/>
      <c r="BS93" s="12"/>
      <c r="BT93" s="12"/>
      <c r="BU93" s="12"/>
      <c r="BV93" s="12"/>
      <c r="BW93" s="12"/>
      <c r="BX93" s="12"/>
      <c r="BY93" s="12"/>
      <c r="BZ93" s="12"/>
      <c r="CA93" s="12"/>
      <c r="CB93" s="12"/>
      <c r="CC93" s="12"/>
      <c r="CD93" s="12"/>
      <c r="CE93" s="12"/>
      <c r="CF93" s="12"/>
      <c r="CG93" s="12"/>
      <c r="CH93" s="12"/>
      <c r="CI93" s="12"/>
      <c r="CJ93" s="12"/>
      <c r="CK93" s="12"/>
      <c r="CL93" s="12"/>
      <c r="CM93" s="12"/>
      <c r="CN93" s="12"/>
      <c r="CO93" s="12"/>
      <c r="CP93" s="12"/>
      <c r="CQ93" s="12"/>
      <c r="CR93" s="12"/>
      <c r="CS93" s="12"/>
      <c r="CT93" s="12"/>
      <c r="CU93" s="12"/>
      <c r="CV93" s="12"/>
      <c r="CW93" s="12"/>
      <c r="CX93" s="12"/>
      <c r="CY93" s="12"/>
      <c r="CZ93" s="12"/>
      <c r="DA93" s="12"/>
      <c r="DB93" s="12"/>
      <c r="DC93" s="12"/>
      <c r="DD93" s="12"/>
      <c r="DE93" s="12"/>
      <c r="DF93" s="12"/>
      <c r="DG93" s="12"/>
      <c r="DH93" s="12"/>
      <c r="DI93" s="12"/>
      <c r="DJ93" s="12"/>
      <c r="DK93" s="12"/>
      <c r="DL93" s="12"/>
      <c r="DM93" s="12"/>
      <c r="DN93" s="12"/>
      <c r="DO93" s="12"/>
      <c r="DP93" s="12"/>
      <c r="DQ93" s="12"/>
      <c r="DR93" s="12"/>
      <c r="DS93" s="12"/>
      <c r="DT93" s="12"/>
      <c r="DU93" s="12"/>
      <c r="DV93" s="12"/>
      <c r="DW93" s="12"/>
      <c r="DX93" s="12"/>
      <c r="DY93" s="12"/>
      <c r="DZ93" s="12"/>
      <c r="EA93" s="12"/>
      <c r="EB93" s="12"/>
      <c r="EC93" s="12"/>
      <c r="ED93" s="12"/>
      <c r="EE93" s="12"/>
      <c r="EF93" s="12"/>
      <c r="EG93" s="12"/>
      <c r="EH93" s="12"/>
      <c r="EI93" s="12"/>
      <c r="EJ93" s="12"/>
      <c r="EK93" s="12"/>
      <c r="EL93" s="12"/>
      <c r="EM93" s="12"/>
      <c r="EN93" s="12"/>
      <c r="EO93" s="12"/>
      <c r="EP93" s="12"/>
      <c r="EQ93" s="12"/>
      <c r="ER93" s="12"/>
      <c r="ES93" s="12"/>
      <c r="ET93" s="15"/>
    </row>
    <row r="94" spans="1:150" s="13" customFormat="1" ht="96" customHeight="1">
      <c r="A94" s="142"/>
      <c r="B94" s="142"/>
      <c r="C94" s="92"/>
      <c r="D94" s="102"/>
      <c r="E94" s="97"/>
      <c r="F94" s="97"/>
      <c r="G94" s="63" t="str">
        <f>VLOOKUP(H94,Hoja1!A$1:G$445,2,0)</f>
        <v>Forzadas, Prolongadas</v>
      </c>
      <c r="H94" s="46" t="s">
        <v>40</v>
      </c>
      <c r="I94" s="63" t="str">
        <f>VLOOKUP(H94,Hoja1!A$2:G$445,3,0)</f>
        <v xml:space="preserve">Lesiones osteomusculares, lesiones osteoarticulares
</v>
      </c>
      <c r="J94" s="54"/>
      <c r="K94" s="63" t="str">
        <f>VLOOKUP(H94,Hoja1!A$2:G$445,4,0)</f>
        <v>Inspecciones planeadas e inspecciones no planeadas, procedimientos de programas de seguridad y salud en el trabajo</v>
      </c>
      <c r="L94" s="63" t="str">
        <f>VLOOKUP(H94,Hoja1!A$2:G$445,5,0)</f>
        <v>PVE Biomecánico, programa pausas activas, exámenes periódicos, recomendaciones, control de posturas</v>
      </c>
      <c r="M94" s="54">
        <v>2</v>
      </c>
      <c r="N94" s="55">
        <v>3</v>
      </c>
      <c r="O94" s="55">
        <v>25</v>
      </c>
      <c r="P94" s="48">
        <f t="shared" si="15"/>
        <v>6</v>
      </c>
      <c r="Q94" s="48">
        <f t="shared" si="16"/>
        <v>150</v>
      </c>
      <c r="R94" s="56" t="str">
        <f t="shared" si="17"/>
        <v>M-6</v>
      </c>
      <c r="S94" s="57" t="str">
        <f t="shared" si="18"/>
        <v>II</v>
      </c>
      <c r="T94" s="58" t="str">
        <f t="shared" si="19"/>
        <v>No Aceptable o Aceptable Con Control Especifico</v>
      </c>
      <c r="U94" s="104"/>
      <c r="V94" s="63" t="str">
        <f>VLOOKUP(H94,Hoja1!A$2:G$445,6,0)</f>
        <v>Enfermedades Osteomusculares</v>
      </c>
      <c r="W94" s="59"/>
      <c r="X94" s="59"/>
      <c r="Y94" s="59"/>
      <c r="Z94" s="60"/>
      <c r="AA94" s="53" t="str">
        <f>VLOOKUP(H94,Hoja1!A$2:G$445,7,0)</f>
        <v>Prevención en lesiones osteomusculares, líderes de pausas activas</v>
      </c>
      <c r="AB94" s="59" t="s">
        <v>1224</v>
      </c>
      <c r="AC94" s="92"/>
      <c r="AD94" s="14"/>
      <c r="AE94" s="12"/>
      <c r="AF94" s="12"/>
      <c r="AG94" s="12"/>
      <c r="AH94" s="12"/>
      <c r="AI94" s="12"/>
      <c r="AJ94" s="12"/>
      <c r="AK94" s="12"/>
      <c r="AL94" s="12"/>
      <c r="AM94" s="12"/>
      <c r="AN94" s="12"/>
      <c r="AO94" s="12"/>
      <c r="AP94" s="12"/>
      <c r="AQ94" s="12"/>
      <c r="AR94" s="12"/>
      <c r="AS94" s="12"/>
      <c r="AT94" s="12"/>
      <c r="AU94" s="12"/>
      <c r="AV94" s="12"/>
      <c r="AW94" s="12"/>
      <c r="AX94" s="12"/>
      <c r="AY94" s="12"/>
      <c r="AZ94" s="12"/>
      <c r="BA94" s="12"/>
      <c r="BB94" s="12"/>
      <c r="BC94" s="12"/>
      <c r="BD94" s="12"/>
      <c r="BE94" s="12"/>
      <c r="BF94" s="12"/>
      <c r="BG94" s="12"/>
      <c r="BH94" s="12"/>
      <c r="BI94" s="12"/>
      <c r="BJ94" s="12"/>
      <c r="BK94" s="12"/>
      <c r="BL94" s="12"/>
      <c r="BM94" s="12"/>
      <c r="BN94" s="12"/>
      <c r="BO94" s="12"/>
      <c r="BP94" s="12"/>
      <c r="BQ94" s="12"/>
      <c r="BR94" s="12"/>
      <c r="BS94" s="12"/>
      <c r="BT94" s="12"/>
      <c r="BU94" s="12"/>
      <c r="BV94" s="12"/>
      <c r="BW94" s="12"/>
      <c r="BX94" s="12"/>
      <c r="BY94" s="12"/>
      <c r="BZ94" s="12"/>
      <c r="CA94" s="12"/>
      <c r="CB94" s="12"/>
      <c r="CC94" s="12"/>
      <c r="CD94" s="12"/>
      <c r="CE94" s="12"/>
      <c r="CF94" s="12"/>
      <c r="CG94" s="12"/>
      <c r="CH94" s="12"/>
      <c r="CI94" s="12"/>
      <c r="CJ94" s="12"/>
      <c r="CK94" s="12"/>
      <c r="CL94" s="12"/>
      <c r="CM94" s="12"/>
      <c r="CN94" s="12"/>
      <c r="CO94" s="12"/>
      <c r="CP94" s="12"/>
      <c r="CQ94" s="12"/>
      <c r="CR94" s="12"/>
      <c r="CS94" s="12"/>
      <c r="CT94" s="12"/>
      <c r="CU94" s="12"/>
      <c r="CV94" s="12"/>
      <c r="CW94" s="12"/>
      <c r="CX94" s="12"/>
      <c r="CY94" s="12"/>
      <c r="CZ94" s="12"/>
      <c r="DA94" s="12"/>
      <c r="DB94" s="12"/>
      <c r="DC94" s="12"/>
      <c r="DD94" s="12"/>
      <c r="DE94" s="12"/>
      <c r="DF94" s="12"/>
      <c r="DG94" s="12"/>
      <c r="DH94" s="12"/>
      <c r="DI94" s="12"/>
      <c r="DJ94" s="12"/>
      <c r="DK94" s="12"/>
      <c r="DL94" s="12"/>
      <c r="DM94" s="12"/>
      <c r="DN94" s="12"/>
      <c r="DO94" s="12"/>
      <c r="DP94" s="12"/>
      <c r="DQ94" s="12"/>
      <c r="DR94" s="12"/>
      <c r="DS94" s="12"/>
      <c r="DT94" s="12"/>
      <c r="DU94" s="12"/>
      <c r="DV94" s="12"/>
      <c r="DW94" s="12"/>
      <c r="DX94" s="12"/>
      <c r="DY94" s="12"/>
      <c r="DZ94" s="12"/>
      <c r="EA94" s="12"/>
      <c r="EB94" s="12"/>
      <c r="EC94" s="12"/>
      <c r="ED94" s="12"/>
      <c r="EE94" s="12"/>
      <c r="EF94" s="12"/>
      <c r="EG94" s="12"/>
      <c r="EH94" s="12"/>
      <c r="EI94" s="12"/>
      <c r="EJ94" s="12"/>
      <c r="EK94" s="12"/>
      <c r="EL94" s="12"/>
      <c r="EM94" s="12"/>
      <c r="EN94" s="12"/>
      <c r="EO94" s="12"/>
      <c r="EP94" s="12"/>
      <c r="EQ94" s="12"/>
      <c r="ER94" s="12"/>
      <c r="ES94" s="12"/>
      <c r="ET94" s="15"/>
    </row>
    <row r="95" spans="1:150" s="13" customFormat="1" ht="41.25" customHeight="1">
      <c r="A95" s="142"/>
      <c r="B95" s="142"/>
      <c r="C95" s="92"/>
      <c r="D95" s="102"/>
      <c r="E95" s="97"/>
      <c r="F95" s="97"/>
      <c r="G95" s="63" t="str">
        <f>VLOOKUP(H95,Hoja1!A$1:G$445,2,0)</f>
        <v>Movimientos repetitivos, Miembros Superiores</v>
      </c>
      <c r="H95" s="46" t="s">
        <v>47</v>
      </c>
      <c r="I95" s="63" t="str">
        <f>VLOOKUP(H95,Hoja1!A$2:G$445,3,0)</f>
        <v>Lesiones Musculoesqueléticas</v>
      </c>
      <c r="J95" s="54"/>
      <c r="K95" s="63" t="str">
        <f>VLOOKUP(H95,Hoja1!A$2:G$445,4,0)</f>
        <v>N/A</v>
      </c>
      <c r="L95" s="63" t="str">
        <f>VLOOKUP(H95,Hoja1!A$2:G$445,5,0)</f>
        <v>PVE BIomécanico, programa pausas activas, examenes periódicos, recomendaicones, control de posturas</v>
      </c>
      <c r="M95" s="54">
        <v>2</v>
      </c>
      <c r="N95" s="55">
        <v>2</v>
      </c>
      <c r="O95" s="55">
        <v>25</v>
      </c>
      <c r="P95" s="48">
        <f t="shared" si="15"/>
        <v>4</v>
      </c>
      <c r="Q95" s="48">
        <f t="shared" si="16"/>
        <v>100</v>
      </c>
      <c r="R95" s="56" t="str">
        <f t="shared" si="17"/>
        <v>B-4</v>
      </c>
      <c r="S95" s="57" t="str">
        <f t="shared" si="18"/>
        <v>III</v>
      </c>
      <c r="T95" s="58" t="str">
        <f t="shared" si="19"/>
        <v>Mejorable</v>
      </c>
      <c r="U95" s="104"/>
      <c r="V95" s="63" t="str">
        <f>VLOOKUP(H95,Hoja1!A$2:G$445,6,0)</f>
        <v>Enfermedades musculoesqueleticas</v>
      </c>
      <c r="W95" s="59"/>
      <c r="X95" s="59"/>
      <c r="Y95" s="59"/>
      <c r="Z95" s="60"/>
      <c r="AA95" s="53" t="str">
        <f>VLOOKUP(H95,Hoja1!A$2:G$445,7,0)</f>
        <v>Prevención en lesiones osteomusculares, líderes de pausas activas</v>
      </c>
      <c r="AB95" s="59" t="s">
        <v>1230</v>
      </c>
      <c r="AC95" s="92"/>
      <c r="AD95" s="14"/>
      <c r="AE95" s="12"/>
      <c r="AF95" s="12"/>
      <c r="AG95" s="12"/>
      <c r="AH95" s="12"/>
      <c r="AI95" s="12"/>
      <c r="AJ95" s="12"/>
      <c r="AK95" s="12"/>
      <c r="AL95" s="12"/>
      <c r="AM95" s="12"/>
      <c r="AN95" s="12"/>
      <c r="AO95" s="12"/>
      <c r="AP95" s="12"/>
      <c r="AQ95" s="12"/>
      <c r="AR95" s="12"/>
      <c r="AS95" s="12"/>
      <c r="AT95" s="12"/>
      <c r="AU95" s="12"/>
      <c r="AV95" s="12"/>
      <c r="AW95" s="12"/>
      <c r="AX95" s="12"/>
      <c r="AY95" s="12"/>
      <c r="AZ95" s="12"/>
      <c r="BA95" s="12"/>
      <c r="BB95" s="12"/>
      <c r="BC95" s="12"/>
      <c r="BD95" s="12"/>
      <c r="BE95" s="12"/>
      <c r="BF95" s="12"/>
      <c r="BG95" s="12"/>
      <c r="BH95" s="12"/>
      <c r="BI95" s="12"/>
      <c r="BJ95" s="12"/>
      <c r="BK95" s="12"/>
      <c r="BL95" s="12"/>
      <c r="BM95" s="12"/>
      <c r="BN95" s="12"/>
      <c r="BO95" s="12"/>
      <c r="BP95" s="12"/>
      <c r="BQ95" s="12"/>
      <c r="BR95" s="12"/>
      <c r="BS95" s="12"/>
      <c r="BT95" s="12"/>
      <c r="BU95" s="12"/>
      <c r="BV95" s="12"/>
      <c r="BW95" s="12"/>
      <c r="BX95" s="12"/>
      <c r="BY95" s="12"/>
      <c r="BZ95" s="12"/>
      <c r="CA95" s="12"/>
      <c r="CB95" s="12"/>
      <c r="CC95" s="12"/>
      <c r="CD95" s="12"/>
      <c r="CE95" s="12"/>
      <c r="CF95" s="12"/>
      <c r="CG95" s="12"/>
      <c r="CH95" s="12"/>
      <c r="CI95" s="12"/>
      <c r="CJ95" s="12"/>
      <c r="CK95" s="12"/>
      <c r="CL95" s="12"/>
      <c r="CM95" s="12"/>
      <c r="CN95" s="12"/>
      <c r="CO95" s="12"/>
      <c r="CP95" s="12"/>
      <c r="CQ95" s="12"/>
      <c r="CR95" s="12"/>
      <c r="CS95" s="12"/>
      <c r="CT95" s="12"/>
      <c r="CU95" s="12"/>
      <c r="CV95" s="12"/>
      <c r="CW95" s="12"/>
      <c r="CX95" s="12"/>
      <c r="CY95" s="12"/>
      <c r="CZ95" s="12"/>
      <c r="DA95" s="12"/>
      <c r="DB95" s="12"/>
      <c r="DC95" s="12"/>
      <c r="DD95" s="12"/>
      <c r="DE95" s="12"/>
      <c r="DF95" s="12"/>
      <c r="DG95" s="12"/>
      <c r="DH95" s="12"/>
      <c r="DI95" s="12"/>
      <c r="DJ95" s="12"/>
      <c r="DK95" s="12"/>
      <c r="DL95" s="12"/>
      <c r="DM95" s="12"/>
      <c r="DN95" s="12"/>
      <c r="DO95" s="12"/>
      <c r="DP95" s="12"/>
      <c r="DQ95" s="12"/>
      <c r="DR95" s="12"/>
      <c r="DS95" s="12"/>
      <c r="DT95" s="12"/>
      <c r="DU95" s="12"/>
      <c r="DV95" s="12"/>
      <c r="DW95" s="12"/>
      <c r="DX95" s="12"/>
      <c r="DY95" s="12"/>
      <c r="DZ95" s="12"/>
      <c r="EA95" s="12"/>
      <c r="EB95" s="12"/>
      <c r="EC95" s="12"/>
      <c r="ED95" s="12"/>
      <c r="EE95" s="12"/>
      <c r="EF95" s="12"/>
      <c r="EG95" s="12"/>
      <c r="EH95" s="12"/>
      <c r="EI95" s="12"/>
      <c r="EJ95" s="12"/>
      <c r="EK95" s="12"/>
      <c r="EL95" s="12"/>
      <c r="EM95" s="12"/>
      <c r="EN95" s="12"/>
      <c r="EO95" s="12"/>
      <c r="EP95" s="12"/>
      <c r="EQ95" s="12"/>
      <c r="ER95" s="12"/>
      <c r="ES95" s="12"/>
      <c r="ET95" s="15"/>
    </row>
    <row r="96" spans="1:150" s="13" customFormat="1" ht="51">
      <c r="A96" s="142"/>
      <c r="B96" s="142"/>
      <c r="C96" s="92"/>
      <c r="D96" s="102"/>
      <c r="E96" s="97"/>
      <c r="F96" s="97"/>
      <c r="G96" s="63" t="str">
        <f>VLOOKUP(H96,Hoja1!A$1:G$445,2,0)</f>
        <v>Atropellamiento, Envestir</v>
      </c>
      <c r="H96" s="46" t="s">
        <v>1187</v>
      </c>
      <c r="I96" s="63" t="str">
        <f>VLOOKUP(H96,Hoja1!A$2:G$445,3,0)</f>
        <v>Lesiones, pérdidas materiales, muerte</v>
      </c>
      <c r="J96" s="54"/>
      <c r="K96" s="63" t="str">
        <f>VLOOKUP(H96,Hoja1!A$2:G$445,4,0)</f>
        <v>Inspecciones planeadas e inspecciones no planeadas, procedimientos de programas de seguridad y salud en el trabajo</v>
      </c>
      <c r="L96" s="63" t="str">
        <f>VLOOKUP(H96,Hoja1!A$2:G$445,5,0)</f>
        <v>Programa de seguridad vial, señalización</v>
      </c>
      <c r="M96" s="54">
        <v>2</v>
      </c>
      <c r="N96" s="55">
        <v>3</v>
      </c>
      <c r="O96" s="55">
        <v>60</v>
      </c>
      <c r="P96" s="48">
        <f t="shared" si="15"/>
        <v>6</v>
      </c>
      <c r="Q96" s="48">
        <f t="shared" si="16"/>
        <v>360</v>
      </c>
      <c r="R96" s="56" t="str">
        <f t="shared" si="17"/>
        <v>M-6</v>
      </c>
      <c r="S96" s="57" t="str">
        <f t="shared" si="18"/>
        <v>II</v>
      </c>
      <c r="T96" s="58" t="str">
        <f t="shared" si="19"/>
        <v>No Aceptable o Aceptable Con Control Especifico</v>
      </c>
      <c r="U96" s="104"/>
      <c r="V96" s="63" t="str">
        <f>VLOOKUP(H96,Hoja1!A$2:G$445,6,0)</f>
        <v>Muerte</v>
      </c>
      <c r="W96" s="59"/>
      <c r="X96" s="59"/>
      <c r="Y96" s="59"/>
      <c r="Z96" s="60"/>
      <c r="AA96" s="53" t="str">
        <f>VLOOKUP(H96,Hoja1!A$2:G$445,7,0)</f>
        <v>Seguridad vial y manejo defensivo, aseguramiento de áreas de trabajo</v>
      </c>
      <c r="AB96" s="59" t="s">
        <v>1204</v>
      </c>
      <c r="AC96" s="92"/>
      <c r="AD96" s="14"/>
      <c r="AE96" s="12"/>
      <c r="AF96" s="12"/>
      <c r="AG96" s="12"/>
      <c r="AH96" s="12"/>
      <c r="AI96" s="12"/>
      <c r="AJ96" s="12"/>
      <c r="AK96" s="12"/>
      <c r="AL96" s="12"/>
      <c r="AM96" s="12"/>
      <c r="AN96" s="12"/>
      <c r="AO96" s="12"/>
      <c r="AP96" s="12"/>
      <c r="AQ96" s="12"/>
      <c r="AR96" s="12"/>
      <c r="AS96" s="12"/>
      <c r="AT96" s="12"/>
      <c r="AU96" s="12"/>
      <c r="AV96" s="12"/>
      <c r="AW96" s="12"/>
      <c r="AX96" s="12"/>
      <c r="AY96" s="12"/>
      <c r="AZ96" s="12"/>
      <c r="BA96" s="12"/>
      <c r="BB96" s="12"/>
      <c r="BC96" s="12"/>
      <c r="BD96" s="12"/>
      <c r="BE96" s="12"/>
      <c r="BF96" s="12"/>
      <c r="BG96" s="12"/>
      <c r="BH96" s="12"/>
      <c r="BI96" s="12"/>
      <c r="BJ96" s="12"/>
      <c r="BK96" s="12"/>
      <c r="BL96" s="12"/>
      <c r="BM96" s="12"/>
      <c r="BN96" s="12"/>
      <c r="BO96" s="12"/>
      <c r="BP96" s="12"/>
      <c r="BQ96" s="12"/>
      <c r="BR96" s="12"/>
      <c r="BS96" s="12"/>
      <c r="BT96" s="12"/>
      <c r="BU96" s="12"/>
      <c r="BV96" s="12"/>
      <c r="BW96" s="12"/>
      <c r="BX96" s="12"/>
      <c r="BY96" s="12"/>
      <c r="BZ96" s="12"/>
      <c r="CA96" s="12"/>
      <c r="CB96" s="12"/>
      <c r="CC96" s="12"/>
      <c r="CD96" s="12"/>
      <c r="CE96" s="12"/>
      <c r="CF96" s="12"/>
      <c r="CG96" s="12"/>
      <c r="CH96" s="12"/>
      <c r="CI96" s="12"/>
      <c r="CJ96" s="12"/>
      <c r="CK96" s="12"/>
      <c r="CL96" s="12"/>
      <c r="CM96" s="12"/>
      <c r="CN96" s="12"/>
      <c r="CO96" s="12"/>
      <c r="CP96" s="12"/>
      <c r="CQ96" s="12"/>
      <c r="CR96" s="12"/>
      <c r="CS96" s="12"/>
      <c r="CT96" s="12"/>
      <c r="CU96" s="12"/>
      <c r="CV96" s="12"/>
      <c r="CW96" s="12"/>
      <c r="CX96" s="12"/>
      <c r="CY96" s="12"/>
      <c r="CZ96" s="12"/>
      <c r="DA96" s="12"/>
      <c r="DB96" s="12"/>
      <c r="DC96" s="12"/>
      <c r="DD96" s="12"/>
      <c r="DE96" s="12"/>
      <c r="DF96" s="12"/>
      <c r="DG96" s="12"/>
      <c r="DH96" s="12"/>
      <c r="DI96" s="12"/>
      <c r="DJ96" s="12"/>
      <c r="DK96" s="12"/>
      <c r="DL96" s="12"/>
      <c r="DM96" s="12"/>
      <c r="DN96" s="12"/>
      <c r="DO96" s="12"/>
      <c r="DP96" s="12"/>
      <c r="DQ96" s="12"/>
      <c r="DR96" s="12"/>
      <c r="DS96" s="12"/>
      <c r="DT96" s="12"/>
      <c r="DU96" s="12"/>
      <c r="DV96" s="12"/>
      <c r="DW96" s="12"/>
      <c r="DX96" s="12"/>
      <c r="DY96" s="12"/>
      <c r="DZ96" s="12"/>
      <c r="EA96" s="12"/>
      <c r="EB96" s="12"/>
      <c r="EC96" s="12"/>
      <c r="ED96" s="12"/>
      <c r="EE96" s="12"/>
      <c r="EF96" s="12"/>
      <c r="EG96" s="12"/>
      <c r="EH96" s="12"/>
      <c r="EI96" s="12"/>
      <c r="EJ96" s="12"/>
      <c r="EK96" s="12"/>
      <c r="EL96" s="12"/>
      <c r="EM96" s="12"/>
      <c r="EN96" s="12"/>
      <c r="EO96" s="12"/>
      <c r="EP96" s="12"/>
      <c r="EQ96" s="12"/>
      <c r="ER96" s="12"/>
      <c r="ES96" s="12"/>
      <c r="ET96" s="15"/>
    </row>
    <row r="97" spans="1:150" s="13" customFormat="1" ht="63.75">
      <c r="A97" s="142"/>
      <c r="B97" s="142"/>
      <c r="C97" s="92"/>
      <c r="D97" s="102"/>
      <c r="E97" s="97"/>
      <c r="F97" s="97"/>
      <c r="G97" s="63" t="str">
        <f>VLOOKUP(H97,Hoja1!A$1:G$445,2,0)</f>
        <v>Herramientas Manuales</v>
      </c>
      <c r="H97" s="46" t="s">
        <v>606</v>
      </c>
      <c r="I97" s="63" t="str">
        <f>VLOOKUP(H97,Hoja1!A$2:G$445,3,0)</f>
        <v>Quemaduras, contusiones y lesiones</v>
      </c>
      <c r="J97" s="54"/>
      <c r="K97" s="63" t="str">
        <f>VLOOKUP(H97,Hoja1!A$2:G$445,4,0)</f>
        <v>Inspecciones planeadas e inspecciones no planeadas, procedimientos de programas de seguridad y salud en el trabajo</v>
      </c>
      <c r="L97" s="63" t="str">
        <f>VLOOKUP(H97,Hoja1!A$2:G$445,5,0)</f>
        <v>E.P.P.</v>
      </c>
      <c r="M97" s="54">
        <v>2</v>
      </c>
      <c r="N97" s="55">
        <v>3</v>
      </c>
      <c r="O97" s="55">
        <v>25</v>
      </c>
      <c r="P97" s="48">
        <f t="shared" si="15"/>
        <v>6</v>
      </c>
      <c r="Q97" s="48">
        <f t="shared" si="16"/>
        <v>150</v>
      </c>
      <c r="R97" s="56" t="str">
        <f t="shared" si="17"/>
        <v>M-6</v>
      </c>
      <c r="S97" s="57" t="str">
        <f t="shared" si="18"/>
        <v>II</v>
      </c>
      <c r="T97" s="58" t="str">
        <f t="shared" si="19"/>
        <v>No Aceptable o Aceptable Con Control Especifico</v>
      </c>
      <c r="U97" s="104"/>
      <c r="V97" s="63" t="str">
        <f>VLOOKUP(H97,Hoja1!A$2:G$445,6,0)</f>
        <v>Amputación</v>
      </c>
      <c r="W97" s="59"/>
      <c r="X97" s="59"/>
      <c r="Y97" s="59"/>
      <c r="Z97" s="60"/>
      <c r="AA97" s="53" t="str">
        <f>VLOOKUP(H97,Hoja1!A$2:G$445,7,0)</f>
        <v xml:space="preserve">
Uso y manejo adecuado de E.P.P., uso y manejo adecuado de herramientas manuales y/o máqinas y equipos</v>
      </c>
      <c r="AB97" s="59" t="s">
        <v>1231</v>
      </c>
      <c r="AC97" s="92"/>
      <c r="AD97" s="14"/>
      <c r="AE97" s="12"/>
      <c r="AF97" s="12"/>
      <c r="AG97" s="12"/>
      <c r="AH97" s="12"/>
      <c r="AI97" s="12"/>
      <c r="AJ97" s="12"/>
      <c r="AK97" s="12"/>
      <c r="AL97" s="12"/>
      <c r="AM97" s="12"/>
      <c r="AN97" s="12"/>
      <c r="AO97" s="12"/>
      <c r="AP97" s="12"/>
      <c r="AQ97" s="12"/>
      <c r="AR97" s="12"/>
      <c r="AS97" s="12"/>
      <c r="AT97" s="12"/>
      <c r="AU97" s="12"/>
      <c r="AV97" s="12"/>
      <c r="AW97" s="12"/>
      <c r="AX97" s="12"/>
      <c r="AY97" s="12"/>
      <c r="AZ97" s="12"/>
      <c r="BA97" s="12"/>
      <c r="BB97" s="12"/>
      <c r="BC97" s="12"/>
      <c r="BD97" s="12"/>
      <c r="BE97" s="12"/>
      <c r="BF97" s="12"/>
      <c r="BG97" s="12"/>
      <c r="BH97" s="12"/>
      <c r="BI97" s="12"/>
      <c r="BJ97" s="12"/>
      <c r="BK97" s="12"/>
      <c r="BL97" s="12"/>
      <c r="BM97" s="12"/>
      <c r="BN97" s="12"/>
      <c r="BO97" s="12"/>
      <c r="BP97" s="12"/>
      <c r="BQ97" s="12"/>
      <c r="BR97" s="12"/>
      <c r="BS97" s="12"/>
      <c r="BT97" s="12"/>
      <c r="BU97" s="12"/>
      <c r="BV97" s="12"/>
      <c r="BW97" s="12"/>
      <c r="BX97" s="12"/>
      <c r="BY97" s="12"/>
      <c r="BZ97" s="12"/>
      <c r="CA97" s="12"/>
      <c r="CB97" s="12"/>
      <c r="CC97" s="12"/>
      <c r="CD97" s="12"/>
      <c r="CE97" s="12"/>
      <c r="CF97" s="12"/>
      <c r="CG97" s="12"/>
      <c r="CH97" s="12"/>
      <c r="CI97" s="12"/>
      <c r="CJ97" s="12"/>
      <c r="CK97" s="12"/>
      <c r="CL97" s="12"/>
      <c r="CM97" s="12"/>
      <c r="CN97" s="12"/>
      <c r="CO97" s="12"/>
      <c r="CP97" s="12"/>
      <c r="CQ97" s="12"/>
      <c r="CR97" s="12"/>
      <c r="CS97" s="12"/>
      <c r="CT97" s="12"/>
      <c r="CU97" s="12"/>
      <c r="CV97" s="12"/>
      <c r="CW97" s="12"/>
      <c r="CX97" s="12"/>
      <c r="CY97" s="12"/>
      <c r="CZ97" s="12"/>
      <c r="DA97" s="12"/>
      <c r="DB97" s="12"/>
      <c r="DC97" s="12"/>
      <c r="DD97" s="12"/>
      <c r="DE97" s="12"/>
      <c r="DF97" s="12"/>
      <c r="DG97" s="12"/>
      <c r="DH97" s="12"/>
      <c r="DI97" s="12"/>
      <c r="DJ97" s="12"/>
      <c r="DK97" s="12"/>
      <c r="DL97" s="12"/>
      <c r="DM97" s="12"/>
      <c r="DN97" s="12"/>
      <c r="DO97" s="12"/>
      <c r="DP97" s="12"/>
      <c r="DQ97" s="12"/>
      <c r="DR97" s="12"/>
      <c r="DS97" s="12"/>
      <c r="DT97" s="12"/>
      <c r="DU97" s="12"/>
      <c r="DV97" s="12"/>
      <c r="DW97" s="12"/>
      <c r="DX97" s="12"/>
      <c r="DY97" s="12"/>
      <c r="DZ97" s="12"/>
      <c r="EA97" s="12"/>
      <c r="EB97" s="12"/>
      <c r="EC97" s="12"/>
      <c r="ED97" s="12"/>
      <c r="EE97" s="12"/>
      <c r="EF97" s="12"/>
      <c r="EG97" s="12"/>
      <c r="EH97" s="12"/>
      <c r="EI97" s="12"/>
      <c r="EJ97" s="12"/>
      <c r="EK97" s="12"/>
      <c r="EL97" s="12"/>
      <c r="EM97" s="12"/>
      <c r="EN97" s="12"/>
      <c r="EO97" s="12"/>
      <c r="EP97" s="12"/>
      <c r="EQ97" s="12"/>
      <c r="ER97" s="12"/>
      <c r="ES97" s="12"/>
      <c r="ET97" s="15"/>
    </row>
    <row r="98" spans="1:150" s="13" customFormat="1" ht="63.75">
      <c r="A98" s="142"/>
      <c r="B98" s="142"/>
      <c r="C98" s="92"/>
      <c r="D98" s="102"/>
      <c r="E98" s="97"/>
      <c r="F98" s="97"/>
      <c r="G98" s="63" t="str">
        <f>VLOOKUP(H98,Hoja1!A$1:G$445,2,0)</f>
        <v>Atraco, golpiza, atentados y secuestrados</v>
      </c>
      <c r="H98" s="46" t="s">
        <v>57</v>
      </c>
      <c r="I98" s="63" t="str">
        <f>VLOOKUP(H98,Hoja1!A$2:G$445,3,0)</f>
        <v>Estrés, golpes, Secuestros</v>
      </c>
      <c r="J98" s="54"/>
      <c r="K98" s="63" t="str">
        <f>VLOOKUP(H98,Hoja1!A$2:G$445,4,0)</f>
        <v>Inspecciones planeadas e inspecciones no planeadas, procedimientos de programas de seguridad y salud en el trabajo</v>
      </c>
      <c r="L98" s="63" t="str">
        <f>VLOOKUP(H98,Hoja1!A$2:G$445,5,0)</f>
        <v xml:space="preserve">Uniformes Corporativos, Caquetas corporativas, Carnetización
</v>
      </c>
      <c r="M98" s="54">
        <v>2</v>
      </c>
      <c r="N98" s="55">
        <v>3</v>
      </c>
      <c r="O98" s="55">
        <v>60</v>
      </c>
      <c r="P98" s="48">
        <f t="shared" si="15"/>
        <v>6</v>
      </c>
      <c r="Q98" s="48">
        <f t="shared" si="16"/>
        <v>360</v>
      </c>
      <c r="R98" s="56" t="str">
        <f t="shared" si="17"/>
        <v>M-6</v>
      </c>
      <c r="S98" s="57" t="str">
        <f t="shared" si="18"/>
        <v>II</v>
      </c>
      <c r="T98" s="58" t="str">
        <f t="shared" si="19"/>
        <v>No Aceptable o Aceptable Con Control Especifico</v>
      </c>
      <c r="U98" s="104"/>
      <c r="V98" s="63" t="str">
        <f>VLOOKUP(H98,Hoja1!A$2:G$445,6,0)</f>
        <v>Secuestros</v>
      </c>
      <c r="W98" s="59"/>
      <c r="X98" s="59"/>
      <c r="Y98" s="59"/>
      <c r="Z98" s="60"/>
      <c r="AA98" s="53" t="str">
        <f>VLOOKUP(H98,Hoja1!A$2:G$445,7,0)</f>
        <v>N/A</v>
      </c>
      <c r="AB98" s="59" t="s">
        <v>1206</v>
      </c>
      <c r="AC98" s="92"/>
      <c r="AD98" s="14"/>
      <c r="AE98" s="12"/>
      <c r="AF98" s="12"/>
      <c r="AG98" s="12"/>
      <c r="AH98" s="12"/>
      <c r="AI98" s="12"/>
      <c r="AJ98" s="12"/>
      <c r="AK98" s="12"/>
      <c r="AL98" s="12"/>
      <c r="AM98" s="12"/>
      <c r="AN98" s="12"/>
      <c r="AO98" s="12"/>
      <c r="AP98" s="12"/>
      <c r="AQ98" s="12"/>
      <c r="AR98" s="12"/>
      <c r="AS98" s="12"/>
      <c r="AT98" s="12"/>
      <c r="AU98" s="12"/>
      <c r="AV98" s="12"/>
      <c r="AW98" s="12"/>
      <c r="AX98" s="12"/>
      <c r="AY98" s="12"/>
      <c r="AZ98" s="12"/>
      <c r="BA98" s="12"/>
      <c r="BB98" s="12"/>
      <c r="BC98" s="12"/>
      <c r="BD98" s="12"/>
      <c r="BE98" s="12"/>
      <c r="BF98" s="12"/>
      <c r="BG98" s="12"/>
      <c r="BH98" s="12"/>
      <c r="BI98" s="12"/>
      <c r="BJ98" s="12"/>
      <c r="BK98" s="12"/>
      <c r="BL98" s="12"/>
      <c r="BM98" s="12"/>
      <c r="BN98" s="12"/>
      <c r="BO98" s="12"/>
      <c r="BP98" s="12"/>
      <c r="BQ98" s="12"/>
      <c r="BR98" s="12"/>
      <c r="BS98" s="12"/>
      <c r="BT98" s="12"/>
      <c r="BU98" s="12"/>
      <c r="BV98" s="12"/>
      <c r="BW98" s="12"/>
      <c r="BX98" s="12"/>
      <c r="BY98" s="12"/>
      <c r="BZ98" s="12"/>
      <c r="CA98" s="12"/>
      <c r="CB98" s="12"/>
      <c r="CC98" s="12"/>
      <c r="CD98" s="12"/>
      <c r="CE98" s="12"/>
      <c r="CF98" s="12"/>
      <c r="CG98" s="12"/>
      <c r="CH98" s="12"/>
      <c r="CI98" s="12"/>
      <c r="CJ98" s="12"/>
      <c r="CK98" s="12"/>
      <c r="CL98" s="12"/>
      <c r="CM98" s="12"/>
      <c r="CN98" s="12"/>
      <c r="CO98" s="12"/>
      <c r="CP98" s="12"/>
      <c r="CQ98" s="12"/>
      <c r="CR98" s="12"/>
      <c r="CS98" s="12"/>
      <c r="CT98" s="12"/>
      <c r="CU98" s="12"/>
      <c r="CV98" s="12"/>
      <c r="CW98" s="12"/>
      <c r="CX98" s="12"/>
      <c r="CY98" s="12"/>
      <c r="CZ98" s="12"/>
      <c r="DA98" s="12"/>
      <c r="DB98" s="12"/>
      <c r="DC98" s="12"/>
      <c r="DD98" s="12"/>
      <c r="DE98" s="12"/>
      <c r="DF98" s="12"/>
      <c r="DG98" s="12"/>
      <c r="DH98" s="12"/>
      <c r="DI98" s="12"/>
      <c r="DJ98" s="12"/>
      <c r="DK98" s="12"/>
      <c r="DL98" s="12"/>
      <c r="DM98" s="12"/>
      <c r="DN98" s="12"/>
      <c r="DO98" s="12"/>
      <c r="DP98" s="12"/>
      <c r="DQ98" s="12"/>
      <c r="DR98" s="12"/>
      <c r="DS98" s="12"/>
      <c r="DT98" s="12"/>
      <c r="DU98" s="12"/>
      <c r="DV98" s="12"/>
      <c r="DW98" s="12"/>
      <c r="DX98" s="12"/>
      <c r="DY98" s="12"/>
      <c r="DZ98" s="12"/>
      <c r="EA98" s="12"/>
      <c r="EB98" s="12"/>
      <c r="EC98" s="12"/>
      <c r="ED98" s="12"/>
      <c r="EE98" s="12"/>
      <c r="EF98" s="12"/>
      <c r="EG98" s="12"/>
      <c r="EH98" s="12"/>
      <c r="EI98" s="12"/>
      <c r="EJ98" s="12"/>
      <c r="EK98" s="12"/>
      <c r="EL98" s="12"/>
      <c r="EM98" s="12"/>
      <c r="EN98" s="12"/>
      <c r="EO98" s="12"/>
      <c r="EP98" s="12"/>
      <c r="EQ98" s="12"/>
      <c r="ER98" s="12"/>
      <c r="ES98" s="12"/>
      <c r="ET98" s="15"/>
    </row>
    <row r="99" spans="1:150" s="13" customFormat="1" ht="51.75" thickBot="1">
      <c r="A99" s="142"/>
      <c r="B99" s="142"/>
      <c r="C99" s="92"/>
      <c r="D99" s="102"/>
      <c r="E99" s="97"/>
      <c r="F99" s="97"/>
      <c r="G99" s="63" t="str">
        <f>VLOOKUP(H99,Hoja1!A$1:G$445,2,0)</f>
        <v>SISMOS, INCENDIOS, INUNDACIONES, TERREMOTOS, VENDAVALES, DERRUMBE</v>
      </c>
      <c r="H99" s="46" t="s">
        <v>62</v>
      </c>
      <c r="I99" s="63" t="str">
        <f>VLOOKUP(H99,Hoja1!A$2:G$445,3,0)</f>
        <v>SISMOS, INCENDIOS, INUNDACIONES, TERREMOTOS, VENDAVALES</v>
      </c>
      <c r="J99" s="54"/>
      <c r="K99" s="63" t="str">
        <f>VLOOKUP(H99,Hoja1!A$2:G$445,4,0)</f>
        <v>Inspecciones planeadas e inspecciones no planeadas, procedimientos de programas de seguridad y salud en el trabajo</v>
      </c>
      <c r="L99" s="63" t="str">
        <f>VLOOKUP(H99,Hoja1!A$2:G$445,5,0)</f>
        <v>BRIGADAS DE EMERGENCIAS</v>
      </c>
      <c r="M99" s="54">
        <v>2</v>
      </c>
      <c r="N99" s="55">
        <v>1</v>
      </c>
      <c r="O99" s="55">
        <v>100</v>
      </c>
      <c r="P99" s="48">
        <f t="shared" si="15"/>
        <v>2</v>
      </c>
      <c r="Q99" s="48">
        <f t="shared" si="16"/>
        <v>200</v>
      </c>
      <c r="R99" s="56" t="str">
        <f t="shared" si="17"/>
        <v>B-2</v>
      </c>
      <c r="S99" s="57" t="str">
        <f t="shared" si="18"/>
        <v>II</v>
      </c>
      <c r="T99" s="58" t="str">
        <f t="shared" si="19"/>
        <v>No Aceptable o Aceptable Con Control Especifico</v>
      </c>
      <c r="U99" s="95"/>
      <c r="V99" s="63" t="str">
        <f>VLOOKUP(H99,Hoja1!A$2:G$445,6,0)</f>
        <v>MUERTE</v>
      </c>
      <c r="W99" s="59"/>
      <c r="X99" s="59"/>
      <c r="Y99" s="59"/>
      <c r="Z99" s="60" t="s">
        <v>1208</v>
      </c>
      <c r="AA99" s="53" t="str">
        <f>VLOOKUP(H99,Hoja1!A$2:G$445,7,0)</f>
        <v>ENTRENAMIENTO DE LA BRIGADA; DIVULGACIÓN DE PLAN DE EMERGENCIA</v>
      </c>
      <c r="AB99" s="59" t="s">
        <v>1207</v>
      </c>
      <c r="AC99" s="93"/>
      <c r="AD99" s="14"/>
      <c r="AE99" s="12"/>
      <c r="AF99" s="12"/>
      <c r="AG99" s="12"/>
      <c r="AH99" s="12"/>
      <c r="AI99" s="12"/>
      <c r="AJ99" s="12"/>
      <c r="AK99" s="12"/>
      <c r="AL99" s="12"/>
      <c r="AM99" s="12"/>
      <c r="AN99" s="12"/>
      <c r="AO99" s="12"/>
      <c r="AP99" s="12"/>
      <c r="AQ99" s="12"/>
      <c r="AR99" s="12"/>
      <c r="AS99" s="12"/>
      <c r="AT99" s="12"/>
      <c r="AU99" s="12"/>
      <c r="AV99" s="12"/>
      <c r="AW99" s="12"/>
      <c r="AX99" s="12"/>
      <c r="AY99" s="12"/>
      <c r="AZ99" s="12"/>
      <c r="BA99" s="12"/>
      <c r="BB99" s="12"/>
      <c r="BC99" s="12"/>
      <c r="BD99" s="12"/>
      <c r="BE99" s="12"/>
      <c r="BF99" s="12"/>
      <c r="BG99" s="12"/>
      <c r="BH99" s="12"/>
      <c r="BI99" s="12"/>
      <c r="BJ99" s="12"/>
      <c r="BK99" s="12"/>
      <c r="BL99" s="12"/>
      <c r="BM99" s="12"/>
      <c r="BN99" s="12"/>
      <c r="BO99" s="12"/>
      <c r="BP99" s="12"/>
      <c r="BQ99" s="12"/>
      <c r="BR99" s="12"/>
      <c r="BS99" s="12"/>
      <c r="BT99" s="12"/>
      <c r="BU99" s="12"/>
      <c r="BV99" s="12"/>
      <c r="BW99" s="12"/>
      <c r="BX99" s="12"/>
      <c r="BY99" s="12"/>
      <c r="BZ99" s="12"/>
      <c r="CA99" s="12"/>
      <c r="CB99" s="12"/>
      <c r="CC99" s="12"/>
      <c r="CD99" s="12"/>
      <c r="CE99" s="12"/>
      <c r="CF99" s="12"/>
      <c r="CG99" s="12"/>
      <c r="CH99" s="12"/>
      <c r="CI99" s="12"/>
      <c r="CJ99" s="12"/>
      <c r="CK99" s="12"/>
      <c r="CL99" s="12"/>
      <c r="CM99" s="12"/>
      <c r="CN99" s="12"/>
      <c r="CO99" s="12"/>
      <c r="CP99" s="12"/>
      <c r="CQ99" s="12"/>
      <c r="CR99" s="12"/>
      <c r="CS99" s="12"/>
      <c r="CT99" s="12"/>
      <c r="CU99" s="12"/>
      <c r="CV99" s="12"/>
      <c r="CW99" s="12"/>
      <c r="CX99" s="12"/>
      <c r="CY99" s="12"/>
      <c r="CZ99" s="12"/>
      <c r="DA99" s="12"/>
      <c r="DB99" s="12"/>
      <c r="DC99" s="12"/>
      <c r="DD99" s="12"/>
      <c r="DE99" s="12"/>
      <c r="DF99" s="12"/>
      <c r="DG99" s="12"/>
      <c r="DH99" s="12"/>
      <c r="DI99" s="12"/>
      <c r="DJ99" s="12"/>
      <c r="DK99" s="12"/>
      <c r="DL99" s="12"/>
      <c r="DM99" s="12"/>
      <c r="DN99" s="12"/>
      <c r="DO99" s="12"/>
      <c r="DP99" s="12"/>
      <c r="DQ99" s="12"/>
      <c r="DR99" s="12"/>
      <c r="DS99" s="12"/>
      <c r="DT99" s="12"/>
      <c r="DU99" s="12"/>
      <c r="DV99" s="12"/>
      <c r="DW99" s="12"/>
      <c r="DX99" s="12"/>
      <c r="DY99" s="12"/>
      <c r="DZ99" s="12"/>
      <c r="EA99" s="12"/>
      <c r="EB99" s="12"/>
      <c r="EC99" s="12"/>
      <c r="ED99" s="12"/>
      <c r="EE99" s="12"/>
      <c r="EF99" s="12"/>
      <c r="EG99" s="12"/>
      <c r="EH99" s="12"/>
      <c r="EI99" s="12"/>
      <c r="EJ99" s="12"/>
      <c r="EK99" s="12"/>
      <c r="EL99" s="12"/>
      <c r="EM99" s="12"/>
      <c r="EN99" s="12"/>
      <c r="EO99" s="12"/>
      <c r="EP99" s="12"/>
      <c r="EQ99" s="12"/>
      <c r="ER99" s="12"/>
      <c r="ES99" s="12"/>
      <c r="ET99" s="15"/>
    </row>
    <row r="100" spans="1:150" s="13" customFormat="1" ht="51">
      <c r="A100" s="142"/>
      <c r="B100" s="142"/>
      <c r="C100" s="108" t="s">
        <v>1216</v>
      </c>
      <c r="D100" s="105" t="s">
        <v>1217</v>
      </c>
      <c r="E100" s="114" t="s">
        <v>1029</v>
      </c>
      <c r="F100" s="114" t="s">
        <v>1210</v>
      </c>
      <c r="G100" s="23" t="str">
        <f>VLOOKUP(H100,Hoja1!A$1:G$445,2,0)</f>
        <v>Bacteria</v>
      </c>
      <c r="H100" s="24" t="s">
        <v>108</v>
      </c>
      <c r="I100" s="23" t="str">
        <f>VLOOKUP(H100,Hoja1!A$2:G$445,3,0)</f>
        <v>Infecciones producidas por Bacterianas</v>
      </c>
      <c r="J100" s="18"/>
      <c r="K100" s="23" t="str">
        <f>VLOOKUP(H100,Hoja1!A$2:G$445,4,0)</f>
        <v>Inspecciones planeadas e inspecciones no planeadas, procedimientos de programas de seguridad y salud en el trabajo</v>
      </c>
      <c r="L100" s="23" t="str">
        <f>VLOOKUP(H100,Hoja1!A$2:G$445,5,0)</f>
        <v>Programa de vacunación, bota pantalon, overol, guantes, tapabocas, mascarillas con filtos</v>
      </c>
      <c r="M100" s="64">
        <v>2</v>
      </c>
      <c r="N100" s="25">
        <v>3</v>
      </c>
      <c r="O100" s="25">
        <v>10</v>
      </c>
      <c r="P100" s="25">
        <f t="shared" si="10"/>
        <v>6</v>
      </c>
      <c r="Q100" s="25">
        <f t="shared" si="11"/>
        <v>60</v>
      </c>
      <c r="R100" s="32" t="str">
        <f t="shared" si="12"/>
        <v>M-6</v>
      </c>
      <c r="S100" s="33" t="str">
        <f t="shared" si="13"/>
        <v>III</v>
      </c>
      <c r="T100" s="34" t="str">
        <f t="shared" si="14"/>
        <v>Mejorable</v>
      </c>
      <c r="U100" s="111">
        <v>8</v>
      </c>
      <c r="V100" s="23" t="str">
        <f>VLOOKUP(H100,Hoja1!A$2:G$445,6,0)</f>
        <v xml:space="preserve">Enfermedades Infectocontagiosas
</v>
      </c>
      <c r="W100" s="20"/>
      <c r="X100" s="20"/>
      <c r="Y100" s="20"/>
      <c r="Z100" s="17"/>
      <c r="AA100" s="22" t="str">
        <f>VLOOKUP(H100,Hoja1!A$2:G$445,7,0)</f>
        <v xml:space="preserve">Riesgo Biológico, Autocuidado y/o Uso y manejo adecuado de E.P.P.
</v>
      </c>
      <c r="AB100" s="145" t="s">
        <v>1200</v>
      </c>
      <c r="AC100" s="108" t="s">
        <v>1209</v>
      </c>
      <c r="AD100" s="14"/>
      <c r="AE100" s="12"/>
      <c r="AF100" s="12"/>
      <c r="AG100" s="12"/>
      <c r="AH100" s="12"/>
      <c r="AI100" s="12"/>
      <c r="AJ100" s="12"/>
      <c r="AK100" s="12"/>
      <c r="AL100" s="12"/>
      <c r="AM100" s="12"/>
      <c r="AN100" s="12"/>
      <c r="AO100" s="12"/>
      <c r="AP100" s="12"/>
      <c r="AQ100" s="12"/>
      <c r="AR100" s="12"/>
      <c r="AS100" s="12"/>
      <c r="AT100" s="12"/>
      <c r="AU100" s="12"/>
      <c r="AV100" s="12"/>
      <c r="AW100" s="12"/>
      <c r="AX100" s="12"/>
      <c r="AY100" s="12"/>
      <c r="AZ100" s="12"/>
      <c r="BA100" s="12"/>
      <c r="BB100" s="12"/>
      <c r="BC100" s="12"/>
      <c r="BD100" s="12"/>
      <c r="BE100" s="12"/>
      <c r="BF100" s="12"/>
      <c r="BG100" s="12"/>
      <c r="BH100" s="12"/>
      <c r="BI100" s="12"/>
      <c r="BJ100" s="12"/>
      <c r="BK100" s="12"/>
      <c r="BL100" s="12"/>
      <c r="BM100" s="12"/>
      <c r="BN100" s="12"/>
      <c r="BO100" s="12"/>
      <c r="BP100" s="12"/>
      <c r="BQ100" s="12"/>
      <c r="BR100" s="12"/>
      <c r="BS100" s="12"/>
      <c r="BT100" s="12"/>
      <c r="BU100" s="12"/>
      <c r="BV100" s="12"/>
      <c r="BW100" s="12"/>
      <c r="BX100" s="12"/>
      <c r="BY100" s="12"/>
      <c r="BZ100" s="12"/>
      <c r="CA100" s="12"/>
      <c r="CB100" s="12"/>
      <c r="CC100" s="12"/>
      <c r="CD100" s="12"/>
      <c r="CE100" s="12"/>
      <c r="CF100" s="12"/>
      <c r="CG100" s="12"/>
      <c r="CH100" s="12"/>
      <c r="CI100" s="12"/>
      <c r="CJ100" s="12"/>
      <c r="CK100" s="12"/>
      <c r="CL100" s="12"/>
      <c r="CM100" s="12"/>
      <c r="CN100" s="12"/>
      <c r="CO100" s="12"/>
      <c r="CP100" s="12"/>
      <c r="CQ100" s="12"/>
      <c r="CR100" s="12"/>
      <c r="CS100" s="12"/>
      <c r="CT100" s="12"/>
      <c r="CU100" s="12"/>
      <c r="CV100" s="12"/>
      <c r="CW100" s="12"/>
      <c r="CX100" s="12"/>
      <c r="CY100" s="12"/>
      <c r="CZ100" s="12"/>
      <c r="DA100" s="12"/>
      <c r="DB100" s="12"/>
      <c r="DC100" s="12"/>
      <c r="DD100" s="12"/>
      <c r="DE100" s="12"/>
      <c r="DF100" s="12"/>
      <c r="DG100" s="12"/>
      <c r="DH100" s="12"/>
      <c r="DI100" s="12"/>
      <c r="DJ100" s="12"/>
      <c r="DK100" s="12"/>
      <c r="DL100" s="12"/>
      <c r="DM100" s="12"/>
      <c r="DN100" s="12"/>
      <c r="DO100" s="12"/>
      <c r="DP100" s="12"/>
      <c r="DQ100" s="12"/>
      <c r="DR100" s="12"/>
      <c r="DS100" s="12"/>
      <c r="DT100" s="12"/>
      <c r="DU100" s="12"/>
      <c r="DV100" s="12"/>
      <c r="DW100" s="12"/>
      <c r="DX100" s="12"/>
      <c r="DY100" s="12"/>
      <c r="DZ100" s="12"/>
      <c r="EA100" s="12"/>
      <c r="EB100" s="12"/>
      <c r="EC100" s="12"/>
      <c r="ED100" s="12"/>
      <c r="EE100" s="12"/>
      <c r="EF100" s="12"/>
      <c r="EG100" s="12"/>
      <c r="EH100" s="12"/>
      <c r="EI100" s="12"/>
      <c r="EJ100" s="12"/>
      <c r="EK100" s="12"/>
      <c r="EL100" s="12"/>
      <c r="EM100" s="12"/>
      <c r="EN100" s="12"/>
      <c r="EO100" s="12"/>
      <c r="EP100" s="12"/>
      <c r="EQ100" s="12"/>
      <c r="ER100" s="12"/>
      <c r="ES100" s="12"/>
      <c r="ET100" s="15"/>
    </row>
    <row r="101" spans="1:150" s="13" customFormat="1" ht="51">
      <c r="A101" s="142"/>
      <c r="B101" s="142"/>
      <c r="C101" s="109"/>
      <c r="D101" s="106"/>
      <c r="E101" s="115"/>
      <c r="F101" s="115"/>
      <c r="G101" s="23" t="str">
        <f>VLOOKUP(H101,Hoja1!A$1:G$445,2,0)</f>
        <v>Hongos</v>
      </c>
      <c r="H101" s="24" t="s">
        <v>117</v>
      </c>
      <c r="I101" s="23" t="str">
        <f>VLOOKUP(H101,Hoja1!A$2:G$445,3,0)</f>
        <v>Micosis</v>
      </c>
      <c r="J101" s="18"/>
      <c r="K101" s="23" t="str">
        <f>VLOOKUP(H101,Hoja1!A$2:G$445,4,0)</f>
        <v>Inspecciones planeadas e inspecciones no planeadas, procedimientos de programas de seguridad y salud en el trabajo</v>
      </c>
      <c r="L101" s="23" t="str">
        <f>VLOOKUP(H101,Hoja1!A$2:G$445,5,0)</f>
        <v>Programa de vacunación, éxamenes periódicos</v>
      </c>
      <c r="M101" s="18">
        <v>2</v>
      </c>
      <c r="N101" s="19">
        <v>3</v>
      </c>
      <c r="O101" s="19">
        <v>10</v>
      </c>
      <c r="P101" s="25">
        <f t="shared" si="10"/>
        <v>6</v>
      </c>
      <c r="Q101" s="25">
        <f t="shared" si="11"/>
        <v>60</v>
      </c>
      <c r="R101" s="32" t="str">
        <f t="shared" si="12"/>
        <v>M-6</v>
      </c>
      <c r="S101" s="33" t="str">
        <f t="shared" si="13"/>
        <v>III</v>
      </c>
      <c r="T101" s="34" t="str">
        <f t="shared" si="14"/>
        <v>Mejorable</v>
      </c>
      <c r="U101" s="112"/>
      <c r="V101" s="23" t="str">
        <f>VLOOKUP(H101,Hoja1!A$2:G$445,6,0)</f>
        <v>Micosis</v>
      </c>
      <c r="W101" s="20"/>
      <c r="X101" s="20"/>
      <c r="Y101" s="20"/>
      <c r="Z101" s="17"/>
      <c r="AA101" s="22" t="str">
        <f>VLOOKUP(H101,Hoja1!A$2:G$445,7,0)</f>
        <v xml:space="preserve">Riesgo Biológico, Autocuidado y/o Uso y manejo adecuado de E.P.P.
</v>
      </c>
      <c r="AB101" s="112"/>
      <c r="AC101" s="109"/>
      <c r="AD101" s="14"/>
      <c r="AE101" s="12"/>
      <c r="AF101" s="12"/>
      <c r="AG101" s="12"/>
      <c r="AH101" s="12"/>
      <c r="AI101" s="12"/>
      <c r="AJ101" s="12"/>
      <c r="AK101" s="12"/>
      <c r="AL101" s="12"/>
      <c r="AM101" s="12"/>
      <c r="AN101" s="12"/>
      <c r="AO101" s="12"/>
      <c r="AP101" s="12"/>
      <c r="AQ101" s="12"/>
      <c r="AR101" s="12"/>
      <c r="AS101" s="12"/>
      <c r="AT101" s="12"/>
      <c r="AU101" s="12"/>
      <c r="AV101" s="12"/>
      <c r="AW101" s="12"/>
      <c r="AX101" s="12"/>
      <c r="AY101" s="12"/>
      <c r="AZ101" s="12"/>
      <c r="BA101" s="12"/>
      <c r="BB101" s="12"/>
      <c r="BC101" s="12"/>
      <c r="BD101" s="12"/>
      <c r="BE101" s="12"/>
      <c r="BF101" s="12"/>
      <c r="BG101" s="12"/>
      <c r="BH101" s="12"/>
      <c r="BI101" s="12"/>
      <c r="BJ101" s="12"/>
      <c r="BK101" s="12"/>
      <c r="BL101" s="12"/>
      <c r="BM101" s="12"/>
      <c r="BN101" s="12"/>
      <c r="BO101" s="12"/>
      <c r="BP101" s="12"/>
      <c r="BQ101" s="12"/>
      <c r="BR101" s="12"/>
      <c r="BS101" s="12"/>
      <c r="BT101" s="12"/>
      <c r="BU101" s="12"/>
      <c r="BV101" s="12"/>
      <c r="BW101" s="12"/>
      <c r="BX101" s="12"/>
      <c r="BY101" s="12"/>
      <c r="BZ101" s="12"/>
      <c r="CA101" s="12"/>
      <c r="CB101" s="12"/>
      <c r="CC101" s="12"/>
      <c r="CD101" s="12"/>
      <c r="CE101" s="12"/>
      <c r="CF101" s="12"/>
      <c r="CG101" s="12"/>
      <c r="CH101" s="12"/>
      <c r="CI101" s="12"/>
      <c r="CJ101" s="12"/>
      <c r="CK101" s="12"/>
      <c r="CL101" s="12"/>
      <c r="CM101" s="12"/>
      <c r="CN101" s="12"/>
      <c r="CO101" s="12"/>
      <c r="CP101" s="12"/>
      <c r="CQ101" s="12"/>
      <c r="CR101" s="12"/>
      <c r="CS101" s="12"/>
      <c r="CT101" s="12"/>
      <c r="CU101" s="12"/>
      <c r="CV101" s="12"/>
      <c r="CW101" s="12"/>
      <c r="CX101" s="12"/>
      <c r="CY101" s="12"/>
      <c r="CZ101" s="12"/>
      <c r="DA101" s="12"/>
      <c r="DB101" s="12"/>
      <c r="DC101" s="12"/>
      <c r="DD101" s="12"/>
      <c r="DE101" s="12"/>
      <c r="DF101" s="12"/>
      <c r="DG101" s="12"/>
      <c r="DH101" s="12"/>
      <c r="DI101" s="12"/>
      <c r="DJ101" s="12"/>
      <c r="DK101" s="12"/>
      <c r="DL101" s="12"/>
      <c r="DM101" s="12"/>
      <c r="DN101" s="12"/>
      <c r="DO101" s="12"/>
      <c r="DP101" s="12"/>
      <c r="DQ101" s="12"/>
      <c r="DR101" s="12"/>
      <c r="DS101" s="12"/>
      <c r="DT101" s="12"/>
      <c r="DU101" s="12"/>
      <c r="DV101" s="12"/>
      <c r="DW101" s="12"/>
      <c r="DX101" s="12"/>
      <c r="DY101" s="12"/>
      <c r="DZ101" s="12"/>
      <c r="EA101" s="12"/>
      <c r="EB101" s="12"/>
      <c r="EC101" s="12"/>
      <c r="ED101" s="12"/>
      <c r="EE101" s="12"/>
      <c r="EF101" s="12"/>
      <c r="EG101" s="12"/>
      <c r="EH101" s="12"/>
      <c r="EI101" s="12"/>
      <c r="EJ101" s="12"/>
      <c r="EK101" s="12"/>
      <c r="EL101" s="12"/>
      <c r="EM101" s="12"/>
      <c r="EN101" s="12"/>
      <c r="EO101" s="12"/>
      <c r="EP101" s="12"/>
      <c r="EQ101" s="12"/>
      <c r="ER101" s="12"/>
      <c r="ES101" s="12"/>
      <c r="ET101" s="15"/>
    </row>
    <row r="102" spans="1:150" s="13" customFormat="1" ht="51">
      <c r="A102" s="142"/>
      <c r="B102" s="142"/>
      <c r="C102" s="109"/>
      <c r="D102" s="106"/>
      <c r="E102" s="115"/>
      <c r="F102" s="115"/>
      <c r="G102" s="23" t="str">
        <f>VLOOKUP(H102,Hoja1!A$1:G$445,2,0)</f>
        <v>Virus</v>
      </c>
      <c r="H102" s="24" t="s">
        <v>120</v>
      </c>
      <c r="I102" s="23" t="str">
        <f>VLOOKUP(H102,Hoja1!A$2:G$445,3,0)</f>
        <v>Infecciones Virales</v>
      </c>
      <c r="J102" s="18"/>
      <c r="K102" s="23" t="str">
        <f>VLOOKUP(H102,Hoja1!A$2:G$445,4,0)</f>
        <v>Inspecciones planeadas e inspecciones no planeadas, procedimientos de programas de seguridad y salud en el trabajo</v>
      </c>
      <c r="L102" s="23" t="str">
        <f>VLOOKUP(H102,Hoja1!A$2:G$445,5,0)</f>
        <v>Programa de vacunación, bota pantalon, overol, guantes, tapabocas, mascarillas con filtos</v>
      </c>
      <c r="M102" s="18">
        <v>2</v>
      </c>
      <c r="N102" s="19">
        <v>3</v>
      </c>
      <c r="O102" s="19">
        <v>10</v>
      </c>
      <c r="P102" s="25">
        <f t="shared" si="10"/>
        <v>6</v>
      </c>
      <c r="Q102" s="25">
        <f t="shared" si="11"/>
        <v>60</v>
      </c>
      <c r="R102" s="32" t="str">
        <f t="shared" si="12"/>
        <v>M-6</v>
      </c>
      <c r="S102" s="33" t="str">
        <f t="shared" si="13"/>
        <v>III</v>
      </c>
      <c r="T102" s="34" t="str">
        <f t="shared" si="14"/>
        <v>Mejorable</v>
      </c>
      <c r="U102" s="112"/>
      <c r="V102" s="23" t="str">
        <f>VLOOKUP(H102,Hoja1!A$2:G$445,6,0)</f>
        <v xml:space="preserve">Enfermedades Infectocontagiosas
</v>
      </c>
      <c r="W102" s="20"/>
      <c r="X102" s="20"/>
      <c r="Y102" s="20"/>
      <c r="Z102" s="17"/>
      <c r="AA102" s="22" t="str">
        <f>VLOOKUP(H102,Hoja1!A$2:G$445,7,0)</f>
        <v xml:space="preserve">Riesgo Biológico, Autocuidado y/o Uso y manejo adecuado de E.P.P.
</v>
      </c>
      <c r="AB102" s="113"/>
      <c r="AC102" s="109"/>
      <c r="AD102" s="14"/>
      <c r="AE102" s="12"/>
      <c r="AF102" s="12"/>
      <c r="AG102" s="12"/>
      <c r="AH102" s="12"/>
      <c r="AI102" s="12"/>
      <c r="AJ102" s="12"/>
      <c r="AK102" s="12"/>
      <c r="AL102" s="12"/>
      <c r="AM102" s="12"/>
      <c r="AN102" s="12"/>
      <c r="AO102" s="12"/>
      <c r="AP102" s="12"/>
      <c r="AQ102" s="12"/>
      <c r="AR102" s="12"/>
      <c r="AS102" s="12"/>
      <c r="AT102" s="12"/>
      <c r="AU102" s="12"/>
      <c r="AV102" s="12"/>
      <c r="AW102" s="12"/>
      <c r="AX102" s="12"/>
      <c r="AY102" s="12"/>
      <c r="AZ102" s="12"/>
      <c r="BA102" s="12"/>
      <c r="BB102" s="12"/>
      <c r="BC102" s="12"/>
      <c r="BD102" s="12"/>
      <c r="BE102" s="12"/>
      <c r="BF102" s="12"/>
      <c r="BG102" s="12"/>
      <c r="BH102" s="12"/>
      <c r="BI102" s="12"/>
      <c r="BJ102" s="12"/>
      <c r="BK102" s="12"/>
      <c r="BL102" s="12"/>
      <c r="BM102" s="12"/>
      <c r="BN102" s="12"/>
      <c r="BO102" s="12"/>
      <c r="BP102" s="12"/>
      <c r="BQ102" s="12"/>
      <c r="BR102" s="12"/>
      <c r="BS102" s="12"/>
      <c r="BT102" s="12"/>
      <c r="BU102" s="12"/>
      <c r="BV102" s="12"/>
      <c r="BW102" s="12"/>
      <c r="BX102" s="12"/>
      <c r="BY102" s="12"/>
      <c r="BZ102" s="12"/>
      <c r="CA102" s="12"/>
      <c r="CB102" s="12"/>
      <c r="CC102" s="12"/>
      <c r="CD102" s="12"/>
      <c r="CE102" s="12"/>
      <c r="CF102" s="12"/>
      <c r="CG102" s="12"/>
      <c r="CH102" s="12"/>
      <c r="CI102" s="12"/>
      <c r="CJ102" s="12"/>
      <c r="CK102" s="12"/>
      <c r="CL102" s="12"/>
      <c r="CM102" s="12"/>
      <c r="CN102" s="12"/>
      <c r="CO102" s="12"/>
      <c r="CP102" s="12"/>
      <c r="CQ102" s="12"/>
      <c r="CR102" s="12"/>
      <c r="CS102" s="12"/>
      <c r="CT102" s="12"/>
      <c r="CU102" s="12"/>
      <c r="CV102" s="12"/>
      <c r="CW102" s="12"/>
      <c r="CX102" s="12"/>
      <c r="CY102" s="12"/>
      <c r="CZ102" s="12"/>
      <c r="DA102" s="12"/>
      <c r="DB102" s="12"/>
      <c r="DC102" s="12"/>
      <c r="DD102" s="12"/>
      <c r="DE102" s="12"/>
      <c r="DF102" s="12"/>
      <c r="DG102" s="12"/>
      <c r="DH102" s="12"/>
      <c r="DI102" s="12"/>
      <c r="DJ102" s="12"/>
      <c r="DK102" s="12"/>
      <c r="DL102" s="12"/>
      <c r="DM102" s="12"/>
      <c r="DN102" s="12"/>
      <c r="DO102" s="12"/>
      <c r="DP102" s="12"/>
      <c r="DQ102" s="12"/>
      <c r="DR102" s="12"/>
      <c r="DS102" s="12"/>
      <c r="DT102" s="12"/>
      <c r="DU102" s="12"/>
      <c r="DV102" s="12"/>
      <c r="DW102" s="12"/>
      <c r="DX102" s="12"/>
      <c r="DY102" s="12"/>
      <c r="DZ102" s="12"/>
      <c r="EA102" s="12"/>
      <c r="EB102" s="12"/>
      <c r="EC102" s="12"/>
      <c r="ED102" s="12"/>
      <c r="EE102" s="12"/>
      <c r="EF102" s="12"/>
      <c r="EG102" s="12"/>
      <c r="EH102" s="12"/>
      <c r="EI102" s="12"/>
      <c r="EJ102" s="12"/>
      <c r="EK102" s="12"/>
      <c r="EL102" s="12"/>
      <c r="EM102" s="12"/>
      <c r="EN102" s="12"/>
      <c r="EO102" s="12"/>
      <c r="EP102" s="12"/>
      <c r="EQ102" s="12"/>
      <c r="ER102" s="12"/>
      <c r="ES102" s="12"/>
      <c r="ET102" s="15"/>
    </row>
    <row r="103" spans="1:150" s="13" customFormat="1" ht="51">
      <c r="A103" s="142"/>
      <c r="B103" s="142"/>
      <c r="C103" s="109"/>
      <c r="D103" s="106"/>
      <c r="E103" s="115"/>
      <c r="F103" s="115"/>
      <c r="G103" s="23" t="str">
        <f>VLOOKUP(H103,Hoja1!A$1:G$445,2,0)</f>
        <v>INFRAROJA, ULTRAVIOLETA, VISIBLE, RADIOFRECUENCIA, MICROONDAS, LASER</v>
      </c>
      <c r="H103" s="24" t="s">
        <v>67</v>
      </c>
      <c r="I103" s="23" t="str">
        <f>VLOOKUP(H103,Hoja1!A$2:G$445,3,0)</f>
        <v>CÁNCER, LESIONES DÉRMICAS Y OCULARES</v>
      </c>
      <c r="J103" s="18"/>
      <c r="K103" s="23" t="str">
        <f>VLOOKUP(H103,Hoja1!A$2:G$445,4,0)</f>
        <v>Inspecciones planeadas e inspecciones no planeadas, procedimientos de programas de seguridad y salud en el trabajo</v>
      </c>
      <c r="L103" s="23" t="str">
        <f>VLOOKUP(H103,Hoja1!A$2:G$445,5,0)</f>
        <v>PROGRAMA BLOQUEADOR SOLAR</v>
      </c>
      <c r="M103" s="18">
        <v>2</v>
      </c>
      <c r="N103" s="19">
        <v>3</v>
      </c>
      <c r="O103" s="19">
        <v>10</v>
      </c>
      <c r="P103" s="25">
        <f t="shared" si="10"/>
        <v>6</v>
      </c>
      <c r="Q103" s="25">
        <f t="shared" si="11"/>
        <v>60</v>
      </c>
      <c r="R103" s="32" t="str">
        <f t="shared" si="12"/>
        <v>M-6</v>
      </c>
      <c r="S103" s="33" t="str">
        <f t="shared" si="13"/>
        <v>III</v>
      </c>
      <c r="T103" s="34" t="str">
        <f t="shared" si="14"/>
        <v>Mejorable</v>
      </c>
      <c r="U103" s="112"/>
      <c r="V103" s="23" t="str">
        <f>VLOOKUP(H103,Hoja1!A$2:G$445,6,0)</f>
        <v>CÁNCER</v>
      </c>
      <c r="W103" s="20"/>
      <c r="X103" s="20"/>
      <c r="Y103" s="20"/>
      <c r="Z103" s="17"/>
      <c r="AA103" s="22" t="str">
        <f>VLOOKUP(H103,Hoja1!A$2:G$445,7,0)</f>
        <v>N/A</v>
      </c>
      <c r="AB103" s="20" t="s">
        <v>1201</v>
      </c>
      <c r="AC103" s="109"/>
      <c r="AD103" s="14"/>
      <c r="AE103" s="12"/>
      <c r="AF103" s="12"/>
      <c r="AG103" s="12"/>
      <c r="AH103" s="12"/>
      <c r="AI103" s="12"/>
      <c r="AJ103" s="12"/>
      <c r="AK103" s="12"/>
      <c r="AL103" s="12"/>
      <c r="AM103" s="12"/>
      <c r="AN103" s="12"/>
      <c r="AO103" s="12"/>
      <c r="AP103" s="12"/>
      <c r="AQ103" s="12"/>
      <c r="AR103" s="12"/>
      <c r="AS103" s="12"/>
      <c r="AT103" s="12"/>
      <c r="AU103" s="12"/>
      <c r="AV103" s="12"/>
      <c r="AW103" s="12"/>
      <c r="AX103" s="12"/>
      <c r="AY103" s="12"/>
      <c r="AZ103" s="12"/>
      <c r="BA103" s="12"/>
      <c r="BB103" s="12"/>
      <c r="BC103" s="12"/>
      <c r="BD103" s="12"/>
      <c r="BE103" s="12"/>
      <c r="BF103" s="12"/>
      <c r="BG103" s="12"/>
      <c r="BH103" s="12"/>
      <c r="BI103" s="12"/>
      <c r="BJ103" s="12"/>
      <c r="BK103" s="12"/>
      <c r="BL103" s="12"/>
      <c r="BM103" s="12"/>
      <c r="BN103" s="12"/>
      <c r="BO103" s="12"/>
      <c r="BP103" s="12"/>
      <c r="BQ103" s="12"/>
      <c r="BR103" s="12"/>
      <c r="BS103" s="12"/>
      <c r="BT103" s="12"/>
      <c r="BU103" s="12"/>
      <c r="BV103" s="12"/>
      <c r="BW103" s="12"/>
      <c r="BX103" s="12"/>
      <c r="BY103" s="12"/>
      <c r="BZ103" s="12"/>
      <c r="CA103" s="12"/>
      <c r="CB103" s="12"/>
      <c r="CC103" s="12"/>
      <c r="CD103" s="12"/>
      <c r="CE103" s="12"/>
      <c r="CF103" s="12"/>
      <c r="CG103" s="12"/>
      <c r="CH103" s="12"/>
      <c r="CI103" s="12"/>
      <c r="CJ103" s="12"/>
      <c r="CK103" s="12"/>
      <c r="CL103" s="12"/>
      <c r="CM103" s="12"/>
      <c r="CN103" s="12"/>
      <c r="CO103" s="12"/>
      <c r="CP103" s="12"/>
      <c r="CQ103" s="12"/>
      <c r="CR103" s="12"/>
      <c r="CS103" s="12"/>
      <c r="CT103" s="12"/>
      <c r="CU103" s="12"/>
      <c r="CV103" s="12"/>
      <c r="CW103" s="12"/>
      <c r="CX103" s="12"/>
      <c r="CY103" s="12"/>
      <c r="CZ103" s="12"/>
      <c r="DA103" s="12"/>
      <c r="DB103" s="12"/>
      <c r="DC103" s="12"/>
      <c r="DD103" s="12"/>
      <c r="DE103" s="12"/>
      <c r="DF103" s="12"/>
      <c r="DG103" s="12"/>
      <c r="DH103" s="12"/>
      <c r="DI103" s="12"/>
      <c r="DJ103" s="12"/>
      <c r="DK103" s="12"/>
      <c r="DL103" s="12"/>
      <c r="DM103" s="12"/>
      <c r="DN103" s="12"/>
      <c r="DO103" s="12"/>
      <c r="DP103" s="12"/>
      <c r="DQ103" s="12"/>
      <c r="DR103" s="12"/>
      <c r="DS103" s="12"/>
      <c r="DT103" s="12"/>
      <c r="DU103" s="12"/>
      <c r="DV103" s="12"/>
      <c r="DW103" s="12"/>
      <c r="DX103" s="12"/>
      <c r="DY103" s="12"/>
      <c r="DZ103" s="12"/>
      <c r="EA103" s="12"/>
      <c r="EB103" s="12"/>
      <c r="EC103" s="12"/>
      <c r="ED103" s="12"/>
      <c r="EE103" s="12"/>
      <c r="EF103" s="12"/>
      <c r="EG103" s="12"/>
      <c r="EH103" s="12"/>
      <c r="EI103" s="12"/>
      <c r="EJ103" s="12"/>
      <c r="EK103" s="12"/>
      <c r="EL103" s="12"/>
      <c r="EM103" s="12"/>
      <c r="EN103" s="12"/>
      <c r="EO103" s="12"/>
      <c r="EP103" s="12"/>
      <c r="EQ103" s="12"/>
      <c r="ER103" s="12"/>
      <c r="ES103" s="12"/>
      <c r="ET103" s="15"/>
    </row>
    <row r="104" spans="1:150" s="13" customFormat="1" ht="53.25" customHeight="1">
      <c r="A104" s="142"/>
      <c r="B104" s="142"/>
      <c r="C104" s="109"/>
      <c r="D104" s="106"/>
      <c r="E104" s="115"/>
      <c r="F104" s="115"/>
      <c r="G104" s="23" t="str">
        <f>VLOOKUP(H104,Hoja1!A$1:G$445,2,0)</f>
        <v>GASES Y VAPORES</v>
      </c>
      <c r="H104" s="24" t="s">
        <v>250</v>
      </c>
      <c r="I104" s="23" t="str">
        <f>VLOOKUP(H104,Hoja1!A$2:G$445,3,0)</f>
        <v xml:space="preserve"> LESIONES EN LA PIEL, IRRITACIÓN EN VÍAS  RESPIRATORIAS, MUERTE</v>
      </c>
      <c r="J104" s="18"/>
      <c r="K104" s="23" t="str">
        <f>VLOOKUP(H104,Hoja1!A$2:G$445,4,0)</f>
        <v>Inspecciones planeadas e inspecciones no planeadas, procedimientos de programas de seguridad y salud en el trabajo</v>
      </c>
      <c r="L104" s="23" t="str">
        <f>VLOOKUP(H104,Hoja1!A$2:G$445,5,0)</f>
        <v>EPP TAPABOCAS, CARETAS CON FILTROS</v>
      </c>
      <c r="M104" s="18">
        <v>2</v>
      </c>
      <c r="N104" s="19">
        <v>3</v>
      </c>
      <c r="O104" s="19">
        <v>25</v>
      </c>
      <c r="P104" s="25">
        <f t="shared" si="10"/>
        <v>6</v>
      </c>
      <c r="Q104" s="25">
        <f t="shared" si="11"/>
        <v>150</v>
      </c>
      <c r="R104" s="32" t="str">
        <f t="shared" si="12"/>
        <v>M-6</v>
      </c>
      <c r="S104" s="33" t="str">
        <f t="shared" si="13"/>
        <v>II</v>
      </c>
      <c r="T104" s="34" t="str">
        <f t="shared" si="14"/>
        <v>No Aceptable o Aceptable Con Control Especifico</v>
      </c>
      <c r="U104" s="112"/>
      <c r="V104" s="23" t="str">
        <f>VLOOKUP(H104,Hoja1!A$2:G$445,6,0)</f>
        <v xml:space="preserve"> MUERTE</v>
      </c>
      <c r="W104" s="20"/>
      <c r="X104" s="20"/>
      <c r="Y104" s="20"/>
      <c r="Z104" s="17"/>
      <c r="AA104" s="22" t="str">
        <f>VLOOKUP(H104,Hoja1!A$2:G$445,7,0)</f>
        <v>USO Y MANEJO ADECUADO DE E.P.P.</v>
      </c>
      <c r="AB104" s="20" t="s">
        <v>1213</v>
      </c>
      <c r="AC104" s="109"/>
      <c r="AD104" s="14"/>
      <c r="AE104" s="12"/>
      <c r="AF104" s="12"/>
      <c r="AG104" s="12"/>
      <c r="AH104" s="12"/>
      <c r="AI104" s="12"/>
      <c r="AJ104" s="12"/>
      <c r="AK104" s="12"/>
      <c r="AL104" s="12"/>
      <c r="AM104" s="12"/>
      <c r="AN104" s="12"/>
      <c r="AO104" s="12"/>
      <c r="AP104" s="12"/>
      <c r="AQ104" s="12"/>
      <c r="AR104" s="12"/>
      <c r="AS104" s="12"/>
      <c r="AT104" s="12"/>
      <c r="AU104" s="12"/>
      <c r="AV104" s="12"/>
      <c r="AW104" s="12"/>
      <c r="AX104" s="12"/>
      <c r="AY104" s="12"/>
      <c r="AZ104" s="12"/>
      <c r="BA104" s="12"/>
      <c r="BB104" s="12"/>
      <c r="BC104" s="12"/>
      <c r="BD104" s="12"/>
      <c r="BE104" s="12"/>
      <c r="BF104" s="12"/>
      <c r="BG104" s="12"/>
      <c r="BH104" s="12"/>
      <c r="BI104" s="12"/>
      <c r="BJ104" s="12"/>
      <c r="BK104" s="12"/>
      <c r="BL104" s="12"/>
      <c r="BM104" s="12"/>
      <c r="BN104" s="12"/>
      <c r="BO104" s="12"/>
      <c r="BP104" s="12"/>
      <c r="BQ104" s="12"/>
      <c r="BR104" s="12"/>
      <c r="BS104" s="12"/>
      <c r="BT104" s="12"/>
      <c r="BU104" s="12"/>
      <c r="BV104" s="12"/>
      <c r="BW104" s="12"/>
      <c r="BX104" s="12"/>
      <c r="BY104" s="12"/>
      <c r="BZ104" s="12"/>
      <c r="CA104" s="12"/>
      <c r="CB104" s="12"/>
      <c r="CC104" s="12"/>
      <c r="CD104" s="12"/>
      <c r="CE104" s="12"/>
      <c r="CF104" s="12"/>
      <c r="CG104" s="12"/>
      <c r="CH104" s="12"/>
      <c r="CI104" s="12"/>
      <c r="CJ104" s="12"/>
      <c r="CK104" s="12"/>
      <c r="CL104" s="12"/>
      <c r="CM104" s="12"/>
      <c r="CN104" s="12"/>
      <c r="CO104" s="12"/>
      <c r="CP104" s="12"/>
      <c r="CQ104" s="12"/>
      <c r="CR104" s="12"/>
      <c r="CS104" s="12"/>
      <c r="CT104" s="12"/>
      <c r="CU104" s="12"/>
      <c r="CV104" s="12"/>
      <c r="CW104" s="12"/>
      <c r="CX104" s="12"/>
      <c r="CY104" s="12"/>
      <c r="CZ104" s="12"/>
      <c r="DA104" s="12"/>
      <c r="DB104" s="12"/>
      <c r="DC104" s="12"/>
      <c r="DD104" s="12"/>
      <c r="DE104" s="12"/>
      <c r="DF104" s="12"/>
      <c r="DG104" s="12"/>
      <c r="DH104" s="12"/>
      <c r="DI104" s="12"/>
      <c r="DJ104" s="12"/>
      <c r="DK104" s="12"/>
      <c r="DL104" s="12"/>
      <c r="DM104" s="12"/>
      <c r="DN104" s="12"/>
      <c r="DO104" s="12"/>
      <c r="DP104" s="12"/>
      <c r="DQ104" s="12"/>
      <c r="DR104" s="12"/>
      <c r="DS104" s="12"/>
      <c r="DT104" s="12"/>
      <c r="DU104" s="12"/>
      <c r="DV104" s="12"/>
      <c r="DW104" s="12"/>
      <c r="DX104" s="12"/>
      <c r="DY104" s="12"/>
      <c r="DZ104" s="12"/>
      <c r="EA104" s="12"/>
      <c r="EB104" s="12"/>
      <c r="EC104" s="12"/>
      <c r="ED104" s="12"/>
      <c r="EE104" s="12"/>
      <c r="EF104" s="12"/>
      <c r="EG104" s="12"/>
      <c r="EH104" s="12"/>
      <c r="EI104" s="12"/>
      <c r="EJ104" s="12"/>
      <c r="EK104" s="12"/>
      <c r="EL104" s="12"/>
      <c r="EM104" s="12"/>
      <c r="EN104" s="12"/>
      <c r="EO104" s="12"/>
      <c r="EP104" s="12"/>
      <c r="EQ104" s="12"/>
      <c r="ER104" s="12"/>
      <c r="ES104" s="12"/>
      <c r="ET104" s="15"/>
    </row>
    <row r="105" spans="1:150" s="13" customFormat="1" ht="43.5" customHeight="1">
      <c r="A105" s="142"/>
      <c r="B105" s="142"/>
      <c r="C105" s="109"/>
      <c r="D105" s="106"/>
      <c r="E105" s="115"/>
      <c r="F105" s="115"/>
      <c r="G105" s="23" t="str">
        <f>VLOOKUP(H105,Hoja1!A$1:G$445,2,0)</f>
        <v>CONCENTRACIÓN EN ACTIVIDADES DE ALTO DESEMPEÑO MENTAL</v>
      </c>
      <c r="H105" s="24" t="s">
        <v>72</v>
      </c>
      <c r="I105" s="23" t="str">
        <f>VLOOKUP(H105,Hoja1!A$2:G$445,3,0)</f>
        <v>ESTRÉS, CEFALEA, IRRITABILIDAD</v>
      </c>
      <c r="J105" s="18"/>
      <c r="K105" s="23" t="str">
        <f>VLOOKUP(H105,Hoja1!A$2:G$445,4,0)</f>
        <v>N/A</v>
      </c>
      <c r="L105" s="23" t="str">
        <f>VLOOKUP(H105,Hoja1!A$2:G$445,5,0)</f>
        <v>PVE PSICOSOCIAL</v>
      </c>
      <c r="M105" s="18">
        <v>2</v>
      </c>
      <c r="N105" s="19">
        <v>2</v>
      </c>
      <c r="O105" s="19">
        <v>10</v>
      </c>
      <c r="P105" s="25">
        <f t="shared" si="10"/>
        <v>4</v>
      </c>
      <c r="Q105" s="25">
        <f t="shared" si="11"/>
        <v>40</v>
      </c>
      <c r="R105" s="32" t="str">
        <f t="shared" si="12"/>
        <v>B-4</v>
      </c>
      <c r="S105" s="33" t="str">
        <f t="shared" si="13"/>
        <v>III</v>
      </c>
      <c r="T105" s="34" t="str">
        <f t="shared" si="14"/>
        <v>Mejorable</v>
      </c>
      <c r="U105" s="112"/>
      <c r="V105" s="23" t="str">
        <f>VLOOKUP(H105,Hoja1!A$2:G$445,6,0)</f>
        <v>ESTRÉS</v>
      </c>
      <c r="W105" s="20"/>
      <c r="X105" s="20"/>
      <c r="Y105" s="20"/>
      <c r="Z105" s="17"/>
      <c r="AA105" s="22" t="str">
        <f>VLOOKUP(H105,Hoja1!A$2:G$445,7,0)</f>
        <v>N/A</v>
      </c>
      <c r="AB105" s="111" t="s">
        <v>1202</v>
      </c>
      <c r="AC105" s="109"/>
      <c r="AD105" s="14"/>
      <c r="AE105" s="12"/>
      <c r="AF105" s="12"/>
      <c r="AG105" s="12"/>
      <c r="AH105" s="12"/>
      <c r="AI105" s="12"/>
      <c r="AJ105" s="12"/>
      <c r="AK105" s="12"/>
      <c r="AL105" s="12"/>
      <c r="AM105" s="12"/>
      <c r="AN105" s="12"/>
      <c r="AO105" s="12"/>
      <c r="AP105" s="12"/>
      <c r="AQ105" s="12"/>
      <c r="AR105" s="12"/>
      <c r="AS105" s="12"/>
      <c r="AT105" s="12"/>
      <c r="AU105" s="12"/>
      <c r="AV105" s="12"/>
      <c r="AW105" s="12"/>
      <c r="AX105" s="12"/>
      <c r="AY105" s="12"/>
      <c r="AZ105" s="12"/>
      <c r="BA105" s="12"/>
      <c r="BB105" s="12"/>
      <c r="BC105" s="12"/>
      <c r="BD105" s="12"/>
      <c r="BE105" s="12"/>
      <c r="BF105" s="12"/>
      <c r="BG105" s="12"/>
      <c r="BH105" s="12"/>
      <c r="BI105" s="12"/>
      <c r="BJ105" s="12"/>
      <c r="BK105" s="12"/>
      <c r="BL105" s="12"/>
      <c r="BM105" s="12"/>
      <c r="BN105" s="12"/>
      <c r="BO105" s="12"/>
      <c r="BP105" s="12"/>
      <c r="BQ105" s="12"/>
      <c r="BR105" s="12"/>
      <c r="BS105" s="12"/>
      <c r="BT105" s="12"/>
      <c r="BU105" s="12"/>
      <c r="BV105" s="12"/>
      <c r="BW105" s="12"/>
      <c r="BX105" s="12"/>
      <c r="BY105" s="12"/>
      <c r="BZ105" s="12"/>
      <c r="CA105" s="12"/>
      <c r="CB105" s="12"/>
      <c r="CC105" s="12"/>
      <c r="CD105" s="12"/>
      <c r="CE105" s="12"/>
      <c r="CF105" s="12"/>
      <c r="CG105" s="12"/>
      <c r="CH105" s="12"/>
      <c r="CI105" s="12"/>
      <c r="CJ105" s="12"/>
      <c r="CK105" s="12"/>
      <c r="CL105" s="12"/>
      <c r="CM105" s="12"/>
      <c r="CN105" s="12"/>
      <c r="CO105" s="12"/>
      <c r="CP105" s="12"/>
      <c r="CQ105" s="12"/>
      <c r="CR105" s="12"/>
      <c r="CS105" s="12"/>
      <c r="CT105" s="12"/>
      <c r="CU105" s="12"/>
      <c r="CV105" s="12"/>
      <c r="CW105" s="12"/>
      <c r="CX105" s="12"/>
      <c r="CY105" s="12"/>
      <c r="CZ105" s="12"/>
      <c r="DA105" s="12"/>
      <c r="DB105" s="12"/>
      <c r="DC105" s="12"/>
      <c r="DD105" s="12"/>
      <c r="DE105" s="12"/>
      <c r="DF105" s="12"/>
      <c r="DG105" s="12"/>
      <c r="DH105" s="12"/>
      <c r="DI105" s="12"/>
      <c r="DJ105" s="12"/>
      <c r="DK105" s="12"/>
      <c r="DL105" s="12"/>
      <c r="DM105" s="12"/>
      <c r="DN105" s="12"/>
      <c r="DO105" s="12"/>
      <c r="DP105" s="12"/>
      <c r="DQ105" s="12"/>
      <c r="DR105" s="12"/>
      <c r="DS105" s="12"/>
      <c r="DT105" s="12"/>
      <c r="DU105" s="12"/>
      <c r="DV105" s="12"/>
      <c r="DW105" s="12"/>
      <c r="DX105" s="12"/>
      <c r="DY105" s="12"/>
      <c r="DZ105" s="12"/>
      <c r="EA105" s="12"/>
      <c r="EB105" s="12"/>
      <c r="EC105" s="12"/>
      <c r="ED105" s="12"/>
      <c r="EE105" s="12"/>
      <c r="EF105" s="12"/>
      <c r="EG105" s="12"/>
      <c r="EH105" s="12"/>
      <c r="EI105" s="12"/>
      <c r="EJ105" s="12"/>
      <c r="EK105" s="12"/>
      <c r="EL105" s="12"/>
      <c r="EM105" s="12"/>
      <c r="EN105" s="12"/>
      <c r="EO105" s="12"/>
      <c r="EP105" s="12"/>
      <c r="EQ105" s="12"/>
      <c r="ER105" s="12"/>
      <c r="ES105" s="12"/>
      <c r="ET105" s="15"/>
    </row>
    <row r="106" spans="1:150" s="13" customFormat="1" ht="43.5" customHeight="1">
      <c r="A106" s="142"/>
      <c r="B106" s="142"/>
      <c r="C106" s="109"/>
      <c r="D106" s="106"/>
      <c r="E106" s="115"/>
      <c r="F106" s="115"/>
      <c r="G106" s="23" t="str">
        <f>VLOOKUP(H106,Hoja1!A$1:G$445,2,0)</f>
        <v>NATURALEZA DE LA TAREA</v>
      </c>
      <c r="H106" s="24" t="s">
        <v>76</v>
      </c>
      <c r="I106" s="23" t="str">
        <f>VLOOKUP(H106,Hoja1!A$2:G$445,3,0)</f>
        <v>ESTRÉS,  TRANSTORNOS DEL SUEÑO</v>
      </c>
      <c r="J106" s="18"/>
      <c r="K106" s="23" t="str">
        <f>VLOOKUP(H106,Hoja1!A$2:G$445,4,0)</f>
        <v>N/A</v>
      </c>
      <c r="L106" s="23" t="str">
        <f>VLOOKUP(H106,Hoja1!A$2:G$445,5,0)</f>
        <v>PVE PSICOSOCIAL</v>
      </c>
      <c r="M106" s="18">
        <v>2</v>
      </c>
      <c r="N106" s="19">
        <v>2</v>
      </c>
      <c r="O106" s="19">
        <v>10</v>
      </c>
      <c r="P106" s="25">
        <f t="shared" si="10"/>
        <v>4</v>
      </c>
      <c r="Q106" s="25">
        <f t="shared" si="11"/>
        <v>40</v>
      </c>
      <c r="R106" s="32" t="str">
        <f t="shared" si="12"/>
        <v>B-4</v>
      </c>
      <c r="S106" s="33" t="str">
        <f t="shared" si="13"/>
        <v>III</v>
      </c>
      <c r="T106" s="34" t="str">
        <f t="shared" si="14"/>
        <v>Mejorable</v>
      </c>
      <c r="U106" s="112"/>
      <c r="V106" s="23" t="str">
        <f>VLOOKUP(H106,Hoja1!A$2:G$445,6,0)</f>
        <v>ESTRÉS</v>
      </c>
      <c r="W106" s="20"/>
      <c r="X106" s="20"/>
      <c r="Y106" s="20"/>
      <c r="Z106" s="17"/>
      <c r="AA106" s="22" t="str">
        <f>VLOOKUP(H106,Hoja1!A$2:G$445,7,0)</f>
        <v>N/A</v>
      </c>
      <c r="AB106" s="113"/>
      <c r="AC106" s="109"/>
      <c r="AD106" s="14"/>
      <c r="AE106" s="12"/>
      <c r="AF106" s="12"/>
      <c r="AG106" s="12"/>
      <c r="AH106" s="12"/>
      <c r="AI106" s="12"/>
      <c r="AJ106" s="12"/>
      <c r="AK106" s="12"/>
      <c r="AL106" s="12"/>
      <c r="AM106" s="12"/>
      <c r="AN106" s="12"/>
      <c r="AO106" s="12"/>
      <c r="AP106" s="12"/>
      <c r="AQ106" s="12"/>
      <c r="AR106" s="12"/>
      <c r="AS106" s="12"/>
      <c r="AT106" s="12"/>
      <c r="AU106" s="12"/>
      <c r="AV106" s="12"/>
      <c r="AW106" s="12"/>
      <c r="AX106" s="12"/>
      <c r="AY106" s="12"/>
      <c r="AZ106" s="12"/>
      <c r="BA106" s="12"/>
      <c r="BB106" s="12"/>
      <c r="BC106" s="12"/>
      <c r="BD106" s="12"/>
      <c r="BE106" s="12"/>
      <c r="BF106" s="12"/>
      <c r="BG106" s="12"/>
      <c r="BH106" s="12"/>
      <c r="BI106" s="12"/>
      <c r="BJ106" s="12"/>
      <c r="BK106" s="12"/>
      <c r="BL106" s="12"/>
      <c r="BM106" s="12"/>
      <c r="BN106" s="12"/>
      <c r="BO106" s="12"/>
      <c r="BP106" s="12"/>
      <c r="BQ106" s="12"/>
      <c r="BR106" s="12"/>
      <c r="BS106" s="12"/>
      <c r="BT106" s="12"/>
      <c r="BU106" s="12"/>
      <c r="BV106" s="12"/>
      <c r="BW106" s="12"/>
      <c r="BX106" s="12"/>
      <c r="BY106" s="12"/>
      <c r="BZ106" s="12"/>
      <c r="CA106" s="12"/>
      <c r="CB106" s="12"/>
      <c r="CC106" s="12"/>
      <c r="CD106" s="12"/>
      <c r="CE106" s="12"/>
      <c r="CF106" s="12"/>
      <c r="CG106" s="12"/>
      <c r="CH106" s="12"/>
      <c r="CI106" s="12"/>
      <c r="CJ106" s="12"/>
      <c r="CK106" s="12"/>
      <c r="CL106" s="12"/>
      <c r="CM106" s="12"/>
      <c r="CN106" s="12"/>
      <c r="CO106" s="12"/>
      <c r="CP106" s="12"/>
      <c r="CQ106" s="12"/>
      <c r="CR106" s="12"/>
      <c r="CS106" s="12"/>
      <c r="CT106" s="12"/>
      <c r="CU106" s="12"/>
      <c r="CV106" s="12"/>
      <c r="CW106" s="12"/>
      <c r="CX106" s="12"/>
      <c r="CY106" s="12"/>
      <c r="CZ106" s="12"/>
      <c r="DA106" s="12"/>
      <c r="DB106" s="12"/>
      <c r="DC106" s="12"/>
      <c r="DD106" s="12"/>
      <c r="DE106" s="12"/>
      <c r="DF106" s="12"/>
      <c r="DG106" s="12"/>
      <c r="DH106" s="12"/>
      <c r="DI106" s="12"/>
      <c r="DJ106" s="12"/>
      <c r="DK106" s="12"/>
      <c r="DL106" s="12"/>
      <c r="DM106" s="12"/>
      <c r="DN106" s="12"/>
      <c r="DO106" s="12"/>
      <c r="DP106" s="12"/>
      <c r="DQ106" s="12"/>
      <c r="DR106" s="12"/>
      <c r="DS106" s="12"/>
      <c r="DT106" s="12"/>
      <c r="DU106" s="12"/>
      <c r="DV106" s="12"/>
      <c r="DW106" s="12"/>
      <c r="DX106" s="12"/>
      <c r="DY106" s="12"/>
      <c r="DZ106" s="12"/>
      <c r="EA106" s="12"/>
      <c r="EB106" s="12"/>
      <c r="EC106" s="12"/>
      <c r="ED106" s="12"/>
      <c r="EE106" s="12"/>
      <c r="EF106" s="12"/>
      <c r="EG106" s="12"/>
      <c r="EH106" s="12"/>
      <c r="EI106" s="12"/>
      <c r="EJ106" s="12"/>
      <c r="EK106" s="12"/>
      <c r="EL106" s="12"/>
      <c r="EM106" s="12"/>
      <c r="EN106" s="12"/>
      <c r="EO106" s="12"/>
      <c r="EP106" s="12"/>
      <c r="EQ106" s="12"/>
      <c r="ER106" s="12"/>
      <c r="ES106" s="12"/>
      <c r="ET106" s="15"/>
    </row>
    <row r="107" spans="1:150" s="13" customFormat="1" ht="96" customHeight="1">
      <c r="A107" s="142"/>
      <c r="B107" s="142"/>
      <c r="C107" s="109"/>
      <c r="D107" s="106"/>
      <c r="E107" s="115"/>
      <c r="F107" s="115"/>
      <c r="G107" s="23" t="str">
        <f>VLOOKUP(H107,Hoja1!A$1:G$445,2,0)</f>
        <v>Forzadas, Prolongadas</v>
      </c>
      <c r="H107" s="24" t="s">
        <v>40</v>
      </c>
      <c r="I107" s="23" t="str">
        <f>VLOOKUP(H107,Hoja1!A$2:G$445,3,0)</f>
        <v xml:space="preserve">Lesiones osteomusculares, lesiones osteoarticulares
</v>
      </c>
      <c r="J107" s="18"/>
      <c r="K107" s="23" t="str">
        <f>VLOOKUP(H107,Hoja1!A$2:G$445,4,0)</f>
        <v>Inspecciones planeadas e inspecciones no planeadas, procedimientos de programas de seguridad y salud en el trabajo</v>
      </c>
      <c r="L107" s="23" t="str">
        <f>VLOOKUP(H107,Hoja1!A$2:G$445,5,0)</f>
        <v>PVE Biomecánico, programa pausas activas, exámenes periódicos, recomendaciones, control de posturas</v>
      </c>
      <c r="M107" s="18">
        <v>2</v>
      </c>
      <c r="N107" s="19">
        <v>3</v>
      </c>
      <c r="O107" s="19">
        <v>25</v>
      </c>
      <c r="P107" s="25">
        <f t="shared" si="10"/>
        <v>6</v>
      </c>
      <c r="Q107" s="25">
        <f t="shared" si="11"/>
        <v>150</v>
      </c>
      <c r="R107" s="32" t="str">
        <f t="shared" si="12"/>
        <v>M-6</v>
      </c>
      <c r="S107" s="33" t="str">
        <f t="shared" si="13"/>
        <v>II</v>
      </c>
      <c r="T107" s="34" t="str">
        <f t="shared" si="14"/>
        <v>No Aceptable o Aceptable Con Control Especifico</v>
      </c>
      <c r="U107" s="112"/>
      <c r="V107" s="23" t="str">
        <f>VLOOKUP(H107,Hoja1!A$2:G$445,6,0)</f>
        <v>Enfermedades Osteomusculares</v>
      </c>
      <c r="W107" s="20"/>
      <c r="X107" s="20"/>
      <c r="Y107" s="20"/>
      <c r="Z107" s="17"/>
      <c r="AA107" s="22" t="str">
        <f>VLOOKUP(H107,Hoja1!A$2:G$445,7,0)</f>
        <v>Prevención en lesiones osteomusculares, líderes de pausas activas</v>
      </c>
      <c r="AB107" s="20" t="s">
        <v>1224</v>
      </c>
      <c r="AC107" s="109"/>
      <c r="AD107" s="14"/>
      <c r="AE107" s="12"/>
      <c r="AF107" s="12"/>
      <c r="AG107" s="12"/>
      <c r="AH107" s="12"/>
      <c r="AI107" s="12"/>
      <c r="AJ107" s="12"/>
      <c r="AK107" s="12"/>
      <c r="AL107" s="12"/>
      <c r="AM107" s="12"/>
      <c r="AN107" s="12"/>
      <c r="AO107" s="12"/>
      <c r="AP107" s="12"/>
      <c r="AQ107" s="12"/>
      <c r="AR107" s="12"/>
      <c r="AS107" s="12"/>
      <c r="AT107" s="12"/>
      <c r="AU107" s="12"/>
      <c r="AV107" s="12"/>
      <c r="AW107" s="12"/>
      <c r="AX107" s="12"/>
      <c r="AY107" s="12"/>
      <c r="AZ107" s="12"/>
      <c r="BA107" s="12"/>
      <c r="BB107" s="12"/>
      <c r="BC107" s="12"/>
      <c r="BD107" s="12"/>
      <c r="BE107" s="12"/>
      <c r="BF107" s="12"/>
      <c r="BG107" s="12"/>
      <c r="BH107" s="12"/>
      <c r="BI107" s="12"/>
      <c r="BJ107" s="12"/>
      <c r="BK107" s="12"/>
      <c r="BL107" s="12"/>
      <c r="BM107" s="12"/>
      <c r="BN107" s="12"/>
      <c r="BO107" s="12"/>
      <c r="BP107" s="12"/>
      <c r="BQ107" s="12"/>
      <c r="BR107" s="12"/>
      <c r="BS107" s="12"/>
      <c r="BT107" s="12"/>
      <c r="BU107" s="12"/>
      <c r="BV107" s="12"/>
      <c r="BW107" s="12"/>
      <c r="BX107" s="12"/>
      <c r="BY107" s="12"/>
      <c r="BZ107" s="12"/>
      <c r="CA107" s="12"/>
      <c r="CB107" s="12"/>
      <c r="CC107" s="12"/>
      <c r="CD107" s="12"/>
      <c r="CE107" s="12"/>
      <c r="CF107" s="12"/>
      <c r="CG107" s="12"/>
      <c r="CH107" s="12"/>
      <c r="CI107" s="12"/>
      <c r="CJ107" s="12"/>
      <c r="CK107" s="12"/>
      <c r="CL107" s="12"/>
      <c r="CM107" s="12"/>
      <c r="CN107" s="12"/>
      <c r="CO107" s="12"/>
      <c r="CP107" s="12"/>
      <c r="CQ107" s="12"/>
      <c r="CR107" s="12"/>
      <c r="CS107" s="12"/>
      <c r="CT107" s="12"/>
      <c r="CU107" s="12"/>
      <c r="CV107" s="12"/>
      <c r="CW107" s="12"/>
      <c r="CX107" s="12"/>
      <c r="CY107" s="12"/>
      <c r="CZ107" s="12"/>
      <c r="DA107" s="12"/>
      <c r="DB107" s="12"/>
      <c r="DC107" s="12"/>
      <c r="DD107" s="12"/>
      <c r="DE107" s="12"/>
      <c r="DF107" s="12"/>
      <c r="DG107" s="12"/>
      <c r="DH107" s="12"/>
      <c r="DI107" s="12"/>
      <c r="DJ107" s="12"/>
      <c r="DK107" s="12"/>
      <c r="DL107" s="12"/>
      <c r="DM107" s="12"/>
      <c r="DN107" s="12"/>
      <c r="DO107" s="12"/>
      <c r="DP107" s="12"/>
      <c r="DQ107" s="12"/>
      <c r="DR107" s="12"/>
      <c r="DS107" s="12"/>
      <c r="DT107" s="12"/>
      <c r="DU107" s="12"/>
      <c r="DV107" s="12"/>
      <c r="DW107" s="12"/>
      <c r="DX107" s="12"/>
      <c r="DY107" s="12"/>
      <c r="DZ107" s="12"/>
      <c r="EA107" s="12"/>
      <c r="EB107" s="12"/>
      <c r="EC107" s="12"/>
      <c r="ED107" s="12"/>
      <c r="EE107" s="12"/>
      <c r="EF107" s="12"/>
      <c r="EG107" s="12"/>
      <c r="EH107" s="12"/>
      <c r="EI107" s="12"/>
      <c r="EJ107" s="12"/>
      <c r="EK107" s="12"/>
      <c r="EL107" s="12"/>
      <c r="EM107" s="12"/>
      <c r="EN107" s="12"/>
      <c r="EO107" s="12"/>
      <c r="EP107" s="12"/>
      <c r="EQ107" s="12"/>
      <c r="ER107" s="12"/>
      <c r="ES107" s="12"/>
      <c r="ET107" s="15"/>
    </row>
    <row r="108" spans="1:150" s="13" customFormat="1" ht="38.25">
      <c r="A108" s="142"/>
      <c r="B108" s="142"/>
      <c r="C108" s="109"/>
      <c r="D108" s="106"/>
      <c r="E108" s="115"/>
      <c r="F108" s="115"/>
      <c r="G108" s="23" t="str">
        <f>VLOOKUP(H108,Hoja1!A$1:G$445,2,0)</f>
        <v>Movimientos repetitivos, Miembros Superiores</v>
      </c>
      <c r="H108" s="24" t="s">
        <v>47</v>
      </c>
      <c r="I108" s="23" t="str">
        <f>VLOOKUP(H108,Hoja1!A$2:G$445,3,0)</f>
        <v>Lesiones Musculoesqueléticas</v>
      </c>
      <c r="J108" s="18"/>
      <c r="K108" s="23" t="str">
        <f>VLOOKUP(H108,Hoja1!A$2:G$445,4,0)</f>
        <v>N/A</v>
      </c>
      <c r="L108" s="23" t="str">
        <f>VLOOKUP(H108,Hoja1!A$2:G$445,5,0)</f>
        <v>PVE BIomécanico, programa pausas activas, examenes periódicos, recomendaicones, control de posturas</v>
      </c>
      <c r="M108" s="18">
        <v>2</v>
      </c>
      <c r="N108" s="19">
        <v>2</v>
      </c>
      <c r="O108" s="19">
        <v>25</v>
      </c>
      <c r="P108" s="25">
        <f t="shared" si="10"/>
        <v>4</v>
      </c>
      <c r="Q108" s="25">
        <f t="shared" si="11"/>
        <v>100</v>
      </c>
      <c r="R108" s="32" t="str">
        <f t="shared" si="12"/>
        <v>B-4</v>
      </c>
      <c r="S108" s="33" t="str">
        <f t="shared" si="13"/>
        <v>III</v>
      </c>
      <c r="T108" s="34" t="str">
        <f t="shared" si="14"/>
        <v>Mejorable</v>
      </c>
      <c r="U108" s="112"/>
      <c r="V108" s="23" t="str">
        <f>VLOOKUP(H108,Hoja1!A$2:G$445,6,0)</f>
        <v>Enfermedades musculoesqueleticas</v>
      </c>
      <c r="W108" s="20"/>
      <c r="X108" s="20"/>
      <c r="Y108" s="20"/>
      <c r="Z108" s="17"/>
      <c r="AA108" s="22" t="str">
        <f>VLOOKUP(H108,Hoja1!A$2:G$445,7,0)</f>
        <v>Prevención en lesiones osteomusculares, líderes de pausas activas</v>
      </c>
      <c r="AB108" s="20" t="s">
        <v>1230</v>
      </c>
      <c r="AC108" s="109"/>
      <c r="AD108" s="14"/>
      <c r="AE108" s="12"/>
      <c r="AF108" s="12"/>
      <c r="AG108" s="12"/>
      <c r="AH108" s="12"/>
      <c r="AI108" s="12"/>
      <c r="AJ108" s="12"/>
      <c r="AK108" s="12"/>
      <c r="AL108" s="12"/>
      <c r="AM108" s="12"/>
      <c r="AN108" s="12"/>
      <c r="AO108" s="12"/>
      <c r="AP108" s="12"/>
      <c r="AQ108" s="12"/>
      <c r="AR108" s="12"/>
      <c r="AS108" s="12"/>
      <c r="AT108" s="12"/>
      <c r="AU108" s="12"/>
      <c r="AV108" s="12"/>
      <c r="AW108" s="12"/>
      <c r="AX108" s="12"/>
      <c r="AY108" s="12"/>
      <c r="AZ108" s="12"/>
      <c r="BA108" s="12"/>
      <c r="BB108" s="12"/>
      <c r="BC108" s="12"/>
      <c r="BD108" s="12"/>
      <c r="BE108" s="12"/>
      <c r="BF108" s="12"/>
      <c r="BG108" s="12"/>
      <c r="BH108" s="12"/>
      <c r="BI108" s="12"/>
      <c r="BJ108" s="12"/>
      <c r="BK108" s="12"/>
      <c r="BL108" s="12"/>
      <c r="BM108" s="12"/>
      <c r="BN108" s="12"/>
      <c r="BO108" s="12"/>
      <c r="BP108" s="12"/>
      <c r="BQ108" s="12"/>
      <c r="BR108" s="12"/>
      <c r="BS108" s="12"/>
      <c r="BT108" s="12"/>
      <c r="BU108" s="12"/>
      <c r="BV108" s="12"/>
      <c r="BW108" s="12"/>
      <c r="BX108" s="12"/>
      <c r="BY108" s="12"/>
      <c r="BZ108" s="12"/>
      <c r="CA108" s="12"/>
      <c r="CB108" s="12"/>
      <c r="CC108" s="12"/>
      <c r="CD108" s="12"/>
      <c r="CE108" s="12"/>
      <c r="CF108" s="12"/>
      <c r="CG108" s="12"/>
      <c r="CH108" s="12"/>
      <c r="CI108" s="12"/>
      <c r="CJ108" s="12"/>
      <c r="CK108" s="12"/>
      <c r="CL108" s="12"/>
      <c r="CM108" s="12"/>
      <c r="CN108" s="12"/>
      <c r="CO108" s="12"/>
      <c r="CP108" s="12"/>
      <c r="CQ108" s="12"/>
      <c r="CR108" s="12"/>
      <c r="CS108" s="12"/>
      <c r="CT108" s="12"/>
      <c r="CU108" s="12"/>
      <c r="CV108" s="12"/>
      <c r="CW108" s="12"/>
      <c r="CX108" s="12"/>
      <c r="CY108" s="12"/>
      <c r="CZ108" s="12"/>
      <c r="DA108" s="12"/>
      <c r="DB108" s="12"/>
      <c r="DC108" s="12"/>
      <c r="DD108" s="12"/>
      <c r="DE108" s="12"/>
      <c r="DF108" s="12"/>
      <c r="DG108" s="12"/>
      <c r="DH108" s="12"/>
      <c r="DI108" s="12"/>
      <c r="DJ108" s="12"/>
      <c r="DK108" s="12"/>
      <c r="DL108" s="12"/>
      <c r="DM108" s="12"/>
      <c r="DN108" s="12"/>
      <c r="DO108" s="12"/>
      <c r="DP108" s="12"/>
      <c r="DQ108" s="12"/>
      <c r="DR108" s="12"/>
      <c r="DS108" s="12"/>
      <c r="DT108" s="12"/>
      <c r="DU108" s="12"/>
      <c r="DV108" s="12"/>
      <c r="DW108" s="12"/>
      <c r="DX108" s="12"/>
      <c r="DY108" s="12"/>
      <c r="DZ108" s="12"/>
      <c r="EA108" s="12"/>
      <c r="EB108" s="12"/>
      <c r="EC108" s="12"/>
      <c r="ED108" s="12"/>
      <c r="EE108" s="12"/>
      <c r="EF108" s="12"/>
      <c r="EG108" s="12"/>
      <c r="EH108" s="12"/>
      <c r="EI108" s="12"/>
      <c r="EJ108" s="12"/>
      <c r="EK108" s="12"/>
      <c r="EL108" s="12"/>
      <c r="EM108" s="12"/>
      <c r="EN108" s="12"/>
      <c r="EO108" s="12"/>
      <c r="EP108" s="12"/>
      <c r="EQ108" s="12"/>
      <c r="ER108" s="12"/>
      <c r="ES108" s="12"/>
      <c r="ET108" s="15"/>
    </row>
    <row r="109" spans="1:150" s="13" customFormat="1" ht="51">
      <c r="A109" s="142"/>
      <c r="B109" s="142"/>
      <c r="C109" s="109"/>
      <c r="D109" s="106"/>
      <c r="E109" s="115"/>
      <c r="F109" s="115"/>
      <c r="G109" s="23" t="str">
        <f>VLOOKUP(H109,Hoja1!A$1:G$445,2,0)</f>
        <v>Atropellamiento, Envestir</v>
      </c>
      <c r="H109" s="24" t="s">
        <v>1187</v>
      </c>
      <c r="I109" s="23" t="str">
        <f>VLOOKUP(H109,Hoja1!A$2:G$445,3,0)</f>
        <v>Lesiones, pérdidas materiales, muerte</v>
      </c>
      <c r="J109" s="18"/>
      <c r="K109" s="23" t="str">
        <f>VLOOKUP(H109,Hoja1!A$2:G$445,4,0)</f>
        <v>Inspecciones planeadas e inspecciones no planeadas, procedimientos de programas de seguridad y salud en el trabajo</v>
      </c>
      <c r="L109" s="23" t="str">
        <f>VLOOKUP(H109,Hoja1!A$2:G$445,5,0)</f>
        <v>Programa de seguridad vial, señalización</v>
      </c>
      <c r="M109" s="18">
        <v>2</v>
      </c>
      <c r="N109" s="19">
        <v>3</v>
      </c>
      <c r="O109" s="19">
        <v>60</v>
      </c>
      <c r="P109" s="25">
        <f t="shared" si="10"/>
        <v>6</v>
      </c>
      <c r="Q109" s="25">
        <f t="shared" si="11"/>
        <v>360</v>
      </c>
      <c r="R109" s="32" t="str">
        <f t="shared" si="12"/>
        <v>M-6</v>
      </c>
      <c r="S109" s="33" t="str">
        <f t="shared" si="13"/>
        <v>II</v>
      </c>
      <c r="T109" s="34" t="str">
        <f t="shared" si="14"/>
        <v>No Aceptable o Aceptable Con Control Especifico</v>
      </c>
      <c r="U109" s="112"/>
      <c r="V109" s="23" t="str">
        <f>VLOOKUP(H109,Hoja1!A$2:G$445,6,0)</f>
        <v>Muerte</v>
      </c>
      <c r="W109" s="20"/>
      <c r="X109" s="20"/>
      <c r="Y109" s="20"/>
      <c r="Z109" s="17"/>
      <c r="AA109" s="22" t="str">
        <f>VLOOKUP(H109,Hoja1!A$2:G$445,7,0)</f>
        <v>Seguridad vial y manejo defensivo, aseguramiento de áreas de trabajo</v>
      </c>
      <c r="AB109" s="20" t="s">
        <v>1204</v>
      </c>
      <c r="AC109" s="109"/>
      <c r="AD109" s="14"/>
      <c r="AE109" s="12"/>
      <c r="AF109" s="12"/>
      <c r="AG109" s="12"/>
      <c r="AH109" s="12"/>
      <c r="AI109" s="12"/>
      <c r="AJ109" s="12"/>
      <c r="AK109" s="12"/>
      <c r="AL109" s="12"/>
      <c r="AM109" s="12"/>
      <c r="AN109" s="12"/>
      <c r="AO109" s="12"/>
      <c r="AP109" s="12"/>
      <c r="AQ109" s="12"/>
      <c r="AR109" s="12"/>
      <c r="AS109" s="12"/>
      <c r="AT109" s="12"/>
      <c r="AU109" s="12"/>
      <c r="AV109" s="12"/>
      <c r="AW109" s="12"/>
      <c r="AX109" s="12"/>
      <c r="AY109" s="12"/>
      <c r="AZ109" s="12"/>
      <c r="BA109" s="12"/>
      <c r="BB109" s="12"/>
      <c r="BC109" s="12"/>
      <c r="BD109" s="12"/>
      <c r="BE109" s="12"/>
      <c r="BF109" s="12"/>
      <c r="BG109" s="12"/>
      <c r="BH109" s="12"/>
      <c r="BI109" s="12"/>
      <c r="BJ109" s="12"/>
      <c r="BK109" s="12"/>
      <c r="BL109" s="12"/>
      <c r="BM109" s="12"/>
      <c r="BN109" s="12"/>
      <c r="BO109" s="12"/>
      <c r="BP109" s="12"/>
      <c r="BQ109" s="12"/>
      <c r="BR109" s="12"/>
      <c r="BS109" s="12"/>
      <c r="BT109" s="12"/>
      <c r="BU109" s="12"/>
      <c r="BV109" s="12"/>
      <c r="BW109" s="12"/>
      <c r="BX109" s="12"/>
      <c r="BY109" s="12"/>
      <c r="BZ109" s="12"/>
      <c r="CA109" s="12"/>
      <c r="CB109" s="12"/>
      <c r="CC109" s="12"/>
      <c r="CD109" s="12"/>
      <c r="CE109" s="12"/>
      <c r="CF109" s="12"/>
      <c r="CG109" s="12"/>
      <c r="CH109" s="12"/>
      <c r="CI109" s="12"/>
      <c r="CJ109" s="12"/>
      <c r="CK109" s="12"/>
      <c r="CL109" s="12"/>
      <c r="CM109" s="12"/>
      <c r="CN109" s="12"/>
      <c r="CO109" s="12"/>
      <c r="CP109" s="12"/>
      <c r="CQ109" s="12"/>
      <c r="CR109" s="12"/>
      <c r="CS109" s="12"/>
      <c r="CT109" s="12"/>
      <c r="CU109" s="12"/>
      <c r="CV109" s="12"/>
      <c r="CW109" s="12"/>
      <c r="CX109" s="12"/>
      <c r="CY109" s="12"/>
      <c r="CZ109" s="12"/>
      <c r="DA109" s="12"/>
      <c r="DB109" s="12"/>
      <c r="DC109" s="12"/>
      <c r="DD109" s="12"/>
      <c r="DE109" s="12"/>
      <c r="DF109" s="12"/>
      <c r="DG109" s="12"/>
      <c r="DH109" s="12"/>
      <c r="DI109" s="12"/>
      <c r="DJ109" s="12"/>
      <c r="DK109" s="12"/>
      <c r="DL109" s="12"/>
      <c r="DM109" s="12"/>
      <c r="DN109" s="12"/>
      <c r="DO109" s="12"/>
      <c r="DP109" s="12"/>
      <c r="DQ109" s="12"/>
      <c r="DR109" s="12"/>
      <c r="DS109" s="12"/>
      <c r="DT109" s="12"/>
      <c r="DU109" s="12"/>
      <c r="DV109" s="12"/>
      <c r="DW109" s="12"/>
      <c r="DX109" s="12"/>
      <c r="DY109" s="12"/>
      <c r="DZ109" s="12"/>
      <c r="EA109" s="12"/>
      <c r="EB109" s="12"/>
      <c r="EC109" s="12"/>
      <c r="ED109" s="12"/>
      <c r="EE109" s="12"/>
      <c r="EF109" s="12"/>
      <c r="EG109" s="12"/>
      <c r="EH109" s="12"/>
      <c r="EI109" s="12"/>
      <c r="EJ109" s="12"/>
      <c r="EK109" s="12"/>
      <c r="EL109" s="12"/>
      <c r="EM109" s="12"/>
      <c r="EN109" s="12"/>
      <c r="EO109" s="12"/>
      <c r="EP109" s="12"/>
      <c r="EQ109" s="12"/>
      <c r="ER109" s="12"/>
      <c r="ES109" s="12"/>
      <c r="ET109" s="15"/>
    </row>
    <row r="110" spans="1:150" s="13" customFormat="1" ht="63.75">
      <c r="A110" s="142"/>
      <c r="B110" s="142"/>
      <c r="C110" s="109"/>
      <c r="D110" s="106"/>
      <c r="E110" s="115"/>
      <c r="F110" s="115"/>
      <c r="G110" s="23" t="str">
        <f>VLOOKUP(H110,Hoja1!A$1:G$445,2,0)</f>
        <v>Herramientas Manuales</v>
      </c>
      <c r="H110" s="24" t="s">
        <v>606</v>
      </c>
      <c r="I110" s="23" t="str">
        <f>VLOOKUP(H110,Hoja1!A$2:G$445,3,0)</f>
        <v>Quemaduras, contusiones y lesiones</v>
      </c>
      <c r="J110" s="18"/>
      <c r="K110" s="23" t="str">
        <f>VLOOKUP(H110,Hoja1!A$2:G$445,4,0)</f>
        <v>Inspecciones planeadas e inspecciones no planeadas, procedimientos de programas de seguridad y salud en el trabajo</v>
      </c>
      <c r="L110" s="23" t="str">
        <f>VLOOKUP(H110,Hoja1!A$2:G$445,5,0)</f>
        <v>E.P.P.</v>
      </c>
      <c r="M110" s="18">
        <v>2</v>
      </c>
      <c r="N110" s="19">
        <v>3</v>
      </c>
      <c r="O110" s="19">
        <v>25</v>
      </c>
      <c r="P110" s="25">
        <f t="shared" si="10"/>
        <v>6</v>
      </c>
      <c r="Q110" s="25">
        <f t="shared" si="11"/>
        <v>150</v>
      </c>
      <c r="R110" s="32" t="str">
        <f t="shared" si="12"/>
        <v>M-6</v>
      </c>
      <c r="S110" s="33" t="str">
        <f t="shared" si="13"/>
        <v>II</v>
      </c>
      <c r="T110" s="34" t="str">
        <f t="shared" si="14"/>
        <v>No Aceptable o Aceptable Con Control Especifico</v>
      </c>
      <c r="U110" s="112"/>
      <c r="V110" s="23" t="str">
        <f>VLOOKUP(H110,Hoja1!A$2:G$445,6,0)</f>
        <v>Amputación</v>
      </c>
      <c r="W110" s="20"/>
      <c r="X110" s="20"/>
      <c r="Y110" s="20"/>
      <c r="Z110" s="17"/>
      <c r="AA110" s="22" t="str">
        <f>VLOOKUP(H110,Hoja1!A$2:G$445,7,0)</f>
        <v xml:space="preserve">
Uso y manejo adecuado de E.P.P., uso y manejo adecuado de herramientas manuales y/o máqinas y equipos</v>
      </c>
      <c r="AB110" s="20" t="s">
        <v>1231</v>
      </c>
      <c r="AC110" s="109"/>
      <c r="AD110" s="14"/>
      <c r="AE110" s="12"/>
      <c r="AF110" s="12"/>
      <c r="AG110" s="12"/>
      <c r="AH110" s="12"/>
      <c r="AI110" s="12"/>
      <c r="AJ110" s="12"/>
      <c r="AK110" s="12"/>
      <c r="AL110" s="12"/>
      <c r="AM110" s="12"/>
      <c r="AN110" s="12"/>
      <c r="AO110" s="12"/>
      <c r="AP110" s="12"/>
      <c r="AQ110" s="12"/>
      <c r="AR110" s="12"/>
      <c r="AS110" s="12"/>
      <c r="AT110" s="12"/>
      <c r="AU110" s="12"/>
      <c r="AV110" s="12"/>
      <c r="AW110" s="12"/>
      <c r="AX110" s="12"/>
      <c r="AY110" s="12"/>
      <c r="AZ110" s="12"/>
      <c r="BA110" s="12"/>
      <c r="BB110" s="12"/>
      <c r="BC110" s="12"/>
      <c r="BD110" s="12"/>
      <c r="BE110" s="12"/>
      <c r="BF110" s="12"/>
      <c r="BG110" s="12"/>
      <c r="BH110" s="12"/>
      <c r="BI110" s="12"/>
      <c r="BJ110" s="12"/>
      <c r="BK110" s="12"/>
      <c r="BL110" s="12"/>
      <c r="BM110" s="12"/>
      <c r="BN110" s="12"/>
      <c r="BO110" s="12"/>
      <c r="BP110" s="12"/>
      <c r="BQ110" s="12"/>
      <c r="BR110" s="12"/>
      <c r="BS110" s="12"/>
      <c r="BT110" s="12"/>
      <c r="BU110" s="12"/>
      <c r="BV110" s="12"/>
      <c r="BW110" s="12"/>
      <c r="BX110" s="12"/>
      <c r="BY110" s="12"/>
      <c r="BZ110" s="12"/>
      <c r="CA110" s="12"/>
      <c r="CB110" s="12"/>
      <c r="CC110" s="12"/>
      <c r="CD110" s="12"/>
      <c r="CE110" s="12"/>
      <c r="CF110" s="12"/>
      <c r="CG110" s="12"/>
      <c r="CH110" s="12"/>
      <c r="CI110" s="12"/>
      <c r="CJ110" s="12"/>
      <c r="CK110" s="12"/>
      <c r="CL110" s="12"/>
      <c r="CM110" s="12"/>
      <c r="CN110" s="12"/>
      <c r="CO110" s="12"/>
      <c r="CP110" s="12"/>
      <c r="CQ110" s="12"/>
      <c r="CR110" s="12"/>
      <c r="CS110" s="12"/>
      <c r="CT110" s="12"/>
      <c r="CU110" s="12"/>
      <c r="CV110" s="12"/>
      <c r="CW110" s="12"/>
      <c r="CX110" s="12"/>
      <c r="CY110" s="12"/>
      <c r="CZ110" s="12"/>
      <c r="DA110" s="12"/>
      <c r="DB110" s="12"/>
      <c r="DC110" s="12"/>
      <c r="DD110" s="12"/>
      <c r="DE110" s="12"/>
      <c r="DF110" s="12"/>
      <c r="DG110" s="12"/>
      <c r="DH110" s="12"/>
      <c r="DI110" s="12"/>
      <c r="DJ110" s="12"/>
      <c r="DK110" s="12"/>
      <c r="DL110" s="12"/>
      <c r="DM110" s="12"/>
      <c r="DN110" s="12"/>
      <c r="DO110" s="12"/>
      <c r="DP110" s="12"/>
      <c r="DQ110" s="12"/>
      <c r="DR110" s="12"/>
      <c r="DS110" s="12"/>
      <c r="DT110" s="12"/>
      <c r="DU110" s="12"/>
      <c r="DV110" s="12"/>
      <c r="DW110" s="12"/>
      <c r="DX110" s="12"/>
      <c r="DY110" s="12"/>
      <c r="DZ110" s="12"/>
      <c r="EA110" s="12"/>
      <c r="EB110" s="12"/>
      <c r="EC110" s="12"/>
      <c r="ED110" s="12"/>
      <c r="EE110" s="12"/>
      <c r="EF110" s="12"/>
      <c r="EG110" s="12"/>
      <c r="EH110" s="12"/>
      <c r="EI110" s="12"/>
      <c r="EJ110" s="12"/>
      <c r="EK110" s="12"/>
      <c r="EL110" s="12"/>
      <c r="EM110" s="12"/>
      <c r="EN110" s="12"/>
      <c r="EO110" s="12"/>
      <c r="EP110" s="12"/>
      <c r="EQ110" s="12"/>
      <c r="ER110" s="12"/>
      <c r="ES110" s="12"/>
      <c r="ET110" s="15"/>
    </row>
    <row r="111" spans="1:150" s="13" customFormat="1" ht="63.75">
      <c r="A111" s="142"/>
      <c r="B111" s="142"/>
      <c r="C111" s="109"/>
      <c r="D111" s="106"/>
      <c r="E111" s="115"/>
      <c r="F111" s="115"/>
      <c r="G111" s="23" t="str">
        <f>VLOOKUP(H111,Hoja1!A$1:G$445,2,0)</f>
        <v>Atraco, golpiza, atentados y secuestrados</v>
      </c>
      <c r="H111" s="24" t="s">
        <v>57</v>
      </c>
      <c r="I111" s="23" t="str">
        <f>VLOOKUP(H111,Hoja1!A$2:G$445,3,0)</f>
        <v>Estrés, golpes, Secuestros</v>
      </c>
      <c r="J111" s="18"/>
      <c r="K111" s="23" t="str">
        <f>VLOOKUP(H111,Hoja1!A$2:G$445,4,0)</f>
        <v>Inspecciones planeadas e inspecciones no planeadas, procedimientos de programas de seguridad y salud en el trabajo</v>
      </c>
      <c r="L111" s="23" t="str">
        <f>VLOOKUP(H111,Hoja1!A$2:G$445,5,0)</f>
        <v xml:space="preserve">Uniformes Corporativos, Caquetas corporativas, Carnetización
</v>
      </c>
      <c r="M111" s="18">
        <v>2</v>
      </c>
      <c r="N111" s="19">
        <v>3</v>
      </c>
      <c r="O111" s="19">
        <v>60</v>
      </c>
      <c r="P111" s="25">
        <f t="shared" si="10"/>
        <v>6</v>
      </c>
      <c r="Q111" s="25">
        <f t="shared" si="11"/>
        <v>360</v>
      </c>
      <c r="R111" s="32" t="str">
        <f t="shared" si="12"/>
        <v>M-6</v>
      </c>
      <c r="S111" s="33" t="str">
        <f t="shared" si="13"/>
        <v>II</v>
      </c>
      <c r="T111" s="34" t="str">
        <f t="shared" si="14"/>
        <v>No Aceptable o Aceptable Con Control Especifico</v>
      </c>
      <c r="U111" s="112"/>
      <c r="V111" s="23" t="str">
        <f>VLOOKUP(H111,Hoja1!A$2:G$445,6,0)</f>
        <v>Secuestros</v>
      </c>
      <c r="W111" s="20"/>
      <c r="X111" s="20"/>
      <c r="Y111" s="20"/>
      <c r="Z111" s="17"/>
      <c r="AA111" s="22" t="str">
        <f>VLOOKUP(H111,Hoja1!A$2:G$445,7,0)</f>
        <v>N/A</v>
      </c>
      <c r="AB111" s="20" t="s">
        <v>1206</v>
      </c>
      <c r="AC111" s="109"/>
      <c r="AD111" s="14"/>
      <c r="AE111" s="12"/>
      <c r="AF111" s="12"/>
      <c r="AG111" s="12"/>
      <c r="AH111" s="12"/>
      <c r="AI111" s="12"/>
      <c r="AJ111" s="12"/>
      <c r="AK111" s="12"/>
      <c r="AL111" s="12"/>
      <c r="AM111" s="12"/>
      <c r="AN111" s="12"/>
      <c r="AO111" s="12"/>
      <c r="AP111" s="12"/>
      <c r="AQ111" s="12"/>
      <c r="AR111" s="12"/>
      <c r="AS111" s="12"/>
      <c r="AT111" s="12"/>
      <c r="AU111" s="12"/>
      <c r="AV111" s="12"/>
      <c r="AW111" s="12"/>
      <c r="AX111" s="12"/>
      <c r="AY111" s="12"/>
      <c r="AZ111" s="12"/>
      <c r="BA111" s="12"/>
      <c r="BB111" s="12"/>
      <c r="BC111" s="12"/>
      <c r="BD111" s="12"/>
      <c r="BE111" s="12"/>
      <c r="BF111" s="12"/>
      <c r="BG111" s="12"/>
      <c r="BH111" s="12"/>
      <c r="BI111" s="12"/>
      <c r="BJ111" s="12"/>
      <c r="BK111" s="12"/>
      <c r="BL111" s="12"/>
      <c r="BM111" s="12"/>
      <c r="BN111" s="12"/>
      <c r="BO111" s="12"/>
      <c r="BP111" s="12"/>
      <c r="BQ111" s="12"/>
      <c r="BR111" s="12"/>
      <c r="BS111" s="12"/>
      <c r="BT111" s="12"/>
      <c r="BU111" s="12"/>
      <c r="BV111" s="12"/>
      <c r="BW111" s="12"/>
      <c r="BX111" s="12"/>
      <c r="BY111" s="12"/>
      <c r="BZ111" s="12"/>
      <c r="CA111" s="12"/>
      <c r="CB111" s="12"/>
      <c r="CC111" s="12"/>
      <c r="CD111" s="12"/>
      <c r="CE111" s="12"/>
      <c r="CF111" s="12"/>
      <c r="CG111" s="12"/>
      <c r="CH111" s="12"/>
      <c r="CI111" s="12"/>
      <c r="CJ111" s="12"/>
      <c r="CK111" s="12"/>
      <c r="CL111" s="12"/>
      <c r="CM111" s="12"/>
      <c r="CN111" s="12"/>
      <c r="CO111" s="12"/>
      <c r="CP111" s="12"/>
      <c r="CQ111" s="12"/>
      <c r="CR111" s="12"/>
      <c r="CS111" s="12"/>
      <c r="CT111" s="12"/>
      <c r="CU111" s="12"/>
      <c r="CV111" s="12"/>
      <c r="CW111" s="12"/>
      <c r="CX111" s="12"/>
      <c r="CY111" s="12"/>
      <c r="CZ111" s="12"/>
      <c r="DA111" s="12"/>
      <c r="DB111" s="12"/>
      <c r="DC111" s="12"/>
      <c r="DD111" s="12"/>
      <c r="DE111" s="12"/>
      <c r="DF111" s="12"/>
      <c r="DG111" s="12"/>
      <c r="DH111" s="12"/>
      <c r="DI111" s="12"/>
      <c r="DJ111" s="12"/>
      <c r="DK111" s="12"/>
      <c r="DL111" s="12"/>
      <c r="DM111" s="12"/>
      <c r="DN111" s="12"/>
      <c r="DO111" s="12"/>
      <c r="DP111" s="12"/>
      <c r="DQ111" s="12"/>
      <c r="DR111" s="12"/>
      <c r="DS111" s="12"/>
      <c r="DT111" s="12"/>
      <c r="DU111" s="12"/>
      <c r="DV111" s="12"/>
      <c r="DW111" s="12"/>
      <c r="DX111" s="12"/>
      <c r="DY111" s="12"/>
      <c r="DZ111" s="12"/>
      <c r="EA111" s="12"/>
      <c r="EB111" s="12"/>
      <c r="EC111" s="12"/>
      <c r="ED111" s="12"/>
      <c r="EE111" s="12"/>
      <c r="EF111" s="12"/>
      <c r="EG111" s="12"/>
      <c r="EH111" s="12"/>
      <c r="EI111" s="12"/>
      <c r="EJ111" s="12"/>
      <c r="EK111" s="12"/>
      <c r="EL111" s="12"/>
      <c r="EM111" s="12"/>
      <c r="EN111" s="12"/>
      <c r="EO111" s="12"/>
      <c r="EP111" s="12"/>
      <c r="EQ111" s="12"/>
      <c r="ER111" s="12"/>
      <c r="ES111" s="12"/>
      <c r="ET111" s="15"/>
    </row>
    <row r="112" spans="1:150" s="13" customFormat="1" ht="51.75" thickBot="1">
      <c r="A112" s="143"/>
      <c r="B112" s="143"/>
      <c r="C112" s="110"/>
      <c r="D112" s="107"/>
      <c r="E112" s="116"/>
      <c r="F112" s="116"/>
      <c r="G112" s="23" t="str">
        <f>VLOOKUP(H112,Hoja1!A$1:G$445,2,0)</f>
        <v>SISMOS, INCENDIOS, INUNDACIONES, TERREMOTOS, VENDAVALES, DERRUMBE</v>
      </c>
      <c r="H112" s="24" t="s">
        <v>62</v>
      </c>
      <c r="I112" s="23" t="str">
        <f>VLOOKUP(H112,Hoja1!A$2:G$445,3,0)</f>
        <v>SISMOS, INCENDIOS, INUNDACIONES, TERREMOTOS, VENDAVALES</v>
      </c>
      <c r="J112" s="18"/>
      <c r="K112" s="23" t="str">
        <f>VLOOKUP(H112,Hoja1!A$2:G$445,4,0)</f>
        <v>Inspecciones planeadas e inspecciones no planeadas, procedimientos de programas de seguridad y salud en el trabajo</v>
      </c>
      <c r="L112" s="23" t="str">
        <f>VLOOKUP(H112,Hoja1!A$2:G$445,5,0)</f>
        <v>BRIGADAS DE EMERGENCIAS</v>
      </c>
      <c r="M112" s="18">
        <v>2</v>
      </c>
      <c r="N112" s="19">
        <v>1</v>
      </c>
      <c r="O112" s="19">
        <v>100</v>
      </c>
      <c r="P112" s="25">
        <f t="shared" si="10"/>
        <v>2</v>
      </c>
      <c r="Q112" s="25">
        <f t="shared" si="11"/>
        <v>200</v>
      </c>
      <c r="R112" s="32" t="str">
        <f t="shared" si="12"/>
        <v>B-2</v>
      </c>
      <c r="S112" s="33" t="str">
        <f t="shared" si="13"/>
        <v>II</v>
      </c>
      <c r="T112" s="34" t="str">
        <f t="shared" si="14"/>
        <v>No Aceptable o Aceptable Con Control Especifico</v>
      </c>
      <c r="U112" s="113"/>
      <c r="V112" s="23" t="str">
        <f>VLOOKUP(H112,Hoja1!A$2:G$445,6,0)</f>
        <v>MUERTE</v>
      </c>
      <c r="W112" s="20"/>
      <c r="X112" s="20"/>
      <c r="Y112" s="20"/>
      <c r="Z112" s="17" t="s">
        <v>1208</v>
      </c>
      <c r="AA112" s="22" t="str">
        <f>VLOOKUP(H112,Hoja1!A$2:G$445,7,0)</f>
        <v>ENTRENAMIENTO DE LA BRIGADA; DIVULGACIÓN DE PLAN DE EMERGENCIA</v>
      </c>
      <c r="AB112" s="20" t="s">
        <v>1207</v>
      </c>
      <c r="AC112" s="118"/>
      <c r="AD112" s="14"/>
      <c r="AE112" s="12"/>
      <c r="AF112" s="12"/>
      <c r="AG112" s="12"/>
      <c r="AH112" s="12"/>
      <c r="AI112" s="12"/>
      <c r="AJ112" s="12"/>
      <c r="AK112" s="12"/>
      <c r="AL112" s="12"/>
      <c r="AM112" s="12"/>
      <c r="AN112" s="12"/>
      <c r="AO112" s="12"/>
      <c r="AP112" s="12"/>
      <c r="AQ112" s="12"/>
      <c r="AR112" s="12"/>
      <c r="AS112" s="12"/>
      <c r="AT112" s="12"/>
      <c r="AU112" s="12"/>
      <c r="AV112" s="12"/>
      <c r="AW112" s="12"/>
      <c r="AX112" s="12"/>
      <c r="AY112" s="12"/>
      <c r="AZ112" s="12"/>
      <c r="BA112" s="12"/>
      <c r="BB112" s="12"/>
      <c r="BC112" s="12"/>
      <c r="BD112" s="12"/>
      <c r="BE112" s="12"/>
      <c r="BF112" s="12"/>
      <c r="BG112" s="12"/>
      <c r="BH112" s="12"/>
      <c r="BI112" s="12"/>
      <c r="BJ112" s="12"/>
      <c r="BK112" s="12"/>
      <c r="BL112" s="12"/>
      <c r="BM112" s="12"/>
      <c r="BN112" s="12"/>
      <c r="BO112" s="12"/>
      <c r="BP112" s="12"/>
      <c r="BQ112" s="12"/>
      <c r="BR112" s="12"/>
      <c r="BS112" s="12"/>
      <c r="BT112" s="12"/>
      <c r="BU112" s="12"/>
      <c r="BV112" s="12"/>
      <c r="BW112" s="12"/>
      <c r="BX112" s="12"/>
      <c r="BY112" s="12"/>
      <c r="BZ112" s="12"/>
      <c r="CA112" s="12"/>
      <c r="CB112" s="12"/>
      <c r="CC112" s="12"/>
      <c r="CD112" s="12"/>
      <c r="CE112" s="12"/>
      <c r="CF112" s="12"/>
      <c r="CG112" s="12"/>
      <c r="CH112" s="12"/>
      <c r="CI112" s="12"/>
      <c r="CJ112" s="12"/>
      <c r="CK112" s="12"/>
      <c r="CL112" s="12"/>
      <c r="CM112" s="12"/>
      <c r="CN112" s="12"/>
      <c r="CO112" s="12"/>
      <c r="CP112" s="12"/>
      <c r="CQ112" s="12"/>
      <c r="CR112" s="12"/>
      <c r="CS112" s="12"/>
      <c r="CT112" s="12"/>
      <c r="CU112" s="12"/>
      <c r="CV112" s="12"/>
      <c r="CW112" s="12"/>
      <c r="CX112" s="12"/>
      <c r="CY112" s="12"/>
      <c r="CZ112" s="12"/>
      <c r="DA112" s="12"/>
      <c r="DB112" s="12"/>
      <c r="DC112" s="12"/>
      <c r="DD112" s="12"/>
      <c r="DE112" s="12"/>
      <c r="DF112" s="12"/>
      <c r="DG112" s="12"/>
      <c r="DH112" s="12"/>
      <c r="DI112" s="12"/>
      <c r="DJ112" s="12"/>
      <c r="DK112" s="12"/>
      <c r="DL112" s="12"/>
      <c r="DM112" s="12"/>
      <c r="DN112" s="12"/>
      <c r="DO112" s="12"/>
      <c r="DP112" s="12"/>
      <c r="DQ112" s="12"/>
      <c r="DR112" s="12"/>
      <c r="DS112" s="12"/>
      <c r="DT112" s="12"/>
      <c r="DU112" s="12"/>
      <c r="DV112" s="12"/>
      <c r="DW112" s="12"/>
      <c r="DX112" s="12"/>
      <c r="DY112" s="12"/>
      <c r="DZ112" s="12"/>
      <c r="EA112" s="12"/>
      <c r="EB112" s="12"/>
      <c r="EC112" s="12"/>
      <c r="ED112" s="12"/>
      <c r="EE112" s="12"/>
      <c r="EF112" s="12"/>
      <c r="EG112" s="12"/>
      <c r="EH112" s="12"/>
      <c r="EI112" s="12"/>
      <c r="EJ112" s="12"/>
      <c r="EK112" s="12"/>
      <c r="EL112" s="12"/>
      <c r="EM112" s="12"/>
      <c r="EN112" s="12"/>
      <c r="EO112" s="12"/>
      <c r="EP112" s="12"/>
      <c r="EQ112" s="12"/>
      <c r="ER112" s="12"/>
      <c r="ES112" s="12"/>
      <c r="ET112" s="15"/>
    </row>
  </sheetData>
  <mergeCells count="82">
    <mergeCell ref="C100:C112"/>
    <mergeCell ref="D100:D112"/>
    <mergeCell ref="U100:U112"/>
    <mergeCell ref="AB100:AB102"/>
    <mergeCell ref="AC100:AC112"/>
    <mergeCell ref="AB105:AB106"/>
    <mergeCell ref="AB87:AB89"/>
    <mergeCell ref="AC87:AC99"/>
    <mergeCell ref="AB92:AB93"/>
    <mergeCell ref="F100:F112"/>
    <mergeCell ref="E100:E112"/>
    <mergeCell ref="C87:C99"/>
    <mergeCell ref="D87:D99"/>
    <mergeCell ref="E87:E99"/>
    <mergeCell ref="F87:F99"/>
    <mergeCell ref="U87:U99"/>
    <mergeCell ref="D74:D86"/>
    <mergeCell ref="C74:C86"/>
    <mergeCell ref="U74:U86"/>
    <mergeCell ref="AB74:AB76"/>
    <mergeCell ref="AC74:AC86"/>
    <mergeCell ref="AB79:AB80"/>
    <mergeCell ref="AB66:AB68"/>
    <mergeCell ref="AC66:AC73"/>
    <mergeCell ref="AB69:AB70"/>
    <mergeCell ref="F74:F86"/>
    <mergeCell ref="E74:E86"/>
    <mergeCell ref="C66:C73"/>
    <mergeCell ref="D66:D73"/>
    <mergeCell ref="E66:E73"/>
    <mergeCell ref="F66:F73"/>
    <mergeCell ref="U66:U73"/>
    <mergeCell ref="U37:U51"/>
    <mergeCell ref="AB37:AB39"/>
    <mergeCell ref="AC37:AC51"/>
    <mergeCell ref="AB43:AB44"/>
    <mergeCell ref="F52:F65"/>
    <mergeCell ref="U52:U65"/>
    <mergeCell ref="AB52:AB54"/>
    <mergeCell ref="AC52:AC65"/>
    <mergeCell ref="AB57:AB58"/>
    <mergeCell ref="U11:U23"/>
    <mergeCell ref="AC11:AC23"/>
    <mergeCell ref="AB11:AB13"/>
    <mergeCell ref="AB16:AB17"/>
    <mergeCell ref="F24:F36"/>
    <mergeCell ref="U24:U36"/>
    <mergeCell ref="AC24:AC36"/>
    <mergeCell ref="AB24:AB26"/>
    <mergeCell ref="AB29:AB30"/>
    <mergeCell ref="A11:A112"/>
    <mergeCell ref="B11:B112"/>
    <mergeCell ref="F11:F23"/>
    <mergeCell ref="E11:E23"/>
    <mergeCell ref="D11:D23"/>
    <mergeCell ref="C11:C23"/>
    <mergeCell ref="E24:E36"/>
    <mergeCell ref="D24:D36"/>
    <mergeCell ref="C24:C36"/>
    <mergeCell ref="F37:F51"/>
    <mergeCell ref="E37:E51"/>
    <mergeCell ref="D37:D51"/>
    <mergeCell ref="C37:C51"/>
    <mergeCell ref="E52:E65"/>
    <mergeCell ref="D52:D65"/>
    <mergeCell ref="C52:C65"/>
    <mergeCell ref="E5:G5"/>
    <mergeCell ref="C2:D2"/>
    <mergeCell ref="E2:I2"/>
    <mergeCell ref="E3:I3"/>
    <mergeCell ref="C4:D4"/>
    <mergeCell ref="E4:I4"/>
    <mergeCell ref="M8:S9"/>
    <mergeCell ref="T8:T9"/>
    <mergeCell ref="U8:V9"/>
    <mergeCell ref="W8:AC9"/>
    <mergeCell ref="A8:A10"/>
    <mergeCell ref="B8:B10"/>
    <mergeCell ref="C8:F9"/>
    <mergeCell ref="G8:H9"/>
    <mergeCell ref="I8:I10"/>
    <mergeCell ref="J8:L9"/>
  </mergeCells>
  <conditionalFormatting sqref="O11:O23 O66:O73">
    <cfRule type="cellIs" priority="48" operator="equal" stopIfTrue="1">
      <formula>"10, 25, 50, 100"</formula>
    </cfRule>
  </conditionalFormatting>
  <conditionalFormatting sqref="T1:T10 T113:T1048576">
    <cfRule type="containsText" priority="45" dxfId="72" operator="containsText" text="No Aceptable o Aceptable con Control Especifico">
      <formula>NOT(ISERROR(SEARCH("No Aceptable o Aceptable con Control Especifico",T1)))</formula>
    </cfRule>
    <cfRule type="containsText" priority="46" dxfId="74" operator="containsText" text="No Aceptable">
      <formula>NOT(ISERROR(SEARCH("No Aceptable",T1)))</formula>
    </cfRule>
    <cfRule type="containsText" priority="47" dxfId="73" operator="containsText" text="No Aceptable o Aceptable con Control Especifico">
      <formula>NOT(ISERROR(SEARCH("No Aceptable o Aceptable con Control Especifico",T1)))</formula>
    </cfRule>
  </conditionalFormatting>
  <conditionalFormatting sqref="S1:S10 S113:S1048576">
    <cfRule type="cellIs" priority="44" dxfId="72" operator="equal">
      <formula>"II"</formula>
    </cfRule>
  </conditionalFormatting>
  <conditionalFormatting sqref="S11:S41 S51:S86 S43:S49 S100:S112">
    <cfRule type="cellIs" priority="40" dxfId="7" operator="equal" stopIfTrue="1">
      <formula>"IV"</formula>
    </cfRule>
    <cfRule type="cellIs" priority="41" dxfId="6" operator="equal" stopIfTrue="1">
      <formula>"III"</formula>
    </cfRule>
    <cfRule type="cellIs" priority="42" dxfId="5" operator="equal" stopIfTrue="1">
      <formula>"II"</formula>
    </cfRule>
    <cfRule type="cellIs" priority="43" dxfId="3" operator="equal" stopIfTrue="1">
      <formula>"I"</formula>
    </cfRule>
  </conditionalFormatting>
  <conditionalFormatting sqref="T11:T41 T51:T86 T43:T49 T100:T112">
    <cfRule type="cellIs" priority="38" dxfId="3" operator="equal" stopIfTrue="1">
      <formula>"No Aceptable"</formula>
    </cfRule>
    <cfRule type="cellIs" priority="39" dxfId="2" operator="equal" stopIfTrue="1">
      <formula>"Aceptable"</formula>
    </cfRule>
  </conditionalFormatting>
  <conditionalFormatting sqref="T11:T41 T51:T86 T43:T49 T100:T112">
    <cfRule type="cellIs" priority="37" dxfId="1" operator="equal" stopIfTrue="1">
      <formula>"No Aceptable o Aceptable Con Control Especifico"</formula>
    </cfRule>
  </conditionalFormatting>
  <conditionalFormatting sqref="T11:T41 T51:T86 T43:T49 T100:T112">
    <cfRule type="containsText" priority="36" dxfId="0" operator="containsText" stopIfTrue="1" text="Mejorable">
      <formula>NOT(ISERROR(SEARCH("Mejorable",T11)))</formula>
    </cfRule>
  </conditionalFormatting>
  <conditionalFormatting sqref="O24:O36">
    <cfRule type="cellIs" priority="35" operator="equal" stopIfTrue="1">
      <formula>"10, 25, 50, 100"</formula>
    </cfRule>
  </conditionalFormatting>
  <conditionalFormatting sqref="O37:O41 O51 O43:O49">
    <cfRule type="cellIs" priority="34" operator="equal" stopIfTrue="1">
      <formula>"10, 25, 50, 100"</formula>
    </cfRule>
  </conditionalFormatting>
  <conditionalFormatting sqref="O50">
    <cfRule type="cellIs" priority="33" operator="equal" stopIfTrue="1">
      <formula>"10, 25, 50, 100"</formula>
    </cfRule>
  </conditionalFormatting>
  <conditionalFormatting sqref="S50">
    <cfRule type="cellIs" priority="29" dxfId="7" operator="equal" stopIfTrue="1">
      <formula>"IV"</formula>
    </cfRule>
    <cfRule type="cellIs" priority="30" dxfId="6" operator="equal" stopIfTrue="1">
      <formula>"III"</formula>
    </cfRule>
    <cfRule type="cellIs" priority="31" dxfId="5" operator="equal" stopIfTrue="1">
      <formula>"II"</formula>
    </cfRule>
    <cfRule type="cellIs" priority="32" dxfId="3" operator="equal" stopIfTrue="1">
      <formula>"I"</formula>
    </cfRule>
  </conditionalFormatting>
  <conditionalFormatting sqref="T50">
    <cfRule type="cellIs" priority="27" dxfId="3" operator="equal" stopIfTrue="1">
      <formula>"No Aceptable"</formula>
    </cfRule>
    <cfRule type="cellIs" priority="28" dxfId="2" operator="equal" stopIfTrue="1">
      <formula>"Aceptable"</formula>
    </cfRule>
  </conditionalFormatting>
  <conditionalFormatting sqref="T50">
    <cfRule type="cellIs" priority="26" dxfId="1" operator="equal" stopIfTrue="1">
      <formula>"No Aceptable o Aceptable Con Control Especifico"</formula>
    </cfRule>
  </conditionalFormatting>
  <conditionalFormatting sqref="T50">
    <cfRule type="containsText" priority="25" dxfId="0" operator="containsText" stopIfTrue="1" text="Mejorable">
      <formula>NOT(ISERROR(SEARCH("Mejorable",T50)))</formula>
    </cfRule>
  </conditionalFormatting>
  <conditionalFormatting sqref="O52:O63 O65">
    <cfRule type="cellIs" priority="24" operator="equal" stopIfTrue="1">
      <formula>"10, 25, 50, 100"</formula>
    </cfRule>
  </conditionalFormatting>
  <conditionalFormatting sqref="O64">
    <cfRule type="cellIs" priority="23" operator="equal" stopIfTrue="1">
      <formula>"10, 25, 50, 100"</formula>
    </cfRule>
  </conditionalFormatting>
  <conditionalFormatting sqref="O74:O86">
    <cfRule type="cellIs" priority="21" operator="equal" stopIfTrue="1">
      <formula>"10, 25, 50, 100"</formula>
    </cfRule>
  </conditionalFormatting>
  <conditionalFormatting sqref="S42">
    <cfRule type="cellIs" priority="16" dxfId="7" operator="equal" stopIfTrue="1">
      <formula>"IV"</formula>
    </cfRule>
    <cfRule type="cellIs" priority="17" dxfId="6" operator="equal" stopIfTrue="1">
      <formula>"III"</formula>
    </cfRule>
    <cfRule type="cellIs" priority="18" dxfId="5" operator="equal" stopIfTrue="1">
      <formula>"II"</formula>
    </cfRule>
    <cfRule type="cellIs" priority="19" dxfId="3" operator="equal" stopIfTrue="1">
      <formula>"I"</formula>
    </cfRule>
  </conditionalFormatting>
  <conditionalFormatting sqref="T42">
    <cfRule type="cellIs" priority="14" dxfId="3" operator="equal" stopIfTrue="1">
      <formula>"No Aceptable"</formula>
    </cfRule>
    <cfRule type="cellIs" priority="15" dxfId="2" operator="equal" stopIfTrue="1">
      <formula>"Aceptable"</formula>
    </cfRule>
  </conditionalFormatting>
  <conditionalFormatting sqref="T42">
    <cfRule type="cellIs" priority="13" dxfId="1" operator="equal" stopIfTrue="1">
      <formula>"No Aceptable o Aceptable Con Control Especifico"</formula>
    </cfRule>
  </conditionalFormatting>
  <conditionalFormatting sqref="T42">
    <cfRule type="containsText" priority="12" dxfId="0" operator="containsText" stopIfTrue="1" text="Mejorable">
      <formula>NOT(ISERROR(SEARCH("Mejorable",T42)))</formula>
    </cfRule>
  </conditionalFormatting>
  <conditionalFormatting sqref="O42">
    <cfRule type="cellIs" priority="11" operator="equal" stopIfTrue="1">
      <formula>"10, 25, 50, 100"</formula>
    </cfRule>
  </conditionalFormatting>
  <conditionalFormatting sqref="S87:S99">
    <cfRule type="cellIs" priority="7" dxfId="7" operator="equal" stopIfTrue="1">
      <formula>"IV"</formula>
    </cfRule>
    <cfRule type="cellIs" priority="8" dxfId="6" operator="equal" stopIfTrue="1">
      <formula>"III"</formula>
    </cfRule>
    <cfRule type="cellIs" priority="9" dxfId="5" operator="equal" stopIfTrue="1">
      <formula>"II"</formula>
    </cfRule>
    <cfRule type="cellIs" priority="10" dxfId="3" operator="equal" stopIfTrue="1">
      <formula>"I"</formula>
    </cfRule>
  </conditionalFormatting>
  <conditionalFormatting sqref="T87:T99">
    <cfRule type="cellIs" priority="5" dxfId="3" operator="equal" stopIfTrue="1">
      <formula>"No Aceptable"</formula>
    </cfRule>
    <cfRule type="cellIs" priority="6" dxfId="2" operator="equal" stopIfTrue="1">
      <formula>"Aceptable"</formula>
    </cfRule>
  </conditionalFormatting>
  <conditionalFormatting sqref="T87:T99">
    <cfRule type="cellIs" priority="4" dxfId="1" operator="equal" stopIfTrue="1">
      <formula>"No Aceptable o Aceptable Con Control Especifico"</formula>
    </cfRule>
  </conditionalFormatting>
  <conditionalFormatting sqref="T87:T99">
    <cfRule type="containsText" priority="3" dxfId="0" operator="containsText" stopIfTrue="1" text="Mejorable">
      <formula>NOT(ISERROR(SEARCH("Mejorable",T87)))</formula>
    </cfRule>
  </conditionalFormatting>
  <conditionalFormatting sqref="O87:O99">
    <cfRule type="cellIs" priority="2" operator="equal" stopIfTrue="1">
      <formula>"10, 25, 50, 100"</formula>
    </cfRule>
  </conditionalFormatting>
  <conditionalFormatting sqref="O100:O112">
    <cfRule type="cellIs" priority="1" operator="equal" stopIfTrue="1">
      <formula>"10, 25, 50, 100"</formula>
    </cfRule>
  </conditionalFormatting>
  <dataValidations count="5">
    <dataValidation type="whole" allowBlank="1" showInputMessage="1" showErrorMessage="1" prompt="1 Esporadica (EE)_x000a_2 Ocasional (EO)_x000a_3 Frecuente (EF)_x000a_4 continua (EC)" sqref="N11:N112">
      <formula1>1</formula1>
      <formula2>4</formula2>
    </dataValidation>
    <dataValidation errorStyle="information" type="whole" allowBlank="1" showInputMessage="1" showErrorMessage="1" promptTitle="Valores de entrada" prompt="Digite los valores_x000a_10 Lesiones o enfermedades que no requieren incapacidad_x000a_25 Lesiones o enfermedades que requieren incapacidad_x000a_60  Lesiones o enfermedades graves e irreparables_x000a_100 Muerte_x000a_ si no lo hace podria dañar el documento" error="Recuerde haber digitado los valores indicados al principio" sqref="O11:O112">
      <formula1>10</formula1>
      <formula2>100</formula2>
    </dataValidation>
    <dataValidation type="list" allowBlank="1" showInputMessage="1" showErrorMessage="1" sqref="H51:H63 H11:H49 H65:H112">
      <formula1>Hoja1!$A$2:$A$445</formula1>
    </dataValidation>
    <dataValidation type="list" allowBlank="1" showInputMessage="1" showErrorMessage="1" sqref="E11 E24 E37 E52 E66 E74 E87 E100">
      <formula1>Hoja2!$A$2:$A$82</formula1>
    </dataValidation>
    <dataValidation type="list" allowBlank="1" showInputMessage="1" showErrorMessage="1" sqref="H50 H64">
      <formula1>Hoja1!#REF!</formula1>
    </dataValidation>
  </dataValidations>
  <printOptions/>
  <pageMargins left="0.7" right="0.7" top="0.75" bottom="0.75" header="0.3" footer="0.3"/>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P97"/>
  <sheetViews>
    <sheetView showGridLines="0" zoomScale="80" zoomScaleNormal="80" workbookViewId="0" topLeftCell="A75">
      <selection activeCell="E75" sqref="E75:E86"/>
    </sheetView>
  </sheetViews>
  <sheetFormatPr defaultColWidth="11.421875" defaultRowHeight="15"/>
  <cols>
    <col min="1" max="1" width="5.28125" style="1" customWidth="1"/>
    <col min="2" max="2" width="7.28125" style="1" customWidth="1"/>
    <col min="3" max="3" width="29.57421875" style="1" customWidth="1"/>
    <col min="4" max="4" width="55.28125" style="1" customWidth="1"/>
    <col min="5" max="5" width="24.421875" style="1" customWidth="1"/>
    <col min="6" max="6" width="11.421875" style="2" customWidth="1"/>
    <col min="7" max="7" width="53.00390625" style="2" customWidth="1"/>
    <col min="8" max="8" width="28.7109375" style="3" customWidth="1"/>
    <col min="9" max="9" width="60.8515625" style="1" customWidth="1"/>
    <col min="10" max="10" width="33.00390625" style="2" customWidth="1"/>
    <col min="11" max="11" width="37.00390625" style="2" customWidth="1"/>
    <col min="12" max="12" width="39.7109375" style="2" customWidth="1"/>
    <col min="13" max="14" width="11.421875" style="1" customWidth="1"/>
    <col min="15" max="15" width="15.140625" style="1" bestFit="1" customWidth="1"/>
    <col min="16" max="16" width="14.00390625" style="1" customWidth="1"/>
    <col min="17" max="17" width="13.8515625" style="1" customWidth="1"/>
    <col min="18" max="18" width="14.28125" style="1" bestFit="1" customWidth="1"/>
    <col min="19" max="19" width="18.57421875" style="1" customWidth="1"/>
    <col min="20" max="20" width="17.00390625" style="1" customWidth="1"/>
    <col min="21" max="21" width="11.421875" style="1" customWidth="1"/>
    <col min="22" max="22" width="63.7109375" style="1" customWidth="1"/>
    <col min="23" max="23" width="14.00390625" style="1" customWidth="1"/>
    <col min="24" max="24" width="12.8515625" style="1" customWidth="1"/>
    <col min="25" max="25" width="25.00390625" style="1" customWidth="1"/>
    <col min="26" max="26" width="40.8515625" style="1" customWidth="1"/>
    <col min="27" max="27" width="34.28125" style="4" customWidth="1"/>
    <col min="28" max="28" width="40.57421875" style="1" customWidth="1"/>
    <col min="29" max="29" width="40.7109375" style="1" customWidth="1"/>
    <col min="30" max="16384" width="11.421875" style="1" customWidth="1"/>
  </cols>
  <sheetData>
    <row r="1" ht="13.5" thickBot="1">
      <c r="Z1" s="12"/>
    </row>
    <row r="2" spans="1:27" s="6" customFormat="1" ht="15" customHeight="1">
      <c r="A2" s="5"/>
      <c r="C2" s="133"/>
      <c r="D2" s="133"/>
      <c r="E2" s="122" t="s">
        <v>1219</v>
      </c>
      <c r="F2" s="123"/>
      <c r="G2" s="123"/>
      <c r="H2" s="123"/>
      <c r="I2" s="124"/>
      <c r="J2" s="9"/>
      <c r="K2" s="9"/>
      <c r="L2" s="9"/>
      <c r="M2" s="8"/>
      <c r="N2" s="8"/>
      <c r="O2" s="8"/>
      <c r="P2" s="8"/>
      <c r="Q2" s="8"/>
      <c r="R2" s="8"/>
      <c r="S2" s="8"/>
      <c r="T2" s="8"/>
      <c r="U2" s="9"/>
      <c r="V2" s="8"/>
      <c r="W2" s="8"/>
      <c r="X2" s="8"/>
      <c r="Y2" s="8"/>
      <c r="Z2" s="8"/>
      <c r="AA2" s="10"/>
    </row>
    <row r="3" spans="1:27" s="6" customFormat="1" ht="15" customHeight="1">
      <c r="A3" s="5"/>
      <c r="C3" s="11"/>
      <c r="D3" s="8"/>
      <c r="E3" s="125" t="s">
        <v>1193</v>
      </c>
      <c r="F3" s="126"/>
      <c r="G3" s="126"/>
      <c r="H3" s="126"/>
      <c r="I3" s="127"/>
      <c r="J3" s="9"/>
      <c r="K3" s="9"/>
      <c r="L3" s="9"/>
      <c r="M3" s="8"/>
      <c r="N3" s="8"/>
      <c r="O3" s="8"/>
      <c r="P3" s="8"/>
      <c r="Q3" s="8"/>
      <c r="R3" s="8"/>
      <c r="S3" s="8"/>
      <c r="T3" s="8"/>
      <c r="U3" s="9"/>
      <c r="V3" s="8"/>
      <c r="W3" s="8"/>
      <c r="X3" s="8"/>
      <c r="Y3" s="8"/>
      <c r="Z3" s="8"/>
      <c r="AA3" s="10"/>
    </row>
    <row r="4" spans="1:27" s="6" customFormat="1" ht="15" customHeight="1" thickBot="1">
      <c r="A4" s="5"/>
      <c r="C4" s="133"/>
      <c r="D4" s="133"/>
      <c r="E4" s="128" t="s">
        <v>1239</v>
      </c>
      <c r="F4" s="129"/>
      <c r="G4" s="129"/>
      <c r="H4" s="129"/>
      <c r="I4" s="130"/>
      <c r="J4" s="9"/>
      <c r="K4" s="9"/>
      <c r="L4" s="9"/>
      <c r="M4" s="8"/>
      <c r="N4" s="8"/>
      <c r="O4" s="8"/>
      <c r="P4" s="8"/>
      <c r="Q4" s="8"/>
      <c r="R4" s="8"/>
      <c r="S4" s="8"/>
      <c r="T4" s="8"/>
      <c r="U4" s="9"/>
      <c r="V4" s="8"/>
      <c r="W4" s="8"/>
      <c r="X4" s="8"/>
      <c r="Y4" s="8"/>
      <c r="Z4" s="8"/>
      <c r="AA4" s="10"/>
    </row>
    <row r="5" spans="1:27" s="6" customFormat="1" ht="11.25" customHeight="1">
      <c r="A5" s="5"/>
      <c r="C5" s="11"/>
      <c r="D5" s="8"/>
      <c r="E5" s="134"/>
      <c r="F5" s="134"/>
      <c r="G5" s="134"/>
      <c r="H5" s="7"/>
      <c r="I5" s="8"/>
      <c r="J5" s="9"/>
      <c r="K5" s="9"/>
      <c r="L5" s="9"/>
      <c r="M5" s="8"/>
      <c r="N5" s="8"/>
      <c r="O5" s="8"/>
      <c r="P5" s="8"/>
      <c r="Q5" s="8"/>
      <c r="R5" s="8"/>
      <c r="S5" s="8"/>
      <c r="T5" s="8"/>
      <c r="U5" s="9"/>
      <c r="V5" s="8"/>
      <c r="W5" s="8"/>
      <c r="X5" s="8"/>
      <c r="Y5" s="8"/>
      <c r="Z5" s="8"/>
      <c r="AA5" s="10"/>
    </row>
    <row r="6" spans="1:27" s="6" customFormat="1" ht="11.25" customHeight="1">
      <c r="A6" s="5"/>
      <c r="C6" s="11"/>
      <c r="D6" s="8"/>
      <c r="E6" s="70"/>
      <c r="F6" s="70"/>
      <c r="G6" s="70"/>
      <c r="H6" s="7"/>
      <c r="I6" s="8"/>
      <c r="J6" s="9"/>
      <c r="K6" s="9"/>
      <c r="L6" s="9"/>
      <c r="M6" s="8"/>
      <c r="N6" s="8"/>
      <c r="O6" s="8"/>
      <c r="P6" s="8"/>
      <c r="Q6" s="8"/>
      <c r="R6" s="8"/>
      <c r="S6" s="8"/>
      <c r="T6" s="8"/>
      <c r="U6" s="9"/>
      <c r="V6" s="8"/>
      <c r="W6" s="8"/>
      <c r="X6" s="8"/>
      <c r="Y6" s="8"/>
      <c r="Z6" s="8"/>
      <c r="AA6" s="10"/>
    </row>
    <row r="7" spans="1:27" s="6" customFormat="1" ht="11.25" customHeight="1" thickBot="1">
      <c r="A7" s="5"/>
      <c r="C7" s="11"/>
      <c r="D7" s="8"/>
      <c r="E7" s="70"/>
      <c r="F7" s="70"/>
      <c r="G7" s="70"/>
      <c r="H7" s="7"/>
      <c r="I7" s="8"/>
      <c r="J7" s="9"/>
      <c r="K7" s="9"/>
      <c r="L7" s="9"/>
      <c r="M7" s="8"/>
      <c r="N7" s="8"/>
      <c r="O7" s="8"/>
      <c r="P7" s="8"/>
      <c r="Q7" s="8"/>
      <c r="R7" s="8"/>
      <c r="S7" s="8"/>
      <c r="T7" s="8"/>
      <c r="U7" s="9"/>
      <c r="V7" s="8"/>
      <c r="W7" s="8"/>
      <c r="X7" s="8"/>
      <c r="Y7" s="8"/>
      <c r="Z7" s="8"/>
      <c r="AA7" s="10"/>
    </row>
    <row r="8" spans="1:29" ht="17.25" customHeight="1" thickBot="1">
      <c r="A8" s="119" t="s">
        <v>11</v>
      </c>
      <c r="B8" s="138" t="s">
        <v>12</v>
      </c>
      <c r="C8" s="135" t="s">
        <v>0</v>
      </c>
      <c r="D8" s="135"/>
      <c r="E8" s="135"/>
      <c r="F8" s="135"/>
      <c r="G8" s="132" t="s">
        <v>1</v>
      </c>
      <c r="H8" s="136"/>
      <c r="I8" s="137" t="s">
        <v>2</v>
      </c>
      <c r="J8" s="132" t="s">
        <v>3</v>
      </c>
      <c r="K8" s="132"/>
      <c r="L8" s="132"/>
      <c r="M8" s="132" t="s">
        <v>4</v>
      </c>
      <c r="N8" s="132"/>
      <c r="O8" s="132"/>
      <c r="P8" s="132"/>
      <c r="Q8" s="132"/>
      <c r="R8" s="132"/>
      <c r="S8" s="132"/>
      <c r="T8" s="132" t="s">
        <v>5</v>
      </c>
      <c r="U8" s="132" t="s">
        <v>6</v>
      </c>
      <c r="V8" s="136"/>
      <c r="W8" s="131" t="s">
        <v>7</v>
      </c>
      <c r="X8" s="131"/>
      <c r="Y8" s="131"/>
      <c r="Z8" s="131"/>
      <c r="AA8" s="131"/>
      <c r="AB8" s="131"/>
      <c r="AC8" s="131"/>
    </row>
    <row r="9" spans="1:29" ht="15.75" customHeight="1" thickBot="1">
      <c r="A9" s="120"/>
      <c r="B9" s="139"/>
      <c r="C9" s="135"/>
      <c r="D9" s="135"/>
      <c r="E9" s="135"/>
      <c r="F9" s="135"/>
      <c r="G9" s="136"/>
      <c r="H9" s="136"/>
      <c r="I9" s="137"/>
      <c r="J9" s="132"/>
      <c r="K9" s="132"/>
      <c r="L9" s="132"/>
      <c r="M9" s="132"/>
      <c r="N9" s="132"/>
      <c r="O9" s="132"/>
      <c r="P9" s="132"/>
      <c r="Q9" s="132"/>
      <c r="R9" s="132"/>
      <c r="S9" s="132"/>
      <c r="T9" s="136"/>
      <c r="U9" s="136"/>
      <c r="V9" s="136"/>
      <c r="W9" s="131"/>
      <c r="X9" s="131"/>
      <c r="Y9" s="131"/>
      <c r="Z9" s="131"/>
      <c r="AA9" s="131"/>
      <c r="AB9" s="131"/>
      <c r="AC9" s="131"/>
    </row>
    <row r="10" spans="1:276" s="13" customFormat="1" ht="39" thickBot="1">
      <c r="A10" s="121"/>
      <c r="B10" s="140"/>
      <c r="C10" s="71" t="s">
        <v>13</v>
      </c>
      <c r="D10" s="71" t="s">
        <v>14</v>
      </c>
      <c r="E10" s="71" t="s">
        <v>1077</v>
      </c>
      <c r="F10" s="71" t="s">
        <v>15</v>
      </c>
      <c r="G10" s="71" t="s">
        <v>16</v>
      </c>
      <c r="H10" s="71" t="s">
        <v>17</v>
      </c>
      <c r="I10" s="137"/>
      <c r="J10" s="71" t="s">
        <v>18</v>
      </c>
      <c r="K10" s="71" t="s">
        <v>19</v>
      </c>
      <c r="L10" s="71" t="s">
        <v>20</v>
      </c>
      <c r="M10" s="71" t="s">
        <v>21</v>
      </c>
      <c r="N10" s="71" t="s">
        <v>22</v>
      </c>
      <c r="O10" s="71" t="s">
        <v>37</v>
      </c>
      <c r="P10" s="71" t="s">
        <v>36</v>
      </c>
      <c r="Q10" s="71" t="s">
        <v>23</v>
      </c>
      <c r="R10" s="71" t="s">
        <v>38</v>
      </c>
      <c r="S10" s="71" t="s">
        <v>24</v>
      </c>
      <c r="T10" s="71" t="s">
        <v>25</v>
      </c>
      <c r="U10" s="71" t="s">
        <v>39</v>
      </c>
      <c r="V10" s="71" t="s">
        <v>26</v>
      </c>
      <c r="W10" s="71" t="s">
        <v>8</v>
      </c>
      <c r="X10" s="71" t="s">
        <v>9</v>
      </c>
      <c r="Y10" s="71" t="s">
        <v>10</v>
      </c>
      <c r="Z10" s="71" t="s">
        <v>31</v>
      </c>
      <c r="AA10" s="71" t="s">
        <v>27</v>
      </c>
      <c r="AB10" s="71" t="s">
        <v>28</v>
      </c>
      <c r="AC10" s="71" t="s">
        <v>29</v>
      </c>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12"/>
      <c r="CM10" s="12"/>
      <c r="CN10" s="12"/>
      <c r="CO10" s="12"/>
      <c r="CP10" s="12"/>
      <c r="CQ10" s="12"/>
      <c r="CR10" s="12"/>
      <c r="CS10" s="12"/>
      <c r="CT10" s="12"/>
      <c r="CU10" s="12"/>
      <c r="CV10" s="12"/>
      <c r="CW10" s="12"/>
      <c r="CX10" s="12"/>
      <c r="CY10" s="12"/>
      <c r="CZ10" s="12"/>
      <c r="DA10" s="12"/>
      <c r="DB10" s="12"/>
      <c r="DC10" s="12"/>
      <c r="DD10" s="12"/>
      <c r="DE10" s="12"/>
      <c r="DF10" s="12"/>
      <c r="DG10" s="12"/>
      <c r="DH10" s="12"/>
      <c r="DI10" s="12"/>
      <c r="DJ10" s="12"/>
      <c r="DK10" s="12"/>
      <c r="DL10" s="12"/>
      <c r="DM10" s="12"/>
      <c r="DN10" s="12"/>
      <c r="DO10" s="12"/>
      <c r="DP10" s="12"/>
      <c r="DQ10" s="12"/>
      <c r="DR10" s="12"/>
      <c r="DS10" s="12"/>
      <c r="DT10" s="12"/>
      <c r="DU10" s="12"/>
      <c r="DV10" s="12"/>
      <c r="DW10" s="12"/>
      <c r="DX10" s="12"/>
      <c r="DY10" s="12"/>
      <c r="DZ10" s="12"/>
      <c r="EA10" s="12"/>
      <c r="EB10" s="12"/>
      <c r="EC10" s="12"/>
      <c r="ED10" s="12"/>
      <c r="EE10" s="12"/>
      <c r="EF10" s="12"/>
      <c r="EG10" s="12"/>
      <c r="EH10" s="12"/>
      <c r="EI10" s="12"/>
      <c r="EJ10" s="12"/>
      <c r="EK10" s="12"/>
      <c r="EL10" s="12"/>
      <c r="EM10" s="12"/>
      <c r="EN10" s="12"/>
      <c r="EO10" s="12"/>
      <c r="EP10" s="12"/>
      <c r="EQ10" s="12"/>
      <c r="ER10" s="12"/>
      <c r="ES10" s="12"/>
      <c r="ET10" s="12"/>
      <c r="EU10" s="12"/>
      <c r="EV10" s="12"/>
      <c r="EW10" s="12"/>
      <c r="EX10" s="12"/>
      <c r="EY10" s="12"/>
      <c r="EZ10" s="12"/>
      <c r="FA10" s="12"/>
      <c r="FB10" s="12"/>
      <c r="FC10" s="12"/>
      <c r="FD10" s="12"/>
      <c r="FE10" s="12"/>
      <c r="FF10" s="12"/>
      <c r="FG10" s="12"/>
      <c r="FH10" s="12"/>
      <c r="FI10" s="12"/>
      <c r="FJ10" s="12"/>
      <c r="FK10" s="12"/>
      <c r="FL10" s="12"/>
      <c r="FM10" s="12"/>
      <c r="FN10" s="12"/>
      <c r="FO10" s="12"/>
      <c r="FP10" s="12"/>
      <c r="FQ10" s="12"/>
      <c r="FR10" s="12"/>
      <c r="FS10" s="12"/>
      <c r="FT10" s="12"/>
      <c r="FU10" s="12"/>
      <c r="FV10" s="12"/>
      <c r="FW10" s="12"/>
      <c r="FX10" s="12"/>
      <c r="FY10" s="12"/>
      <c r="FZ10" s="12"/>
      <c r="GA10" s="12"/>
      <c r="GB10" s="12"/>
      <c r="GC10" s="12"/>
      <c r="GD10" s="12"/>
      <c r="GE10" s="12"/>
      <c r="GF10" s="12"/>
      <c r="GG10" s="12"/>
      <c r="GH10" s="12"/>
      <c r="GI10" s="12"/>
      <c r="GJ10" s="12"/>
      <c r="GK10" s="12"/>
      <c r="GL10" s="12"/>
      <c r="GM10" s="12"/>
      <c r="GN10" s="12"/>
      <c r="GO10" s="12"/>
      <c r="GP10" s="12"/>
      <c r="GQ10" s="12"/>
      <c r="GR10" s="12"/>
      <c r="GS10" s="12"/>
      <c r="GT10" s="12"/>
      <c r="GU10" s="12"/>
      <c r="GV10" s="12"/>
      <c r="GW10" s="12"/>
      <c r="GX10" s="12"/>
      <c r="GY10" s="12"/>
      <c r="GZ10" s="12"/>
      <c r="HA10" s="12"/>
      <c r="HB10" s="12"/>
      <c r="HC10" s="12"/>
      <c r="HD10" s="12"/>
      <c r="HE10" s="12"/>
      <c r="HF10" s="12"/>
      <c r="HG10" s="12"/>
      <c r="HH10" s="12"/>
      <c r="HI10" s="12"/>
      <c r="HJ10" s="12"/>
      <c r="HK10" s="12"/>
      <c r="HL10" s="12"/>
      <c r="HM10" s="12"/>
      <c r="HN10" s="12"/>
      <c r="HO10" s="12"/>
      <c r="HP10" s="12"/>
      <c r="HQ10" s="12"/>
      <c r="HR10" s="12"/>
      <c r="HS10" s="12"/>
      <c r="HT10" s="12"/>
      <c r="HU10" s="12"/>
      <c r="HV10" s="12"/>
      <c r="HW10" s="12"/>
      <c r="HX10" s="12"/>
      <c r="HY10" s="12"/>
      <c r="HZ10" s="12"/>
      <c r="IA10" s="12"/>
      <c r="IB10" s="12"/>
      <c r="IC10" s="12"/>
      <c r="ID10" s="12"/>
      <c r="IE10" s="12"/>
      <c r="IF10" s="12"/>
      <c r="IG10" s="12"/>
      <c r="IH10" s="12"/>
      <c r="II10" s="12"/>
      <c r="IJ10" s="12"/>
      <c r="IK10" s="12"/>
      <c r="IL10" s="12"/>
      <c r="IM10" s="12"/>
      <c r="IN10" s="12"/>
      <c r="IO10" s="12"/>
      <c r="IP10" s="12"/>
      <c r="IQ10" s="12"/>
      <c r="IR10" s="12"/>
      <c r="IS10" s="12"/>
      <c r="IT10" s="12"/>
      <c r="IU10" s="12"/>
      <c r="IV10" s="12"/>
      <c r="IW10" s="12"/>
      <c r="IX10" s="12"/>
      <c r="IY10" s="12"/>
      <c r="IZ10" s="12"/>
      <c r="JA10" s="12"/>
      <c r="JB10" s="12"/>
      <c r="JC10" s="12"/>
      <c r="JD10" s="12"/>
      <c r="JE10" s="12"/>
      <c r="JF10" s="12"/>
      <c r="JG10" s="12"/>
      <c r="JH10" s="12"/>
      <c r="JI10" s="12"/>
      <c r="JJ10" s="12"/>
      <c r="JK10" s="12"/>
      <c r="JL10" s="12"/>
      <c r="JM10" s="12"/>
      <c r="JN10" s="12"/>
      <c r="JO10" s="12"/>
      <c r="JP10" s="12"/>
    </row>
    <row r="11" spans="1:150" s="13" customFormat="1" ht="51">
      <c r="A11" s="141" t="s">
        <v>1240</v>
      </c>
      <c r="B11" s="141" t="s">
        <v>1196</v>
      </c>
      <c r="C11" s="99" t="str">
        <f>VLOOKUP(E11,Hoja2!A$2:C$82,2,0)</f>
        <v>Efectuar la localizacion y reparacion de los daños en las redes de acueducto, accesorios, acometidas,  reparar  las  valvulas  necesarias  y demas  actividades complementarias  para adelantar los trabajos, con el fin de reestablecer el suministro del servicio a la ciudadania.</v>
      </c>
      <c r="D11" s="101" t="str">
        <f>VLOOKUP(E11,Hoja2!A$2:C$82,3,0)</f>
        <v>Cambiar y reparar accesorios de las valvulas y tuberias con el fin de adelantar los trabajos de mantenimiento. Ejecutar las excavaciones para localizar los danos que se presenten en las redes locales de  acueducto, operando equipos tales coma sistemas de bombeo, entre otros. Proteger las superficies expuestas por las excavaciones mediante sistemas de proteccion de superficies. Verificar el tipo de materiales necesarios. Descubrir y localizar daños en la red local, retirar los recubrimientos de las tuberias come morteros, anclajes o de cualquier tipo.</v>
      </c>
      <c r="E11" s="96" t="s">
        <v>1037</v>
      </c>
      <c r="F11" s="96" t="s">
        <v>1210</v>
      </c>
      <c r="G11" s="66" t="str">
        <f>VLOOKUP(H11,Hoja1!A$1:G$445,2,0)</f>
        <v>Bacteria</v>
      </c>
      <c r="H11" s="46" t="s">
        <v>108</v>
      </c>
      <c r="I11" s="66" t="str">
        <f>VLOOKUP(H11,Hoja1!A$2:G$445,3,0)</f>
        <v>Infecciones producidas por Bacterianas</v>
      </c>
      <c r="J11" s="67"/>
      <c r="K11" s="66" t="str">
        <f>VLOOKUP(H11,Hoja1!A$2:G$445,4,0)</f>
        <v>Inspecciones planeadas e inspecciones no planeadas, procedimientos de programas de seguridad y salud en el trabajo</v>
      </c>
      <c r="L11" s="66" t="str">
        <f>VLOOKUP(H11,Hoja1!A$2:G$445,5,0)</f>
        <v>Programa de vacunación, bota pantalon, overol, guantes, tapabocas, mascarillas con filtos</v>
      </c>
      <c r="M11" s="67">
        <v>2</v>
      </c>
      <c r="N11" s="48">
        <v>3</v>
      </c>
      <c r="O11" s="48">
        <v>10</v>
      </c>
      <c r="P11" s="48">
        <f>M11*N11</f>
        <v>6</v>
      </c>
      <c r="Q11" s="48">
        <f>O11*P11</f>
        <v>60</v>
      </c>
      <c r="R11" s="49" t="str">
        <f>IF(P11=40,"MA-40",IF(P11=30,"MA-30",IF(P11=20,"A-20",IF(P11=10,"A-10",IF(P11=24,"MA-24",IF(P11=18,"A-18",IF(P11=12,"A-12",IF(P11=6,"M-6",IF(P11=8,"M-8",IF(P11=6,"M-6",IF(P11=4,"B-4",IF(P11=2,"B-2",))))))))))))</f>
        <v>M-6</v>
      </c>
      <c r="S11" s="50" t="str">
        <f aca="true" t="shared" si="0" ref="S11:S35">IF(Q11&lt;=20,"IV",IF(Q11&lt;=120,"III",IF(Q11&lt;=500,"II",IF(Q11&lt;=4000,"I"))))</f>
        <v>III</v>
      </c>
      <c r="T11" s="51" t="str">
        <f>IF(S11=0,"",IF(S11="IV","Aceptable",IF(S11="III","Mejorable",IF(S11="II","No Aceptable o Aceptable Con Control Especifico",IF(S11="I","No Aceptable","")))))</f>
        <v>Mejorable</v>
      </c>
      <c r="U11" s="144">
        <v>7</v>
      </c>
      <c r="V11" s="66" t="str">
        <f>VLOOKUP(H11,Hoja1!A$2:G$445,6,0)</f>
        <v xml:space="preserve">Enfermedades Infectocontagiosas
</v>
      </c>
      <c r="W11" s="52"/>
      <c r="X11" s="52"/>
      <c r="Y11" s="52"/>
      <c r="Z11" s="53"/>
      <c r="AA11" s="53" t="str">
        <f>VLOOKUP(H11,Hoja1!A$2:G$445,7,0)</f>
        <v xml:space="preserve">Riesgo Biológico, Autocuidado y/o Uso y manejo adecuado de E.P.P.
</v>
      </c>
      <c r="AB11" s="144" t="s">
        <v>1200</v>
      </c>
      <c r="AC11" s="99" t="s">
        <v>1241</v>
      </c>
      <c r="AD11" s="14"/>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c r="CM11" s="12"/>
      <c r="CN11" s="12"/>
      <c r="CO11" s="12"/>
      <c r="CP11" s="12"/>
      <c r="CQ11" s="12"/>
      <c r="CR11" s="12"/>
      <c r="CS11" s="12"/>
      <c r="CT11" s="12"/>
      <c r="CU11" s="12"/>
      <c r="CV11" s="12"/>
      <c r="CW11" s="12"/>
      <c r="CX11" s="12"/>
      <c r="CY11" s="12"/>
      <c r="CZ11" s="12"/>
      <c r="DA11" s="12"/>
      <c r="DB11" s="12"/>
      <c r="DC11" s="12"/>
      <c r="DD11" s="12"/>
      <c r="DE11" s="12"/>
      <c r="DF11" s="12"/>
      <c r="DG11" s="12"/>
      <c r="DH11" s="12"/>
      <c r="DI11" s="12"/>
      <c r="DJ11" s="12"/>
      <c r="DK11" s="12"/>
      <c r="DL11" s="12"/>
      <c r="DM11" s="12"/>
      <c r="DN11" s="12"/>
      <c r="DO11" s="12"/>
      <c r="DP11" s="12"/>
      <c r="DQ11" s="12"/>
      <c r="DR11" s="12"/>
      <c r="DS11" s="12"/>
      <c r="DT11" s="12"/>
      <c r="DU11" s="12"/>
      <c r="DV11" s="12"/>
      <c r="DW11" s="12"/>
      <c r="DX11" s="12"/>
      <c r="DY11" s="12"/>
      <c r="DZ11" s="12"/>
      <c r="EA11" s="12"/>
      <c r="EB11" s="12"/>
      <c r="EC11" s="12"/>
      <c r="ED11" s="12"/>
      <c r="EE11" s="12"/>
      <c r="EF11" s="12"/>
      <c r="EG11" s="12"/>
      <c r="EH11" s="12"/>
      <c r="EI11" s="12"/>
      <c r="EJ11" s="12"/>
      <c r="EK11" s="12"/>
      <c r="EL11" s="12"/>
      <c r="EM11" s="12"/>
      <c r="EN11" s="12"/>
      <c r="EO11" s="12"/>
      <c r="EP11" s="12"/>
      <c r="EQ11" s="12"/>
      <c r="ER11" s="12"/>
      <c r="ES11" s="12"/>
      <c r="ET11" s="15"/>
    </row>
    <row r="12" spans="1:150" s="13" customFormat="1" ht="51">
      <c r="A12" s="142"/>
      <c r="B12" s="142"/>
      <c r="C12" s="92"/>
      <c r="D12" s="102"/>
      <c r="E12" s="97"/>
      <c r="F12" s="97"/>
      <c r="G12" s="66" t="str">
        <f>VLOOKUP(H12,Hoja1!A$1:G$445,2,0)</f>
        <v>Hongos</v>
      </c>
      <c r="H12" s="46" t="s">
        <v>117</v>
      </c>
      <c r="I12" s="66" t="str">
        <f>VLOOKUP(H12,Hoja1!A$2:G$445,3,0)</f>
        <v>Micosis</v>
      </c>
      <c r="J12" s="54"/>
      <c r="K12" s="66" t="str">
        <f>VLOOKUP(H12,Hoja1!A$2:G$445,4,0)</f>
        <v>Inspecciones planeadas e inspecciones no planeadas, procedimientos de programas de seguridad y salud en el trabajo</v>
      </c>
      <c r="L12" s="66" t="str">
        <f>VLOOKUP(H12,Hoja1!A$2:G$445,5,0)</f>
        <v>Programa de vacunación, éxamenes periódicos</v>
      </c>
      <c r="M12" s="54">
        <v>2</v>
      </c>
      <c r="N12" s="55">
        <v>3</v>
      </c>
      <c r="O12" s="55">
        <v>10</v>
      </c>
      <c r="P12" s="48">
        <f aca="true" t="shared" si="1" ref="P12:P35">M12*N12</f>
        <v>6</v>
      </c>
      <c r="Q12" s="48">
        <f aca="true" t="shared" si="2" ref="Q12:Q35">O12*P12</f>
        <v>60</v>
      </c>
      <c r="R12" s="56" t="str">
        <f aca="true" t="shared" si="3" ref="R12:R35">IF(P12=40,"MA-40",IF(P12=30,"MA-30",IF(P12=20,"A-20",IF(P12=10,"A-10",IF(P12=24,"MA-24",IF(P12=18,"A-18",IF(P12=12,"A-12",IF(P12=6,"M-6",IF(P12=8,"M-8",IF(P12=6,"M-6",IF(P12=4,"B-4",IF(P12=2,"B-2",))))))))))))</f>
        <v>M-6</v>
      </c>
      <c r="S12" s="57" t="str">
        <f t="shared" si="0"/>
        <v>III</v>
      </c>
      <c r="T12" s="58" t="str">
        <f aca="true" t="shared" si="4" ref="T12:T35">IF(S12=0,"",IF(S12="IV","Aceptable",IF(S12="III","Mejorable",IF(S12="II","No Aceptable o Aceptable Con Control Especifico",IF(S12="I","No Aceptable","")))))</f>
        <v>Mejorable</v>
      </c>
      <c r="U12" s="104"/>
      <c r="V12" s="66" t="str">
        <f>VLOOKUP(H12,Hoja1!A$2:G$445,6,0)</f>
        <v>Micosis</v>
      </c>
      <c r="W12" s="59"/>
      <c r="X12" s="59"/>
      <c r="Y12" s="59"/>
      <c r="Z12" s="60"/>
      <c r="AA12" s="53" t="str">
        <f>VLOOKUP(H12,Hoja1!A$2:G$445,7,0)</f>
        <v xml:space="preserve">Riesgo Biológico, Autocuidado y/o Uso y manejo adecuado de E.P.P.
</v>
      </c>
      <c r="AB12" s="104"/>
      <c r="AC12" s="92"/>
      <c r="AD12" s="14"/>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c r="DA12" s="12"/>
      <c r="DB12" s="12"/>
      <c r="DC12" s="12"/>
      <c r="DD12" s="12"/>
      <c r="DE12" s="12"/>
      <c r="DF12" s="12"/>
      <c r="DG12" s="12"/>
      <c r="DH12" s="12"/>
      <c r="DI12" s="12"/>
      <c r="DJ12" s="12"/>
      <c r="DK12" s="12"/>
      <c r="DL12" s="12"/>
      <c r="DM12" s="12"/>
      <c r="DN12" s="12"/>
      <c r="DO12" s="12"/>
      <c r="DP12" s="12"/>
      <c r="DQ12" s="12"/>
      <c r="DR12" s="12"/>
      <c r="DS12" s="12"/>
      <c r="DT12" s="12"/>
      <c r="DU12" s="12"/>
      <c r="DV12" s="12"/>
      <c r="DW12" s="12"/>
      <c r="DX12" s="12"/>
      <c r="DY12" s="12"/>
      <c r="DZ12" s="12"/>
      <c r="EA12" s="12"/>
      <c r="EB12" s="12"/>
      <c r="EC12" s="12"/>
      <c r="ED12" s="12"/>
      <c r="EE12" s="12"/>
      <c r="EF12" s="12"/>
      <c r="EG12" s="12"/>
      <c r="EH12" s="12"/>
      <c r="EI12" s="12"/>
      <c r="EJ12" s="12"/>
      <c r="EK12" s="12"/>
      <c r="EL12" s="12"/>
      <c r="EM12" s="12"/>
      <c r="EN12" s="12"/>
      <c r="EO12" s="12"/>
      <c r="EP12" s="12"/>
      <c r="EQ12" s="12"/>
      <c r="ER12" s="12"/>
      <c r="ES12" s="12"/>
      <c r="ET12" s="15"/>
    </row>
    <row r="13" spans="1:150" s="13" customFormat="1" ht="51">
      <c r="A13" s="142"/>
      <c r="B13" s="142"/>
      <c r="C13" s="92"/>
      <c r="D13" s="102"/>
      <c r="E13" s="97"/>
      <c r="F13" s="97"/>
      <c r="G13" s="66" t="str">
        <f>VLOOKUP(H13,Hoja1!A$1:G$445,2,0)</f>
        <v>Virus</v>
      </c>
      <c r="H13" s="46" t="s">
        <v>120</v>
      </c>
      <c r="I13" s="66" t="str">
        <f>VLOOKUP(H13,Hoja1!A$2:G$445,3,0)</f>
        <v>Infecciones Virales</v>
      </c>
      <c r="J13" s="54"/>
      <c r="K13" s="66" t="str">
        <f>VLOOKUP(H13,Hoja1!A$2:G$445,4,0)</f>
        <v>Inspecciones planeadas e inspecciones no planeadas, procedimientos de programas de seguridad y salud en el trabajo</v>
      </c>
      <c r="L13" s="66" t="str">
        <f>VLOOKUP(H13,Hoja1!A$2:G$445,5,0)</f>
        <v>Programa de vacunación, bota pantalon, overol, guantes, tapabocas, mascarillas con filtos</v>
      </c>
      <c r="M13" s="54">
        <v>2</v>
      </c>
      <c r="N13" s="55">
        <v>3</v>
      </c>
      <c r="O13" s="55">
        <v>10</v>
      </c>
      <c r="P13" s="48">
        <f t="shared" si="1"/>
        <v>6</v>
      </c>
      <c r="Q13" s="48">
        <f t="shared" si="2"/>
        <v>60</v>
      </c>
      <c r="R13" s="56" t="str">
        <f t="shared" si="3"/>
        <v>M-6</v>
      </c>
      <c r="S13" s="57" t="str">
        <f t="shared" si="0"/>
        <v>III</v>
      </c>
      <c r="T13" s="58" t="str">
        <f t="shared" si="4"/>
        <v>Mejorable</v>
      </c>
      <c r="U13" s="104"/>
      <c r="V13" s="66" t="str">
        <f>VLOOKUP(H13,Hoja1!A$2:G$445,6,0)</f>
        <v xml:space="preserve">Enfermedades Infectocontagiosas
</v>
      </c>
      <c r="W13" s="59"/>
      <c r="X13" s="59"/>
      <c r="Y13" s="59"/>
      <c r="Z13" s="60"/>
      <c r="AA13" s="53" t="str">
        <f>VLOOKUP(H13,Hoja1!A$2:G$445,7,0)</f>
        <v xml:space="preserve">Riesgo Biológico, Autocuidado y/o Uso y manejo adecuado de E.P.P.
</v>
      </c>
      <c r="AB13" s="95"/>
      <c r="AC13" s="92"/>
      <c r="AD13" s="14"/>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2"/>
      <c r="EF13" s="12"/>
      <c r="EG13" s="12"/>
      <c r="EH13" s="12"/>
      <c r="EI13" s="12"/>
      <c r="EJ13" s="12"/>
      <c r="EK13" s="12"/>
      <c r="EL13" s="12"/>
      <c r="EM13" s="12"/>
      <c r="EN13" s="12"/>
      <c r="EO13" s="12"/>
      <c r="EP13" s="12"/>
      <c r="EQ13" s="12"/>
      <c r="ER13" s="12"/>
      <c r="ES13" s="12"/>
      <c r="ET13" s="15"/>
    </row>
    <row r="14" spans="1:150" s="13" customFormat="1" ht="51">
      <c r="A14" s="142"/>
      <c r="B14" s="142"/>
      <c r="C14" s="92"/>
      <c r="D14" s="102"/>
      <c r="E14" s="97"/>
      <c r="F14" s="97"/>
      <c r="G14" s="66" t="str">
        <f>VLOOKUP(H14,Hoja1!A$1:G$445,2,0)</f>
        <v>INFRAROJA, ULTRAVIOLETA, VISIBLE, RADIOFRECUENCIA, MICROONDAS, LASER</v>
      </c>
      <c r="H14" s="46" t="s">
        <v>67</v>
      </c>
      <c r="I14" s="66" t="str">
        <f>VLOOKUP(H14,Hoja1!A$2:G$445,3,0)</f>
        <v>CÁNCER, LESIONES DÉRMICAS Y OCULARES</v>
      </c>
      <c r="J14" s="54"/>
      <c r="K14" s="66" t="str">
        <f>VLOOKUP(H14,Hoja1!A$2:G$445,4,0)</f>
        <v>Inspecciones planeadas e inspecciones no planeadas, procedimientos de programas de seguridad y salud en el trabajo</v>
      </c>
      <c r="L14" s="66" t="str">
        <f>VLOOKUP(H14,Hoja1!A$2:G$445,5,0)</f>
        <v>PROGRAMA BLOQUEADOR SOLAR</v>
      </c>
      <c r="M14" s="54">
        <v>2</v>
      </c>
      <c r="N14" s="55">
        <v>3</v>
      </c>
      <c r="O14" s="55">
        <v>10</v>
      </c>
      <c r="P14" s="48">
        <f t="shared" si="1"/>
        <v>6</v>
      </c>
      <c r="Q14" s="48">
        <f t="shared" si="2"/>
        <v>60</v>
      </c>
      <c r="R14" s="56" t="str">
        <f t="shared" si="3"/>
        <v>M-6</v>
      </c>
      <c r="S14" s="57" t="str">
        <f t="shared" si="0"/>
        <v>III</v>
      </c>
      <c r="T14" s="58" t="str">
        <f t="shared" si="4"/>
        <v>Mejorable</v>
      </c>
      <c r="U14" s="104"/>
      <c r="V14" s="66" t="str">
        <f>VLOOKUP(H14,Hoja1!A$2:G$445,6,0)</f>
        <v>CÁNCER</v>
      </c>
      <c r="W14" s="59"/>
      <c r="X14" s="59"/>
      <c r="Y14" s="59"/>
      <c r="Z14" s="60"/>
      <c r="AA14" s="53" t="str">
        <f>VLOOKUP(H14,Hoja1!A$2:G$445,7,0)</f>
        <v>N/A</v>
      </c>
      <c r="AB14" s="59" t="s">
        <v>1201</v>
      </c>
      <c r="AC14" s="92"/>
      <c r="AD14" s="14"/>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c r="CN14" s="12"/>
      <c r="CO14" s="12"/>
      <c r="CP14" s="12"/>
      <c r="CQ14" s="12"/>
      <c r="CR14" s="12"/>
      <c r="CS14" s="12"/>
      <c r="CT14" s="12"/>
      <c r="CU14" s="12"/>
      <c r="CV14" s="12"/>
      <c r="CW14" s="12"/>
      <c r="CX14" s="12"/>
      <c r="CY14" s="12"/>
      <c r="CZ14" s="12"/>
      <c r="DA14" s="12"/>
      <c r="DB14" s="12"/>
      <c r="DC14" s="12"/>
      <c r="DD14" s="12"/>
      <c r="DE14" s="12"/>
      <c r="DF14" s="12"/>
      <c r="DG14" s="12"/>
      <c r="DH14" s="12"/>
      <c r="DI14" s="12"/>
      <c r="DJ14" s="12"/>
      <c r="DK14" s="12"/>
      <c r="DL14" s="12"/>
      <c r="DM14" s="12"/>
      <c r="DN14" s="12"/>
      <c r="DO14" s="12"/>
      <c r="DP14" s="12"/>
      <c r="DQ14" s="12"/>
      <c r="DR14" s="12"/>
      <c r="DS14" s="12"/>
      <c r="DT14" s="12"/>
      <c r="DU14" s="12"/>
      <c r="DV14" s="12"/>
      <c r="DW14" s="12"/>
      <c r="DX14" s="12"/>
      <c r="DY14" s="12"/>
      <c r="DZ14" s="12"/>
      <c r="EA14" s="12"/>
      <c r="EB14" s="12"/>
      <c r="EC14" s="12"/>
      <c r="ED14" s="12"/>
      <c r="EE14" s="12"/>
      <c r="EF14" s="12"/>
      <c r="EG14" s="12"/>
      <c r="EH14" s="12"/>
      <c r="EI14" s="12"/>
      <c r="EJ14" s="12"/>
      <c r="EK14" s="12"/>
      <c r="EL14" s="12"/>
      <c r="EM14" s="12"/>
      <c r="EN14" s="12"/>
      <c r="EO14" s="12"/>
      <c r="EP14" s="12"/>
      <c r="EQ14" s="12"/>
      <c r="ER14" s="12"/>
      <c r="ES14" s="12"/>
      <c r="ET14" s="15"/>
    </row>
    <row r="15" spans="1:150" s="13" customFormat="1" ht="51">
      <c r="A15" s="142"/>
      <c r="B15" s="142"/>
      <c r="C15" s="92"/>
      <c r="D15" s="102"/>
      <c r="E15" s="97"/>
      <c r="F15" s="97"/>
      <c r="G15" s="66" t="str">
        <f>VLOOKUP(H15,Hoja1!A$1:G$445,2,0)</f>
        <v>GASES Y VAPORES</v>
      </c>
      <c r="H15" s="46" t="s">
        <v>250</v>
      </c>
      <c r="I15" s="66" t="str">
        <f>VLOOKUP(H15,Hoja1!A$2:G$445,3,0)</f>
        <v xml:space="preserve"> LESIONES EN LA PIEL, IRRITACIÓN EN VÍAS  RESPIRATORIAS, MUERTE</v>
      </c>
      <c r="J15" s="54"/>
      <c r="K15" s="66" t="str">
        <f>VLOOKUP(H15,Hoja1!A$2:G$445,4,0)</f>
        <v>Inspecciones planeadas e inspecciones no planeadas, procedimientos de programas de seguridad y salud en el trabajo</v>
      </c>
      <c r="L15" s="66" t="str">
        <f>VLOOKUP(H15,Hoja1!A$2:G$445,5,0)</f>
        <v>EPP TAPABOCAS, CARETAS CON FILTROS</v>
      </c>
      <c r="M15" s="54">
        <v>2</v>
      </c>
      <c r="N15" s="55">
        <v>3</v>
      </c>
      <c r="O15" s="55">
        <v>25</v>
      </c>
      <c r="P15" s="48">
        <f t="shared" si="1"/>
        <v>6</v>
      </c>
      <c r="Q15" s="48">
        <f t="shared" si="2"/>
        <v>150</v>
      </c>
      <c r="R15" s="56" t="str">
        <f t="shared" si="3"/>
        <v>M-6</v>
      </c>
      <c r="S15" s="57" t="str">
        <f t="shared" si="0"/>
        <v>II</v>
      </c>
      <c r="T15" s="58" t="str">
        <f t="shared" si="4"/>
        <v>No Aceptable o Aceptable Con Control Especifico</v>
      </c>
      <c r="U15" s="104"/>
      <c r="V15" s="66" t="str">
        <f>VLOOKUP(H15,Hoja1!A$2:G$445,6,0)</f>
        <v xml:space="preserve"> MUERTE</v>
      </c>
      <c r="W15" s="59"/>
      <c r="X15" s="59"/>
      <c r="Y15" s="59"/>
      <c r="Z15" s="60"/>
      <c r="AA15" s="53" t="str">
        <f>VLOOKUP(H15,Hoja1!A$2:G$445,7,0)</f>
        <v>USO Y MANEJO ADECUADO DE E.P.P.</v>
      </c>
      <c r="AB15" s="59" t="s">
        <v>1213</v>
      </c>
      <c r="AC15" s="92"/>
      <c r="AD15" s="14"/>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c r="CH15" s="12"/>
      <c r="CI15" s="12"/>
      <c r="CJ15" s="12"/>
      <c r="CK15" s="12"/>
      <c r="CL15" s="12"/>
      <c r="CM15" s="12"/>
      <c r="CN15" s="12"/>
      <c r="CO15" s="12"/>
      <c r="CP15" s="12"/>
      <c r="CQ15" s="12"/>
      <c r="CR15" s="12"/>
      <c r="CS15" s="12"/>
      <c r="CT15" s="12"/>
      <c r="CU15" s="12"/>
      <c r="CV15" s="12"/>
      <c r="CW15" s="12"/>
      <c r="CX15" s="12"/>
      <c r="CY15" s="12"/>
      <c r="CZ15" s="12"/>
      <c r="DA15" s="12"/>
      <c r="DB15" s="12"/>
      <c r="DC15" s="12"/>
      <c r="DD15" s="12"/>
      <c r="DE15" s="12"/>
      <c r="DF15" s="12"/>
      <c r="DG15" s="12"/>
      <c r="DH15" s="12"/>
      <c r="DI15" s="12"/>
      <c r="DJ15" s="12"/>
      <c r="DK15" s="12"/>
      <c r="DL15" s="12"/>
      <c r="DM15" s="12"/>
      <c r="DN15" s="12"/>
      <c r="DO15" s="12"/>
      <c r="DP15" s="12"/>
      <c r="DQ15" s="12"/>
      <c r="DR15" s="12"/>
      <c r="DS15" s="12"/>
      <c r="DT15" s="12"/>
      <c r="DU15" s="12"/>
      <c r="DV15" s="12"/>
      <c r="DW15" s="12"/>
      <c r="DX15" s="12"/>
      <c r="DY15" s="12"/>
      <c r="DZ15" s="12"/>
      <c r="EA15" s="12"/>
      <c r="EB15" s="12"/>
      <c r="EC15" s="12"/>
      <c r="ED15" s="12"/>
      <c r="EE15" s="12"/>
      <c r="EF15" s="12"/>
      <c r="EG15" s="12"/>
      <c r="EH15" s="12"/>
      <c r="EI15" s="12"/>
      <c r="EJ15" s="12"/>
      <c r="EK15" s="12"/>
      <c r="EL15" s="12"/>
      <c r="EM15" s="12"/>
      <c r="EN15" s="12"/>
      <c r="EO15" s="12"/>
      <c r="EP15" s="12"/>
      <c r="EQ15" s="12"/>
      <c r="ER15" s="12"/>
      <c r="ES15" s="12"/>
      <c r="ET15" s="15"/>
    </row>
    <row r="16" spans="1:150" s="13" customFormat="1" ht="25.5">
      <c r="A16" s="142"/>
      <c r="B16" s="142"/>
      <c r="C16" s="92"/>
      <c r="D16" s="102"/>
      <c r="E16" s="97"/>
      <c r="F16" s="97"/>
      <c r="G16" s="66" t="str">
        <f>VLOOKUP(H16,Hoja1!A$1:G$445,2,0)</f>
        <v>CONCENTRACIÓN EN ACTIVIDADES DE ALTO DESEMPEÑO MENTAL</v>
      </c>
      <c r="H16" s="46" t="s">
        <v>72</v>
      </c>
      <c r="I16" s="66" t="str">
        <f>VLOOKUP(H16,Hoja1!A$2:G$445,3,0)</f>
        <v>ESTRÉS, CEFALEA, IRRITABILIDAD</v>
      </c>
      <c r="J16" s="54"/>
      <c r="K16" s="66" t="str">
        <f>VLOOKUP(H16,Hoja1!A$2:G$445,4,0)</f>
        <v>N/A</v>
      </c>
      <c r="L16" s="66" t="str">
        <f>VLOOKUP(H16,Hoja1!A$2:G$445,5,0)</f>
        <v>PVE PSICOSOCIAL</v>
      </c>
      <c r="M16" s="54">
        <v>2</v>
      </c>
      <c r="N16" s="55">
        <v>2</v>
      </c>
      <c r="O16" s="55">
        <v>10</v>
      </c>
      <c r="P16" s="48">
        <f t="shared" si="1"/>
        <v>4</v>
      </c>
      <c r="Q16" s="48">
        <f t="shared" si="2"/>
        <v>40</v>
      </c>
      <c r="R16" s="56" t="str">
        <f t="shared" si="3"/>
        <v>B-4</v>
      </c>
      <c r="S16" s="57" t="str">
        <f t="shared" si="0"/>
        <v>III</v>
      </c>
      <c r="T16" s="58" t="str">
        <f t="shared" si="4"/>
        <v>Mejorable</v>
      </c>
      <c r="U16" s="104"/>
      <c r="V16" s="66" t="str">
        <f>VLOOKUP(H16,Hoja1!A$2:G$445,6,0)</f>
        <v>ESTRÉS</v>
      </c>
      <c r="W16" s="59"/>
      <c r="X16" s="59"/>
      <c r="Y16" s="59"/>
      <c r="Z16" s="60"/>
      <c r="AA16" s="53" t="str">
        <f>VLOOKUP(H16,Hoja1!A$2:G$445,7,0)</f>
        <v>N/A</v>
      </c>
      <c r="AB16" s="94" t="s">
        <v>1202</v>
      </c>
      <c r="AC16" s="92"/>
      <c r="AD16" s="14"/>
      <c r="AE16" s="12"/>
      <c r="AF16" s="12"/>
      <c r="AG16" s="12"/>
      <c r="AH16" s="12"/>
      <c r="AI16" s="12"/>
      <c r="AJ16" s="12"/>
      <c r="AK16" s="12"/>
      <c r="AL16" s="12"/>
      <c r="AM16" s="12"/>
      <c r="AN16" s="12"/>
      <c r="AO16" s="12"/>
      <c r="AP16" s="12"/>
      <c r="AQ16" s="12"/>
      <c r="AR16" s="12"/>
      <c r="AS16" s="12"/>
      <c r="AT16" s="12"/>
      <c r="AU16" s="12"/>
      <c r="AV16" s="12"/>
      <c r="AW16" s="12"/>
      <c r="AX16" s="12"/>
      <c r="AY16" s="12"/>
      <c r="AZ16" s="12"/>
      <c r="BA16" s="12"/>
      <c r="BB16" s="12"/>
      <c r="BC16" s="12"/>
      <c r="BD16" s="12"/>
      <c r="BE16" s="12"/>
      <c r="BF16" s="12"/>
      <c r="BG16" s="12"/>
      <c r="BH16" s="12"/>
      <c r="BI16" s="12"/>
      <c r="BJ16" s="12"/>
      <c r="BK16" s="12"/>
      <c r="BL16" s="12"/>
      <c r="BM16" s="12"/>
      <c r="BN16" s="12"/>
      <c r="BO16" s="12"/>
      <c r="BP16" s="12"/>
      <c r="BQ16" s="12"/>
      <c r="BR16" s="12"/>
      <c r="BS16" s="12"/>
      <c r="BT16" s="12"/>
      <c r="BU16" s="12"/>
      <c r="BV16" s="12"/>
      <c r="BW16" s="12"/>
      <c r="BX16" s="12"/>
      <c r="BY16" s="12"/>
      <c r="BZ16" s="12"/>
      <c r="CA16" s="12"/>
      <c r="CB16" s="12"/>
      <c r="CC16" s="12"/>
      <c r="CD16" s="12"/>
      <c r="CE16" s="12"/>
      <c r="CF16" s="12"/>
      <c r="CG16" s="12"/>
      <c r="CH16" s="12"/>
      <c r="CI16" s="12"/>
      <c r="CJ16" s="12"/>
      <c r="CK16" s="12"/>
      <c r="CL16" s="12"/>
      <c r="CM16" s="12"/>
      <c r="CN16" s="12"/>
      <c r="CO16" s="12"/>
      <c r="CP16" s="12"/>
      <c r="CQ16" s="12"/>
      <c r="CR16" s="12"/>
      <c r="CS16" s="12"/>
      <c r="CT16" s="12"/>
      <c r="CU16" s="12"/>
      <c r="CV16" s="12"/>
      <c r="CW16" s="12"/>
      <c r="CX16" s="12"/>
      <c r="CY16" s="12"/>
      <c r="CZ16" s="12"/>
      <c r="DA16" s="12"/>
      <c r="DB16" s="12"/>
      <c r="DC16" s="12"/>
      <c r="DD16" s="12"/>
      <c r="DE16" s="12"/>
      <c r="DF16" s="12"/>
      <c r="DG16" s="12"/>
      <c r="DH16" s="12"/>
      <c r="DI16" s="12"/>
      <c r="DJ16" s="12"/>
      <c r="DK16" s="12"/>
      <c r="DL16" s="12"/>
      <c r="DM16" s="12"/>
      <c r="DN16" s="12"/>
      <c r="DO16" s="12"/>
      <c r="DP16" s="12"/>
      <c r="DQ16" s="12"/>
      <c r="DR16" s="12"/>
      <c r="DS16" s="12"/>
      <c r="DT16" s="12"/>
      <c r="DU16" s="12"/>
      <c r="DV16" s="12"/>
      <c r="DW16" s="12"/>
      <c r="DX16" s="12"/>
      <c r="DY16" s="12"/>
      <c r="DZ16" s="12"/>
      <c r="EA16" s="12"/>
      <c r="EB16" s="12"/>
      <c r="EC16" s="12"/>
      <c r="ED16" s="12"/>
      <c r="EE16" s="12"/>
      <c r="EF16" s="12"/>
      <c r="EG16" s="12"/>
      <c r="EH16" s="12"/>
      <c r="EI16" s="12"/>
      <c r="EJ16" s="12"/>
      <c r="EK16" s="12"/>
      <c r="EL16" s="12"/>
      <c r="EM16" s="12"/>
      <c r="EN16" s="12"/>
      <c r="EO16" s="12"/>
      <c r="EP16" s="12"/>
      <c r="EQ16" s="12"/>
      <c r="ER16" s="12"/>
      <c r="ES16" s="12"/>
      <c r="ET16" s="15"/>
    </row>
    <row r="17" spans="1:150" s="13" customFormat="1" ht="15">
      <c r="A17" s="142"/>
      <c r="B17" s="142"/>
      <c r="C17" s="92"/>
      <c r="D17" s="102"/>
      <c r="E17" s="97"/>
      <c r="F17" s="97"/>
      <c r="G17" s="66" t="str">
        <f>VLOOKUP(H17,Hoja1!A$1:G$445,2,0)</f>
        <v>NATURALEZA DE LA TAREA</v>
      </c>
      <c r="H17" s="46" t="s">
        <v>76</v>
      </c>
      <c r="I17" s="66" t="str">
        <f>VLOOKUP(H17,Hoja1!A$2:G$445,3,0)</f>
        <v>ESTRÉS,  TRANSTORNOS DEL SUEÑO</v>
      </c>
      <c r="J17" s="54"/>
      <c r="K17" s="66" t="str">
        <f>VLOOKUP(H17,Hoja1!A$2:G$445,4,0)</f>
        <v>N/A</v>
      </c>
      <c r="L17" s="66" t="str">
        <f>VLOOKUP(H17,Hoja1!A$2:G$445,5,0)</f>
        <v>PVE PSICOSOCIAL</v>
      </c>
      <c r="M17" s="54">
        <v>2</v>
      </c>
      <c r="N17" s="55">
        <v>2</v>
      </c>
      <c r="O17" s="55">
        <v>10</v>
      </c>
      <c r="P17" s="48">
        <f t="shared" si="1"/>
        <v>4</v>
      </c>
      <c r="Q17" s="48">
        <f t="shared" si="2"/>
        <v>40</v>
      </c>
      <c r="R17" s="56" t="str">
        <f t="shared" si="3"/>
        <v>B-4</v>
      </c>
      <c r="S17" s="57" t="str">
        <f t="shared" si="0"/>
        <v>III</v>
      </c>
      <c r="T17" s="58" t="str">
        <f t="shared" si="4"/>
        <v>Mejorable</v>
      </c>
      <c r="U17" s="104"/>
      <c r="V17" s="66" t="str">
        <f>VLOOKUP(H17,Hoja1!A$2:G$445,6,0)</f>
        <v>ESTRÉS</v>
      </c>
      <c r="W17" s="59"/>
      <c r="X17" s="59"/>
      <c r="Y17" s="59"/>
      <c r="Z17" s="60"/>
      <c r="AA17" s="53" t="str">
        <f>VLOOKUP(H17,Hoja1!A$2:G$445,7,0)</f>
        <v>N/A</v>
      </c>
      <c r="AB17" s="95"/>
      <c r="AC17" s="92"/>
      <c r="AD17" s="14"/>
      <c r="AE17" s="12"/>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2"/>
      <c r="BH17" s="12"/>
      <c r="BI17" s="12"/>
      <c r="BJ17" s="12"/>
      <c r="BK17" s="12"/>
      <c r="BL17" s="12"/>
      <c r="BM17" s="12"/>
      <c r="BN17" s="12"/>
      <c r="BO17" s="12"/>
      <c r="BP17" s="12"/>
      <c r="BQ17" s="12"/>
      <c r="BR17" s="12"/>
      <c r="BS17" s="12"/>
      <c r="BT17" s="12"/>
      <c r="BU17" s="12"/>
      <c r="BV17" s="12"/>
      <c r="BW17" s="12"/>
      <c r="BX17" s="12"/>
      <c r="BY17" s="12"/>
      <c r="BZ17" s="12"/>
      <c r="CA17" s="12"/>
      <c r="CB17" s="12"/>
      <c r="CC17" s="12"/>
      <c r="CD17" s="12"/>
      <c r="CE17" s="12"/>
      <c r="CF17" s="12"/>
      <c r="CG17" s="12"/>
      <c r="CH17" s="12"/>
      <c r="CI17" s="12"/>
      <c r="CJ17" s="12"/>
      <c r="CK17" s="12"/>
      <c r="CL17" s="12"/>
      <c r="CM17" s="12"/>
      <c r="CN17" s="12"/>
      <c r="CO17" s="12"/>
      <c r="CP17" s="12"/>
      <c r="CQ17" s="12"/>
      <c r="CR17" s="12"/>
      <c r="CS17" s="12"/>
      <c r="CT17" s="12"/>
      <c r="CU17" s="12"/>
      <c r="CV17" s="12"/>
      <c r="CW17" s="12"/>
      <c r="CX17" s="12"/>
      <c r="CY17" s="12"/>
      <c r="CZ17" s="12"/>
      <c r="DA17" s="12"/>
      <c r="DB17" s="12"/>
      <c r="DC17" s="12"/>
      <c r="DD17" s="12"/>
      <c r="DE17" s="12"/>
      <c r="DF17" s="12"/>
      <c r="DG17" s="12"/>
      <c r="DH17" s="12"/>
      <c r="DI17" s="12"/>
      <c r="DJ17" s="12"/>
      <c r="DK17" s="12"/>
      <c r="DL17" s="12"/>
      <c r="DM17" s="12"/>
      <c r="DN17" s="12"/>
      <c r="DO17" s="12"/>
      <c r="DP17" s="12"/>
      <c r="DQ17" s="12"/>
      <c r="DR17" s="12"/>
      <c r="DS17" s="12"/>
      <c r="DT17" s="12"/>
      <c r="DU17" s="12"/>
      <c r="DV17" s="12"/>
      <c r="DW17" s="12"/>
      <c r="DX17" s="12"/>
      <c r="DY17" s="12"/>
      <c r="DZ17" s="12"/>
      <c r="EA17" s="12"/>
      <c r="EB17" s="12"/>
      <c r="EC17" s="12"/>
      <c r="ED17" s="12"/>
      <c r="EE17" s="12"/>
      <c r="EF17" s="12"/>
      <c r="EG17" s="12"/>
      <c r="EH17" s="12"/>
      <c r="EI17" s="12"/>
      <c r="EJ17" s="12"/>
      <c r="EK17" s="12"/>
      <c r="EL17" s="12"/>
      <c r="EM17" s="12"/>
      <c r="EN17" s="12"/>
      <c r="EO17" s="12"/>
      <c r="EP17" s="12"/>
      <c r="EQ17" s="12"/>
      <c r="ER17" s="12"/>
      <c r="ES17" s="12"/>
      <c r="ET17" s="15"/>
    </row>
    <row r="18" spans="1:150" s="13" customFormat="1" ht="89.25">
      <c r="A18" s="142"/>
      <c r="B18" s="142"/>
      <c r="C18" s="92"/>
      <c r="D18" s="102"/>
      <c r="E18" s="97"/>
      <c r="F18" s="97"/>
      <c r="G18" s="66" t="str">
        <f>VLOOKUP(H18,Hoja1!A$1:G$445,2,0)</f>
        <v>Forzadas, Prolongadas</v>
      </c>
      <c r="H18" s="46" t="s">
        <v>40</v>
      </c>
      <c r="I18" s="66" t="str">
        <f>VLOOKUP(H18,Hoja1!A$2:G$445,3,0)</f>
        <v xml:space="preserve">Lesiones osteomusculares, lesiones osteoarticulares
</v>
      </c>
      <c r="J18" s="54"/>
      <c r="K18" s="66" t="str">
        <f>VLOOKUP(H18,Hoja1!A$2:G$445,4,0)</f>
        <v>Inspecciones planeadas e inspecciones no planeadas, procedimientos de programas de seguridad y salud en el trabajo</v>
      </c>
      <c r="L18" s="66" t="str">
        <f>VLOOKUP(H18,Hoja1!A$2:G$445,5,0)</f>
        <v>PVE Biomecánico, programa pausas activas, exámenes periódicos, recomendaciones, control de posturas</v>
      </c>
      <c r="M18" s="54">
        <v>2</v>
      </c>
      <c r="N18" s="55">
        <v>3</v>
      </c>
      <c r="O18" s="55">
        <v>25</v>
      </c>
      <c r="P18" s="48">
        <f t="shared" si="1"/>
        <v>6</v>
      </c>
      <c r="Q18" s="48">
        <f t="shared" si="2"/>
        <v>150</v>
      </c>
      <c r="R18" s="56" t="str">
        <f t="shared" si="3"/>
        <v>M-6</v>
      </c>
      <c r="S18" s="57" t="str">
        <f t="shared" si="0"/>
        <v>II</v>
      </c>
      <c r="T18" s="58" t="str">
        <f t="shared" si="4"/>
        <v>No Aceptable o Aceptable Con Control Especifico</v>
      </c>
      <c r="U18" s="104"/>
      <c r="V18" s="66" t="str">
        <f>VLOOKUP(H18,Hoja1!A$2:G$445,6,0)</f>
        <v>Enfermedades Osteomusculares</v>
      </c>
      <c r="W18" s="59"/>
      <c r="X18" s="59"/>
      <c r="Y18" s="59"/>
      <c r="Z18" s="60"/>
      <c r="AA18" s="53" t="str">
        <f>VLOOKUP(H18,Hoja1!A$2:G$445,7,0)</f>
        <v>Prevención en lesiones osteomusculares, líderes de pausas activas</v>
      </c>
      <c r="AB18" s="59" t="s">
        <v>1224</v>
      </c>
      <c r="AC18" s="92"/>
      <c r="AD18" s="14"/>
      <c r="AE18" s="12"/>
      <c r="AF18" s="12"/>
      <c r="AG18" s="12"/>
      <c r="AH18" s="12"/>
      <c r="AI18" s="12"/>
      <c r="AJ18" s="12"/>
      <c r="AK18" s="12"/>
      <c r="AL18" s="12"/>
      <c r="AM18" s="12"/>
      <c r="AN18" s="12"/>
      <c r="AO18" s="12"/>
      <c r="AP18" s="12"/>
      <c r="AQ18" s="12"/>
      <c r="AR18" s="12"/>
      <c r="AS18" s="12"/>
      <c r="AT18" s="12"/>
      <c r="AU18" s="12"/>
      <c r="AV18" s="12"/>
      <c r="AW18" s="12"/>
      <c r="AX18" s="12"/>
      <c r="AY18" s="12"/>
      <c r="AZ18" s="12"/>
      <c r="BA18" s="12"/>
      <c r="BB18" s="12"/>
      <c r="BC18" s="12"/>
      <c r="BD18" s="12"/>
      <c r="BE18" s="12"/>
      <c r="BF18" s="12"/>
      <c r="BG18" s="12"/>
      <c r="BH18" s="12"/>
      <c r="BI18" s="12"/>
      <c r="BJ18" s="12"/>
      <c r="BK18" s="12"/>
      <c r="BL18" s="12"/>
      <c r="BM18" s="12"/>
      <c r="BN18" s="12"/>
      <c r="BO18" s="12"/>
      <c r="BP18" s="12"/>
      <c r="BQ18" s="12"/>
      <c r="BR18" s="12"/>
      <c r="BS18" s="12"/>
      <c r="BT18" s="12"/>
      <c r="BU18" s="12"/>
      <c r="BV18" s="12"/>
      <c r="BW18" s="12"/>
      <c r="BX18" s="12"/>
      <c r="BY18" s="12"/>
      <c r="BZ18" s="12"/>
      <c r="CA18" s="12"/>
      <c r="CB18" s="12"/>
      <c r="CC18" s="12"/>
      <c r="CD18" s="12"/>
      <c r="CE18" s="12"/>
      <c r="CF18" s="12"/>
      <c r="CG18" s="12"/>
      <c r="CH18" s="12"/>
      <c r="CI18" s="12"/>
      <c r="CJ18" s="12"/>
      <c r="CK18" s="12"/>
      <c r="CL18" s="12"/>
      <c r="CM18" s="12"/>
      <c r="CN18" s="12"/>
      <c r="CO18" s="12"/>
      <c r="CP18" s="12"/>
      <c r="CQ18" s="12"/>
      <c r="CR18" s="12"/>
      <c r="CS18" s="12"/>
      <c r="CT18" s="12"/>
      <c r="CU18" s="12"/>
      <c r="CV18" s="12"/>
      <c r="CW18" s="12"/>
      <c r="CX18" s="12"/>
      <c r="CY18" s="12"/>
      <c r="CZ18" s="12"/>
      <c r="DA18" s="12"/>
      <c r="DB18" s="12"/>
      <c r="DC18" s="12"/>
      <c r="DD18" s="12"/>
      <c r="DE18" s="12"/>
      <c r="DF18" s="12"/>
      <c r="DG18" s="12"/>
      <c r="DH18" s="12"/>
      <c r="DI18" s="12"/>
      <c r="DJ18" s="12"/>
      <c r="DK18" s="12"/>
      <c r="DL18" s="12"/>
      <c r="DM18" s="12"/>
      <c r="DN18" s="12"/>
      <c r="DO18" s="12"/>
      <c r="DP18" s="12"/>
      <c r="DQ18" s="12"/>
      <c r="DR18" s="12"/>
      <c r="DS18" s="12"/>
      <c r="DT18" s="12"/>
      <c r="DU18" s="12"/>
      <c r="DV18" s="12"/>
      <c r="DW18" s="12"/>
      <c r="DX18" s="12"/>
      <c r="DY18" s="12"/>
      <c r="DZ18" s="12"/>
      <c r="EA18" s="12"/>
      <c r="EB18" s="12"/>
      <c r="EC18" s="12"/>
      <c r="ED18" s="12"/>
      <c r="EE18" s="12"/>
      <c r="EF18" s="12"/>
      <c r="EG18" s="12"/>
      <c r="EH18" s="12"/>
      <c r="EI18" s="12"/>
      <c r="EJ18" s="12"/>
      <c r="EK18" s="12"/>
      <c r="EL18" s="12"/>
      <c r="EM18" s="12"/>
      <c r="EN18" s="12"/>
      <c r="EO18" s="12"/>
      <c r="EP18" s="12"/>
      <c r="EQ18" s="12"/>
      <c r="ER18" s="12"/>
      <c r="ES18" s="12"/>
      <c r="ET18" s="15"/>
    </row>
    <row r="19" spans="1:150" s="13" customFormat="1" ht="38.25">
      <c r="A19" s="142"/>
      <c r="B19" s="142"/>
      <c r="C19" s="92"/>
      <c r="D19" s="102"/>
      <c r="E19" s="97"/>
      <c r="F19" s="97"/>
      <c r="G19" s="66" t="str">
        <f>VLOOKUP(H19,Hoja1!A$1:G$445,2,0)</f>
        <v>Movimientos repetitivos, Miembros Superiores</v>
      </c>
      <c r="H19" s="46" t="s">
        <v>47</v>
      </c>
      <c r="I19" s="66" t="str">
        <f>VLOOKUP(H19,Hoja1!A$2:G$445,3,0)</f>
        <v>Lesiones Musculoesqueléticas</v>
      </c>
      <c r="J19" s="54"/>
      <c r="K19" s="66" t="str">
        <f>VLOOKUP(H19,Hoja1!A$2:G$445,4,0)</f>
        <v>N/A</v>
      </c>
      <c r="L19" s="66" t="str">
        <f>VLOOKUP(H19,Hoja1!A$2:G$445,5,0)</f>
        <v>PVE BIomécanico, programa pausas activas, examenes periódicos, recomendaicones, control de posturas</v>
      </c>
      <c r="M19" s="54">
        <v>2</v>
      </c>
      <c r="N19" s="55">
        <v>2</v>
      </c>
      <c r="O19" s="55">
        <v>25</v>
      </c>
      <c r="P19" s="48">
        <f t="shared" si="1"/>
        <v>4</v>
      </c>
      <c r="Q19" s="48">
        <f t="shared" si="2"/>
        <v>100</v>
      </c>
      <c r="R19" s="56" t="str">
        <f t="shared" si="3"/>
        <v>B-4</v>
      </c>
      <c r="S19" s="57" t="str">
        <f t="shared" si="0"/>
        <v>III</v>
      </c>
      <c r="T19" s="58" t="str">
        <f t="shared" si="4"/>
        <v>Mejorable</v>
      </c>
      <c r="U19" s="104"/>
      <c r="V19" s="66" t="str">
        <f>VLOOKUP(H19,Hoja1!A$2:G$445,6,0)</f>
        <v>Enfermedades musculoesqueleticas</v>
      </c>
      <c r="W19" s="59"/>
      <c r="X19" s="59"/>
      <c r="Y19" s="59"/>
      <c r="Z19" s="60"/>
      <c r="AA19" s="53" t="str">
        <f>VLOOKUP(H19,Hoja1!A$2:G$445,7,0)</f>
        <v>Prevención en lesiones osteomusculares, líderes de pausas activas</v>
      </c>
      <c r="AB19" s="59" t="s">
        <v>1230</v>
      </c>
      <c r="AC19" s="92"/>
      <c r="AD19" s="14"/>
      <c r="AE19" s="12"/>
      <c r="AF19" s="12"/>
      <c r="AG19" s="12"/>
      <c r="AH19" s="12"/>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12"/>
      <c r="BH19" s="12"/>
      <c r="BI19" s="12"/>
      <c r="BJ19" s="12"/>
      <c r="BK19" s="12"/>
      <c r="BL19" s="12"/>
      <c r="BM19" s="12"/>
      <c r="BN19" s="12"/>
      <c r="BO19" s="12"/>
      <c r="BP19" s="12"/>
      <c r="BQ19" s="12"/>
      <c r="BR19" s="12"/>
      <c r="BS19" s="12"/>
      <c r="BT19" s="12"/>
      <c r="BU19" s="12"/>
      <c r="BV19" s="12"/>
      <c r="BW19" s="12"/>
      <c r="BX19" s="12"/>
      <c r="BY19" s="12"/>
      <c r="BZ19" s="12"/>
      <c r="CA19" s="12"/>
      <c r="CB19" s="12"/>
      <c r="CC19" s="12"/>
      <c r="CD19" s="12"/>
      <c r="CE19" s="12"/>
      <c r="CF19" s="12"/>
      <c r="CG19" s="12"/>
      <c r="CH19" s="12"/>
      <c r="CI19" s="12"/>
      <c r="CJ19" s="12"/>
      <c r="CK19" s="12"/>
      <c r="CL19" s="12"/>
      <c r="CM19" s="12"/>
      <c r="CN19" s="12"/>
      <c r="CO19" s="12"/>
      <c r="CP19" s="12"/>
      <c r="CQ19" s="12"/>
      <c r="CR19" s="12"/>
      <c r="CS19" s="12"/>
      <c r="CT19" s="12"/>
      <c r="CU19" s="12"/>
      <c r="CV19" s="12"/>
      <c r="CW19" s="12"/>
      <c r="CX19" s="12"/>
      <c r="CY19" s="12"/>
      <c r="CZ19" s="12"/>
      <c r="DA19" s="12"/>
      <c r="DB19" s="12"/>
      <c r="DC19" s="12"/>
      <c r="DD19" s="12"/>
      <c r="DE19" s="12"/>
      <c r="DF19" s="12"/>
      <c r="DG19" s="12"/>
      <c r="DH19" s="12"/>
      <c r="DI19" s="12"/>
      <c r="DJ19" s="12"/>
      <c r="DK19" s="12"/>
      <c r="DL19" s="12"/>
      <c r="DM19" s="12"/>
      <c r="DN19" s="12"/>
      <c r="DO19" s="12"/>
      <c r="DP19" s="12"/>
      <c r="DQ19" s="12"/>
      <c r="DR19" s="12"/>
      <c r="DS19" s="12"/>
      <c r="DT19" s="12"/>
      <c r="DU19" s="12"/>
      <c r="DV19" s="12"/>
      <c r="DW19" s="12"/>
      <c r="DX19" s="12"/>
      <c r="DY19" s="12"/>
      <c r="DZ19" s="12"/>
      <c r="EA19" s="12"/>
      <c r="EB19" s="12"/>
      <c r="EC19" s="12"/>
      <c r="ED19" s="12"/>
      <c r="EE19" s="12"/>
      <c r="EF19" s="12"/>
      <c r="EG19" s="12"/>
      <c r="EH19" s="12"/>
      <c r="EI19" s="12"/>
      <c r="EJ19" s="12"/>
      <c r="EK19" s="12"/>
      <c r="EL19" s="12"/>
      <c r="EM19" s="12"/>
      <c r="EN19" s="12"/>
      <c r="EO19" s="12"/>
      <c r="EP19" s="12"/>
      <c r="EQ19" s="12"/>
      <c r="ER19" s="12"/>
      <c r="ES19" s="12"/>
      <c r="ET19" s="15"/>
    </row>
    <row r="20" spans="1:150" s="13" customFormat="1" ht="51">
      <c r="A20" s="142"/>
      <c r="B20" s="142"/>
      <c r="C20" s="92"/>
      <c r="D20" s="102"/>
      <c r="E20" s="97"/>
      <c r="F20" s="97"/>
      <c r="G20" s="66" t="str">
        <f>VLOOKUP(H20,Hoja1!A$1:G$445,2,0)</f>
        <v>Atropellamiento, Envestir</v>
      </c>
      <c r="H20" s="46" t="s">
        <v>1187</v>
      </c>
      <c r="I20" s="66" t="str">
        <f>VLOOKUP(H20,Hoja1!A$2:G$445,3,0)</f>
        <v>Lesiones, pérdidas materiales, muerte</v>
      </c>
      <c r="J20" s="54"/>
      <c r="K20" s="66" t="str">
        <f>VLOOKUP(H20,Hoja1!A$2:G$445,4,0)</f>
        <v>Inspecciones planeadas e inspecciones no planeadas, procedimientos de programas de seguridad y salud en el trabajo</v>
      </c>
      <c r="L20" s="66" t="str">
        <f>VLOOKUP(H20,Hoja1!A$2:G$445,5,0)</f>
        <v>Programa de seguridad vial, señalización</v>
      </c>
      <c r="M20" s="54">
        <v>2</v>
      </c>
      <c r="N20" s="55">
        <v>3</v>
      </c>
      <c r="O20" s="55">
        <v>60</v>
      </c>
      <c r="P20" s="48">
        <f t="shared" si="1"/>
        <v>6</v>
      </c>
      <c r="Q20" s="48">
        <f t="shared" si="2"/>
        <v>360</v>
      </c>
      <c r="R20" s="56" t="str">
        <f t="shared" si="3"/>
        <v>M-6</v>
      </c>
      <c r="S20" s="57" t="str">
        <f t="shared" si="0"/>
        <v>II</v>
      </c>
      <c r="T20" s="58" t="str">
        <f t="shared" si="4"/>
        <v>No Aceptable o Aceptable Con Control Especifico</v>
      </c>
      <c r="U20" s="104"/>
      <c r="V20" s="66" t="str">
        <f>VLOOKUP(H20,Hoja1!A$2:G$445,6,0)</f>
        <v>Muerte</v>
      </c>
      <c r="W20" s="59"/>
      <c r="X20" s="59"/>
      <c r="Y20" s="59"/>
      <c r="Z20" s="60"/>
      <c r="AA20" s="53" t="str">
        <f>VLOOKUP(H20,Hoja1!A$2:G$445,7,0)</f>
        <v>Seguridad vial y manejo defensivo, aseguramiento de áreas de trabajo</v>
      </c>
      <c r="AB20" s="59" t="s">
        <v>1204</v>
      </c>
      <c r="AC20" s="92"/>
      <c r="AD20" s="14"/>
      <c r="AE20" s="12"/>
      <c r="AF20" s="12"/>
      <c r="AG20" s="12"/>
      <c r="AH20" s="12"/>
      <c r="AI20" s="12"/>
      <c r="AJ20" s="12"/>
      <c r="AK20" s="12"/>
      <c r="AL20" s="12"/>
      <c r="AM20" s="12"/>
      <c r="AN20" s="12"/>
      <c r="AO20" s="12"/>
      <c r="AP20" s="12"/>
      <c r="AQ20" s="12"/>
      <c r="AR20" s="12"/>
      <c r="AS20" s="12"/>
      <c r="AT20" s="12"/>
      <c r="AU20" s="12"/>
      <c r="AV20" s="12"/>
      <c r="AW20" s="12"/>
      <c r="AX20" s="12"/>
      <c r="AY20" s="12"/>
      <c r="AZ20" s="12"/>
      <c r="BA20" s="12"/>
      <c r="BB20" s="12"/>
      <c r="BC20" s="12"/>
      <c r="BD20" s="12"/>
      <c r="BE20" s="12"/>
      <c r="BF20" s="12"/>
      <c r="BG20" s="12"/>
      <c r="BH20" s="12"/>
      <c r="BI20" s="12"/>
      <c r="BJ20" s="12"/>
      <c r="BK20" s="12"/>
      <c r="BL20" s="12"/>
      <c r="BM20" s="12"/>
      <c r="BN20" s="12"/>
      <c r="BO20" s="12"/>
      <c r="BP20" s="12"/>
      <c r="BQ20" s="12"/>
      <c r="BR20" s="12"/>
      <c r="BS20" s="12"/>
      <c r="BT20" s="12"/>
      <c r="BU20" s="12"/>
      <c r="BV20" s="12"/>
      <c r="BW20" s="12"/>
      <c r="BX20" s="12"/>
      <c r="BY20" s="12"/>
      <c r="BZ20" s="12"/>
      <c r="CA20" s="12"/>
      <c r="CB20" s="12"/>
      <c r="CC20" s="12"/>
      <c r="CD20" s="12"/>
      <c r="CE20" s="12"/>
      <c r="CF20" s="12"/>
      <c r="CG20" s="12"/>
      <c r="CH20" s="12"/>
      <c r="CI20" s="12"/>
      <c r="CJ20" s="12"/>
      <c r="CK20" s="12"/>
      <c r="CL20" s="12"/>
      <c r="CM20" s="12"/>
      <c r="CN20" s="12"/>
      <c r="CO20" s="12"/>
      <c r="CP20" s="12"/>
      <c r="CQ20" s="12"/>
      <c r="CR20" s="12"/>
      <c r="CS20" s="12"/>
      <c r="CT20" s="12"/>
      <c r="CU20" s="12"/>
      <c r="CV20" s="12"/>
      <c r="CW20" s="12"/>
      <c r="CX20" s="12"/>
      <c r="CY20" s="12"/>
      <c r="CZ20" s="12"/>
      <c r="DA20" s="12"/>
      <c r="DB20" s="12"/>
      <c r="DC20" s="12"/>
      <c r="DD20" s="12"/>
      <c r="DE20" s="12"/>
      <c r="DF20" s="12"/>
      <c r="DG20" s="12"/>
      <c r="DH20" s="12"/>
      <c r="DI20" s="12"/>
      <c r="DJ20" s="12"/>
      <c r="DK20" s="12"/>
      <c r="DL20" s="12"/>
      <c r="DM20" s="12"/>
      <c r="DN20" s="12"/>
      <c r="DO20" s="12"/>
      <c r="DP20" s="12"/>
      <c r="DQ20" s="12"/>
      <c r="DR20" s="12"/>
      <c r="DS20" s="12"/>
      <c r="DT20" s="12"/>
      <c r="DU20" s="12"/>
      <c r="DV20" s="12"/>
      <c r="DW20" s="12"/>
      <c r="DX20" s="12"/>
      <c r="DY20" s="12"/>
      <c r="DZ20" s="12"/>
      <c r="EA20" s="12"/>
      <c r="EB20" s="12"/>
      <c r="EC20" s="12"/>
      <c r="ED20" s="12"/>
      <c r="EE20" s="12"/>
      <c r="EF20" s="12"/>
      <c r="EG20" s="12"/>
      <c r="EH20" s="12"/>
      <c r="EI20" s="12"/>
      <c r="EJ20" s="12"/>
      <c r="EK20" s="12"/>
      <c r="EL20" s="12"/>
      <c r="EM20" s="12"/>
      <c r="EN20" s="12"/>
      <c r="EO20" s="12"/>
      <c r="EP20" s="12"/>
      <c r="EQ20" s="12"/>
      <c r="ER20" s="12"/>
      <c r="ES20" s="12"/>
      <c r="ET20" s="15"/>
    </row>
    <row r="21" spans="1:150" s="13" customFormat="1" ht="63.75">
      <c r="A21" s="142"/>
      <c r="B21" s="142"/>
      <c r="C21" s="92"/>
      <c r="D21" s="102"/>
      <c r="E21" s="97"/>
      <c r="F21" s="97"/>
      <c r="G21" s="66" t="str">
        <f>VLOOKUP(H21,Hoja1!A$1:G$445,2,0)</f>
        <v>Herramientas Manuales</v>
      </c>
      <c r="H21" s="46" t="s">
        <v>606</v>
      </c>
      <c r="I21" s="66" t="str">
        <f>VLOOKUP(H21,Hoja1!A$2:G$445,3,0)</f>
        <v>Quemaduras, contusiones y lesiones</v>
      </c>
      <c r="J21" s="54"/>
      <c r="K21" s="66" t="str">
        <f>VLOOKUP(H21,Hoja1!A$2:G$445,4,0)</f>
        <v>Inspecciones planeadas e inspecciones no planeadas, procedimientos de programas de seguridad y salud en el trabajo</v>
      </c>
      <c r="L21" s="66" t="str">
        <f>VLOOKUP(H21,Hoja1!A$2:G$445,5,0)</f>
        <v>E.P.P.</v>
      </c>
      <c r="M21" s="54">
        <v>2</v>
      </c>
      <c r="N21" s="55">
        <v>3</v>
      </c>
      <c r="O21" s="55">
        <v>25</v>
      </c>
      <c r="P21" s="48">
        <f t="shared" si="1"/>
        <v>6</v>
      </c>
      <c r="Q21" s="48">
        <f t="shared" si="2"/>
        <v>150</v>
      </c>
      <c r="R21" s="56" t="str">
        <f t="shared" si="3"/>
        <v>M-6</v>
      </c>
      <c r="S21" s="57" t="str">
        <f t="shared" si="0"/>
        <v>II</v>
      </c>
      <c r="T21" s="58" t="str">
        <f t="shared" si="4"/>
        <v>No Aceptable o Aceptable Con Control Especifico</v>
      </c>
      <c r="U21" s="104"/>
      <c r="V21" s="66" t="str">
        <f>VLOOKUP(H21,Hoja1!A$2:G$445,6,0)</f>
        <v>Amputación</v>
      </c>
      <c r="W21" s="59"/>
      <c r="X21" s="59"/>
      <c r="Y21" s="59"/>
      <c r="Z21" s="60"/>
      <c r="AA21" s="53" t="str">
        <f>VLOOKUP(H21,Hoja1!A$2:G$445,7,0)</f>
        <v xml:space="preserve">
Uso y manejo adecuado de E.P.P., uso y manejo adecuado de herramientas manuales y/o máqinas y equipos</v>
      </c>
      <c r="AB21" s="59" t="s">
        <v>1231</v>
      </c>
      <c r="AC21" s="92"/>
      <c r="AD21" s="14"/>
      <c r="AE21" s="12"/>
      <c r="AF21" s="12"/>
      <c r="AG21" s="12"/>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BT21" s="12"/>
      <c r="BU21" s="12"/>
      <c r="BV21" s="12"/>
      <c r="BW21" s="12"/>
      <c r="BX21" s="12"/>
      <c r="BY21" s="12"/>
      <c r="BZ21" s="12"/>
      <c r="CA21" s="12"/>
      <c r="CB21" s="12"/>
      <c r="CC21" s="12"/>
      <c r="CD21" s="12"/>
      <c r="CE21" s="12"/>
      <c r="CF21" s="12"/>
      <c r="CG21" s="12"/>
      <c r="CH21" s="12"/>
      <c r="CI21" s="12"/>
      <c r="CJ21" s="12"/>
      <c r="CK21" s="12"/>
      <c r="CL21" s="12"/>
      <c r="CM21" s="12"/>
      <c r="CN21" s="12"/>
      <c r="CO21" s="12"/>
      <c r="CP21" s="12"/>
      <c r="CQ21" s="12"/>
      <c r="CR21" s="12"/>
      <c r="CS21" s="12"/>
      <c r="CT21" s="12"/>
      <c r="CU21" s="12"/>
      <c r="CV21" s="12"/>
      <c r="CW21" s="12"/>
      <c r="CX21" s="12"/>
      <c r="CY21" s="12"/>
      <c r="CZ21" s="12"/>
      <c r="DA21" s="12"/>
      <c r="DB21" s="12"/>
      <c r="DC21" s="12"/>
      <c r="DD21" s="12"/>
      <c r="DE21" s="12"/>
      <c r="DF21" s="12"/>
      <c r="DG21" s="12"/>
      <c r="DH21" s="12"/>
      <c r="DI21" s="12"/>
      <c r="DJ21" s="12"/>
      <c r="DK21" s="12"/>
      <c r="DL21" s="12"/>
      <c r="DM21" s="12"/>
      <c r="DN21" s="12"/>
      <c r="DO21" s="12"/>
      <c r="DP21" s="12"/>
      <c r="DQ21" s="12"/>
      <c r="DR21" s="12"/>
      <c r="DS21" s="12"/>
      <c r="DT21" s="12"/>
      <c r="DU21" s="12"/>
      <c r="DV21" s="12"/>
      <c r="DW21" s="12"/>
      <c r="DX21" s="12"/>
      <c r="DY21" s="12"/>
      <c r="DZ21" s="12"/>
      <c r="EA21" s="12"/>
      <c r="EB21" s="12"/>
      <c r="EC21" s="12"/>
      <c r="ED21" s="12"/>
      <c r="EE21" s="12"/>
      <c r="EF21" s="12"/>
      <c r="EG21" s="12"/>
      <c r="EH21" s="12"/>
      <c r="EI21" s="12"/>
      <c r="EJ21" s="12"/>
      <c r="EK21" s="12"/>
      <c r="EL21" s="12"/>
      <c r="EM21" s="12"/>
      <c r="EN21" s="12"/>
      <c r="EO21" s="12"/>
      <c r="EP21" s="12"/>
      <c r="EQ21" s="12"/>
      <c r="ER21" s="12"/>
      <c r="ES21" s="12"/>
      <c r="ET21" s="15"/>
    </row>
    <row r="22" spans="1:150" s="13" customFormat="1" ht="63.75">
      <c r="A22" s="142"/>
      <c r="B22" s="142"/>
      <c r="C22" s="92"/>
      <c r="D22" s="102"/>
      <c r="E22" s="97"/>
      <c r="F22" s="97"/>
      <c r="G22" s="66" t="str">
        <f>VLOOKUP(H22,Hoja1!A$1:G$445,2,0)</f>
        <v>Atraco, golpiza, atentados y secuestrados</v>
      </c>
      <c r="H22" s="46" t="s">
        <v>57</v>
      </c>
      <c r="I22" s="66" t="str">
        <f>VLOOKUP(H22,Hoja1!A$2:G$445,3,0)</f>
        <v>Estrés, golpes, Secuestros</v>
      </c>
      <c r="J22" s="54"/>
      <c r="K22" s="66" t="str">
        <f>VLOOKUP(H22,Hoja1!A$2:G$445,4,0)</f>
        <v>Inspecciones planeadas e inspecciones no planeadas, procedimientos de programas de seguridad y salud en el trabajo</v>
      </c>
      <c r="L22" s="66" t="str">
        <f>VLOOKUP(H22,Hoja1!A$2:G$445,5,0)</f>
        <v xml:space="preserve">Uniformes Corporativos, Caquetas corporativas, Carnetización
</v>
      </c>
      <c r="M22" s="54">
        <v>2</v>
      </c>
      <c r="N22" s="55">
        <v>3</v>
      </c>
      <c r="O22" s="55">
        <v>60</v>
      </c>
      <c r="P22" s="48">
        <f t="shared" si="1"/>
        <v>6</v>
      </c>
      <c r="Q22" s="48">
        <f t="shared" si="2"/>
        <v>360</v>
      </c>
      <c r="R22" s="56" t="str">
        <f t="shared" si="3"/>
        <v>M-6</v>
      </c>
      <c r="S22" s="57" t="str">
        <f t="shared" si="0"/>
        <v>II</v>
      </c>
      <c r="T22" s="58" t="str">
        <f t="shared" si="4"/>
        <v>No Aceptable o Aceptable Con Control Especifico</v>
      </c>
      <c r="U22" s="104"/>
      <c r="V22" s="66" t="str">
        <f>VLOOKUP(H22,Hoja1!A$2:G$445,6,0)</f>
        <v>Secuestros</v>
      </c>
      <c r="W22" s="59"/>
      <c r="X22" s="59"/>
      <c r="Y22" s="59"/>
      <c r="Z22" s="60"/>
      <c r="AA22" s="53" t="str">
        <f>VLOOKUP(H22,Hoja1!A$2:G$445,7,0)</f>
        <v>N/A</v>
      </c>
      <c r="AB22" s="59" t="s">
        <v>1206</v>
      </c>
      <c r="AC22" s="92"/>
      <c r="AD22" s="14"/>
      <c r="AE22" s="12"/>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BT22" s="12"/>
      <c r="BU22" s="12"/>
      <c r="BV22" s="12"/>
      <c r="BW22" s="12"/>
      <c r="BX22" s="12"/>
      <c r="BY22" s="12"/>
      <c r="BZ22" s="12"/>
      <c r="CA22" s="12"/>
      <c r="CB22" s="12"/>
      <c r="CC22" s="12"/>
      <c r="CD22" s="12"/>
      <c r="CE22" s="12"/>
      <c r="CF22" s="12"/>
      <c r="CG22" s="12"/>
      <c r="CH22" s="12"/>
      <c r="CI22" s="12"/>
      <c r="CJ22" s="12"/>
      <c r="CK22" s="12"/>
      <c r="CL22" s="12"/>
      <c r="CM22" s="12"/>
      <c r="CN22" s="12"/>
      <c r="CO22" s="12"/>
      <c r="CP22" s="12"/>
      <c r="CQ22" s="12"/>
      <c r="CR22" s="12"/>
      <c r="CS22" s="12"/>
      <c r="CT22" s="12"/>
      <c r="CU22" s="12"/>
      <c r="CV22" s="12"/>
      <c r="CW22" s="12"/>
      <c r="CX22" s="12"/>
      <c r="CY22" s="12"/>
      <c r="CZ22" s="12"/>
      <c r="DA22" s="12"/>
      <c r="DB22" s="12"/>
      <c r="DC22" s="12"/>
      <c r="DD22" s="12"/>
      <c r="DE22" s="12"/>
      <c r="DF22" s="12"/>
      <c r="DG22" s="12"/>
      <c r="DH22" s="12"/>
      <c r="DI22" s="12"/>
      <c r="DJ22" s="12"/>
      <c r="DK22" s="12"/>
      <c r="DL22" s="12"/>
      <c r="DM22" s="12"/>
      <c r="DN22" s="12"/>
      <c r="DO22" s="12"/>
      <c r="DP22" s="12"/>
      <c r="DQ22" s="12"/>
      <c r="DR22" s="12"/>
      <c r="DS22" s="12"/>
      <c r="DT22" s="12"/>
      <c r="DU22" s="12"/>
      <c r="DV22" s="12"/>
      <c r="DW22" s="12"/>
      <c r="DX22" s="12"/>
      <c r="DY22" s="12"/>
      <c r="DZ22" s="12"/>
      <c r="EA22" s="12"/>
      <c r="EB22" s="12"/>
      <c r="EC22" s="12"/>
      <c r="ED22" s="12"/>
      <c r="EE22" s="12"/>
      <c r="EF22" s="12"/>
      <c r="EG22" s="12"/>
      <c r="EH22" s="12"/>
      <c r="EI22" s="12"/>
      <c r="EJ22" s="12"/>
      <c r="EK22" s="12"/>
      <c r="EL22" s="12"/>
      <c r="EM22" s="12"/>
      <c r="EN22" s="12"/>
      <c r="EO22" s="12"/>
      <c r="EP22" s="12"/>
      <c r="EQ22" s="12"/>
      <c r="ER22" s="12"/>
      <c r="ES22" s="12"/>
      <c r="ET22" s="15"/>
    </row>
    <row r="23" spans="1:150" s="13" customFormat="1" ht="51.75" thickBot="1">
      <c r="A23" s="142"/>
      <c r="B23" s="142"/>
      <c r="C23" s="92"/>
      <c r="D23" s="102"/>
      <c r="E23" s="97"/>
      <c r="F23" s="97"/>
      <c r="G23" s="66" t="str">
        <f>VLOOKUP(H23,Hoja1!A$1:G$445,2,0)</f>
        <v>SISMOS, INCENDIOS, INUNDACIONES, TERREMOTOS, VENDAVALES, DERRUMBE</v>
      </c>
      <c r="H23" s="46" t="s">
        <v>62</v>
      </c>
      <c r="I23" s="66" t="str">
        <f>VLOOKUP(H23,Hoja1!A$2:G$445,3,0)</f>
        <v>SISMOS, INCENDIOS, INUNDACIONES, TERREMOTOS, VENDAVALES</v>
      </c>
      <c r="J23" s="54"/>
      <c r="K23" s="66" t="str">
        <f>VLOOKUP(H23,Hoja1!A$2:G$445,4,0)</f>
        <v>Inspecciones planeadas e inspecciones no planeadas, procedimientos de programas de seguridad y salud en el trabajo</v>
      </c>
      <c r="L23" s="66" t="str">
        <f>VLOOKUP(H23,Hoja1!A$2:G$445,5,0)</f>
        <v>BRIGADAS DE EMERGENCIAS</v>
      </c>
      <c r="M23" s="54">
        <v>2</v>
      </c>
      <c r="N23" s="55">
        <v>1</v>
      </c>
      <c r="O23" s="55">
        <v>100</v>
      </c>
      <c r="P23" s="48">
        <f t="shared" si="1"/>
        <v>2</v>
      </c>
      <c r="Q23" s="48">
        <f t="shared" si="2"/>
        <v>200</v>
      </c>
      <c r="R23" s="56" t="str">
        <f t="shared" si="3"/>
        <v>B-2</v>
      </c>
      <c r="S23" s="57" t="str">
        <f t="shared" si="0"/>
        <v>II</v>
      </c>
      <c r="T23" s="58" t="str">
        <f t="shared" si="4"/>
        <v>No Aceptable o Aceptable Con Control Especifico</v>
      </c>
      <c r="U23" s="95"/>
      <c r="V23" s="66" t="str">
        <f>VLOOKUP(H23,Hoja1!A$2:G$445,6,0)</f>
        <v>MUERTE</v>
      </c>
      <c r="W23" s="59"/>
      <c r="X23" s="59"/>
      <c r="Y23" s="59"/>
      <c r="Z23" s="60" t="s">
        <v>1208</v>
      </c>
      <c r="AA23" s="53" t="str">
        <f>VLOOKUP(H23,Hoja1!A$2:G$445,7,0)</f>
        <v>ENTRENAMIENTO DE LA BRIGADA; DIVULGACIÓN DE PLAN DE EMERGENCIA</v>
      </c>
      <c r="AB23" s="59" t="s">
        <v>1207</v>
      </c>
      <c r="AC23" s="93"/>
      <c r="AD23" s="14"/>
      <c r="AE23" s="12"/>
      <c r="AF23" s="12"/>
      <c r="AG23" s="12"/>
      <c r="AH23" s="12"/>
      <c r="AI23" s="12"/>
      <c r="AJ23" s="12"/>
      <c r="AK23" s="12"/>
      <c r="AL23" s="12"/>
      <c r="AM23" s="12"/>
      <c r="AN23" s="12"/>
      <c r="AO23" s="12"/>
      <c r="AP23" s="12"/>
      <c r="AQ23" s="12"/>
      <c r="AR23" s="12"/>
      <c r="AS23" s="12"/>
      <c r="AT23" s="12"/>
      <c r="AU23" s="12"/>
      <c r="AV23" s="12"/>
      <c r="AW23" s="12"/>
      <c r="AX23" s="12"/>
      <c r="AY23" s="12"/>
      <c r="AZ23" s="12"/>
      <c r="BA23" s="12"/>
      <c r="BB23" s="12"/>
      <c r="BC23" s="12"/>
      <c r="BD23" s="12"/>
      <c r="BE23" s="12"/>
      <c r="BF23" s="12"/>
      <c r="BG23" s="12"/>
      <c r="BH23" s="12"/>
      <c r="BI23" s="12"/>
      <c r="BJ23" s="12"/>
      <c r="BK23" s="12"/>
      <c r="BL23" s="12"/>
      <c r="BM23" s="12"/>
      <c r="BN23" s="12"/>
      <c r="BO23" s="12"/>
      <c r="BP23" s="12"/>
      <c r="BQ23" s="12"/>
      <c r="BR23" s="12"/>
      <c r="BS23" s="12"/>
      <c r="BT23" s="12"/>
      <c r="BU23" s="12"/>
      <c r="BV23" s="12"/>
      <c r="BW23" s="12"/>
      <c r="BX23" s="12"/>
      <c r="BY23" s="12"/>
      <c r="BZ23" s="12"/>
      <c r="CA23" s="12"/>
      <c r="CB23" s="12"/>
      <c r="CC23" s="12"/>
      <c r="CD23" s="12"/>
      <c r="CE23" s="12"/>
      <c r="CF23" s="12"/>
      <c r="CG23" s="12"/>
      <c r="CH23" s="12"/>
      <c r="CI23" s="12"/>
      <c r="CJ23" s="12"/>
      <c r="CK23" s="12"/>
      <c r="CL23" s="12"/>
      <c r="CM23" s="12"/>
      <c r="CN23" s="12"/>
      <c r="CO23" s="12"/>
      <c r="CP23" s="12"/>
      <c r="CQ23" s="12"/>
      <c r="CR23" s="12"/>
      <c r="CS23" s="12"/>
      <c r="CT23" s="12"/>
      <c r="CU23" s="12"/>
      <c r="CV23" s="12"/>
      <c r="CW23" s="12"/>
      <c r="CX23" s="12"/>
      <c r="CY23" s="12"/>
      <c r="CZ23" s="12"/>
      <c r="DA23" s="12"/>
      <c r="DB23" s="12"/>
      <c r="DC23" s="12"/>
      <c r="DD23" s="12"/>
      <c r="DE23" s="12"/>
      <c r="DF23" s="12"/>
      <c r="DG23" s="12"/>
      <c r="DH23" s="12"/>
      <c r="DI23" s="12"/>
      <c r="DJ23" s="12"/>
      <c r="DK23" s="12"/>
      <c r="DL23" s="12"/>
      <c r="DM23" s="12"/>
      <c r="DN23" s="12"/>
      <c r="DO23" s="12"/>
      <c r="DP23" s="12"/>
      <c r="DQ23" s="12"/>
      <c r="DR23" s="12"/>
      <c r="DS23" s="12"/>
      <c r="DT23" s="12"/>
      <c r="DU23" s="12"/>
      <c r="DV23" s="12"/>
      <c r="DW23" s="12"/>
      <c r="DX23" s="12"/>
      <c r="DY23" s="12"/>
      <c r="DZ23" s="12"/>
      <c r="EA23" s="12"/>
      <c r="EB23" s="12"/>
      <c r="EC23" s="12"/>
      <c r="ED23" s="12"/>
      <c r="EE23" s="12"/>
      <c r="EF23" s="12"/>
      <c r="EG23" s="12"/>
      <c r="EH23" s="12"/>
      <c r="EI23" s="12"/>
      <c r="EJ23" s="12"/>
      <c r="EK23" s="12"/>
      <c r="EL23" s="12"/>
      <c r="EM23" s="12"/>
      <c r="EN23" s="12"/>
      <c r="EO23" s="12"/>
      <c r="EP23" s="12"/>
      <c r="EQ23" s="12"/>
      <c r="ER23" s="12"/>
      <c r="ES23" s="12"/>
      <c r="ET23" s="15"/>
    </row>
    <row r="24" spans="1:150" s="13" customFormat="1" ht="51">
      <c r="A24" s="142"/>
      <c r="B24" s="142"/>
      <c r="C24" s="108" t="str">
        <f>VLOOKUP(E24,Hoja2!A$2:C$82,2,0)</f>
        <v>Responder por la operacion, funcionamiento y mantenimiento de los vehiculos tales como: vehiculos, volquetas, carrotanques, camiones, furgones y similares, para cumplir con el trasporte de personal o de elementos del area siguiendo las instrucciones precisas que le sean proporcionadas.</v>
      </c>
      <c r="D24" s="105" t="str">
        <f>VLOOKUP(E24,Hoja2!A$2:C$82,3,0)</f>
        <v>Efectuar el transporte de personal y/o elementos, hacia los sitios donde se van a realizar las labores de mantenimiento. Inspeccionar el vehiculo que se le asigne. Inspeccionar el peso y distribución de la carga en el vehiculo. Operar los vehiculos segun las ordenes recibidas, dentro o fuera del sector urbano. Suministrar los combustibles, lubricantes, sincronizaciones y reparaciones necesarios al vehiculo. Informar al superior inmediato sobre el desarrollo de los trabajos encomendados, asl como de los inconvenientes o dificultades en la ejecución de los mismos. Contribuir en el desarrollo de labores logisticas relacionadas con los procesos y funciones del area respectiva.</v>
      </c>
      <c r="E24" s="114" t="s">
        <v>1035</v>
      </c>
      <c r="F24" s="114" t="s">
        <v>1210</v>
      </c>
      <c r="G24" s="69" t="str">
        <f>VLOOKUP(H24,Hoja1!A$1:G$445,2,0)</f>
        <v>Bacteria</v>
      </c>
      <c r="H24" s="24" t="s">
        <v>108</v>
      </c>
      <c r="I24" s="69" t="str">
        <f>VLOOKUP(H24,Hoja1!A$2:G$445,3,0)</f>
        <v>Infecciones producidas por Bacterianas</v>
      </c>
      <c r="J24" s="18"/>
      <c r="K24" s="69" t="str">
        <f>VLOOKUP(H24,Hoja1!A$2:G$445,4,0)</f>
        <v>Inspecciones planeadas e inspecciones no planeadas, procedimientos de programas de seguridad y salud en el trabajo</v>
      </c>
      <c r="L24" s="69" t="str">
        <f>VLOOKUP(H24,Hoja1!A$2:G$445,5,0)</f>
        <v>Programa de vacunación, bota pantalon, overol, guantes, tapabocas, mascarillas con filtos</v>
      </c>
      <c r="M24" s="68">
        <v>2</v>
      </c>
      <c r="N24" s="25">
        <v>3</v>
      </c>
      <c r="O24" s="25">
        <v>10</v>
      </c>
      <c r="P24" s="25">
        <f t="shared" si="1"/>
        <v>6</v>
      </c>
      <c r="Q24" s="25">
        <f t="shared" si="2"/>
        <v>60</v>
      </c>
      <c r="R24" s="32" t="str">
        <f t="shared" si="3"/>
        <v>M-6</v>
      </c>
      <c r="S24" s="33" t="str">
        <f t="shared" si="0"/>
        <v>III</v>
      </c>
      <c r="T24" s="34" t="str">
        <f t="shared" si="4"/>
        <v>Mejorable</v>
      </c>
      <c r="U24" s="111">
        <v>6</v>
      </c>
      <c r="V24" s="69" t="str">
        <f>VLOOKUP(H24,Hoja1!A$2:G$445,6,0)</f>
        <v xml:space="preserve">Enfermedades Infectocontagiosas
</v>
      </c>
      <c r="W24" s="20"/>
      <c r="X24" s="20"/>
      <c r="Y24" s="20"/>
      <c r="Z24" s="17"/>
      <c r="AA24" s="22" t="str">
        <f>VLOOKUP(H24,Hoja1!A$2:G$445,7,0)</f>
        <v xml:space="preserve">Riesgo Biológico, Autocuidado y/o Uso y manejo adecuado de E.P.P.
</v>
      </c>
      <c r="AB24" s="105" t="s">
        <v>1200</v>
      </c>
      <c r="AC24" s="105" t="s">
        <v>1209</v>
      </c>
      <c r="AD24" s="14"/>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5"/>
    </row>
    <row r="25" spans="1:150" s="13" customFormat="1" ht="51">
      <c r="A25" s="142"/>
      <c r="B25" s="142"/>
      <c r="C25" s="109"/>
      <c r="D25" s="106"/>
      <c r="E25" s="115"/>
      <c r="F25" s="115"/>
      <c r="G25" s="69" t="str">
        <f>VLOOKUP(H25,Hoja1!A$1:G$445,2,0)</f>
        <v>Virus</v>
      </c>
      <c r="H25" s="24" t="s">
        <v>120</v>
      </c>
      <c r="I25" s="69" t="str">
        <f>VLOOKUP(H25,Hoja1!A$2:G$445,3,0)</f>
        <v>Infecciones Virales</v>
      </c>
      <c r="J25" s="18"/>
      <c r="K25" s="69" t="str">
        <f>VLOOKUP(H25,Hoja1!A$2:G$445,4,0)</f>
        <v>Inspecciones planeadas e inspecciones no planeadas, procedimientos de programas de seguridad y salud en el trabajo</v>
      </c>
      <c r="L25" s="69" t="str">
        <f>VLOOKUP(H25,Hoja1!A$2:G$445,5,0)</f>
        <v>Programa de vacunación, bota pantalon, overol, guantes, tapabocas, mascarillas con filtos</v>
      </c>
      <c r="M25" s="68">
        <v>2</v>
      </c>
      <c r="N25" s="25">
        <v>3</v>
      </c>
      <c r="O25" s="25">
        <v>10</v>
      </c>
      <c r="P25" s="25">
        <f t="shared" si="1"/>
        <v>6</v>
      </c>
      <c r="Q25" s="25">
        <f t="shared" si="2"/>
        <v>60</v>
      </c>
      <c r="R25" s="32" t="str">
        <f t="shared" si="3"/>
        <v>M-6</v>
      </c>
      <c r="S25" s="33" t="str">
        <f t="shared" si="0"/>
        <v>III</v>
      </c>
      <c r="T25" s="34" t="str">
        <f t="shared" si="4"/>
        <v>Mejorable</v>
      </c>
      <c r="U25" s="112"/>
      <c r="V25" s="69" t="str">
        <f>VLOOKUP(H25,Hoja1!A$2:G$445,6,0)</f>
        <v xml:space="preserve">Enfermedades Infectocontagiosas
</v>
      </c>
      <c r="W25" s="20"/>
      <c r="X25" s="20"/>
      <c r="Y25" s="20"/>
      <c r="Z25" s="17"/>
      <c r="AA25" s="22" t="str">
        <f>VLOOKUP(H25,Hoja1!A$2:G$445,7,0)</f>
        <v xml:space="preserve">Riesgo Biológico, Autocuidado y/o Uso y manejo adecuado de E.P.P.
</v>
      </c>
      <c r="AB25" s="149"/>
      <c r="AC25" s="106"/>
      <c r="AD25" s="14"/>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c r="CJ25" s="12"/>
      <c r="CK25" s="12"/>
      <c r="CL25" s="12"/>
      <c r="CM25" s="12"/>
      <c r="CN25" s="12"/>
      <c r="CO25" s="12"/>
      <c r="CP25" s="12"/>
      <c r="CQ25" s="12"/>
      <c r="CR25" s="12"/>
      <c r="CS25" s="12"/>
      <c r="CT25" s="12"/>
      <c r="CU25" s="12"/>
      <c r="CV25" s="12"/>
      <c r="CW25" s="12"/>
      <c r="CX25" s="12"/>
      <c r="CY25" s="12"/>
      <c r="CZ25" s="12"/>
      <c r="DA25" s="12"/>
      <c r="DB25" s="12"/>
      <c r="DC25" s="12"/>
      <c r="DD25" s="12"/>
      <c r="DE25" s="12"/>
      <c r="DF25" s="12"/>
      <c r="DG25" s="12"/>
      <c r="DH25" s="12"/>
      <c r="DI25" s="12"/>
      <c r="DJ25" s="12"/>
      <c r="DK25" s="12"/>
      <c r="DL25" s="12"/>
      <c r="DM25" s="12"/>
      <c r="DN25" s="12"/>
      <c r="DO25" s="12"/>
      <c r="DP25" s="12"/>
      <c r="DQ25" s="12"/>
      <c r="DR25" s="12"/>
      <c r="DS25" s="12"/>
      <c r="DT25" s="12"/>
      <c r="DU25" s="12"/>
      <c r="DV25" s="12"/>
      <c r="DW25" s="12"/>
      <c r="DX25" s="12"/>
      <c r="DY25" s="12"/>
      <c r="DZ25" s="12"/>
      <c r="EA25" s="12"/>
      <c r="EB25" s="12"/>
      <c r="EC25" s="12"/>
      <c r="ED25" s="12"/>
      <c r="EE25" s="12"/>
      <c r="EF25" s="12"/>
      <c r="EG25" s="12"/>
      <c r="EH25" s="12"/>
      <c r="EI25" s="12"/>
      <c r="EJ25" s="12"/>
      <c r="EK25" s="12"/>
      <c r="EL25" s="12"/>
      <c r="EM25" s="12"/>
      <c r="EN25" s="12"/>
      <c r="EO25" s="12"/>
      <c r="EP25" s="12"/>
      <c r="EQ25" s="12"/>
      <c r="ER25" s="12"/>
      <c r="ES25" s="12"/>
      <c r="ET25" s="15"/>
    </row>
    <row r="26" spans="1:150" s="13" customFormat="1" ht="51">
      <c r="A26" s="142"/>
      <c r="B26" s="142"/>
      <c r="C26" s="109"/>
      <c r="D26" s="106"/>
      <c r="E26" s="115"/>
      <c r="F26" s="115"/>
      <c r="G26" s="69" t="str">
        <f>VLOOKUP(H26,Hoja1!A$1:G$445,2,0)</f>
        <v>INFRAROJA, ULTRAVIOLETA, VISIBLE, RADIOFRECUENCIA, MICROONDAS, LASER</v>
      </c>
      <c r="H26" s="24" t="s">
        <v>67</v>
      </c>
      <c r="I26" s="69" t="str">
        <f>VLOOKUP(H26,Hoja1!A$2:G$445,3,0)</f>
        <v>CÁNCER, LESIONES DÉRMICAS Y OCULARES</v>
      </c>
      <c r="J26" s="18"/>
      <c r="K26" s="69" t="str">
        <f>VLOOKUP(H26,Hoja1!A$2:G$445,4,0)</f>
        <v>Inspecciones planeadas e inspecciones no planeadas, procedimientos de programas de seguridad y salud en el trabajo</v>
      </c>
      <c r="L26" s="69" t="str">
        <f>VLOOKUP(H26,Hoja1!A$2:G$445,5,0)</f>
        <v>PROGRAMA BLOQUEADOR SOLAR</v>
      </c>
      <c r="M26" s="18">
        <v>2</v>
      </c>
      <c r="N26" s="19">
        <v>2</v>
      </c>
      <c r="O26" s="19">
        <v>10</v>
      </c>
      <c r="P26" s="25">
        <f t="shared" si="1"/>
        <v>4</v>
      </c>
      <c r="Q26" s="25">
        <f t="shared" si="2"/>
        <v>40</v>
      </c>
      <c r="R26" s="32" t="str">
        <f t="shared" si="3"/>
        <v>B-4</v>
      </c>
      <c r="S26" s="33" t="str">
        <f t="shared" si="0"/>
        <v>III</v>
      </c>
      <c r="T26" s="34" t="str">
        <f t="shared" si="4"/>
        <v>Mejorable</v>
      </c>
      <c r="U26" s="112"/>
      <c r="V26" s="69" t="str">
        <f>VLOOKUP(H26,Hoja1!A$2:G$445,6,0)</f>
        <v>CÁNCER</v>
      </c>
      <c r="W26" s="20"/>
      <c r="X26" s="20"/>
      <c r="Y26" s="20"/>
      <c r="Z26" s="17"/>
      <c r="AA26" s="22" t="str">
        <f>VLOOKUP(H26,Hoja1!A$2:G$445,7,0)</f>
        <v>N/A</v>
      </c>
      <c r="AB26" s="20" t="s">
        <v>1201</v>
      </c>
      <c r="AC26" s="106"/>
      <c r="AD26" s="14"/>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c r="CJ26" s="12"/>
      <c r="CK26" s="12"/>
      <c r="CL26" s="12"/>
      <c r="CM26" s="12"/>
      <c r="CN26" s="12"/>
      <c r="CO26" s="12"/>
      <c r="CP26" s="12"/>
      <c r="CQ26" s="12"/>
      <c r="CR26" s="12"/>
      <c r="CS26" s="12"/>
      <c r="CT26" s="12"/>
      <c r="CU26" s="12"/>
      <c r="CV26" s="12"/>
      <c r="CW26" s="12"/>
      <c r="CX26" s="12"/>
      <c r="CY26" s="12"/>
      <c r="CZ26" s="12"/>
      <c r="DA26" s="12"/>
      <c r="DB26" s="12"/>
      <c r="DC26" s="12"/>
      <c r="DD26" s="12"/>
      <c r="DE26" s="12"/>
      <c r="DF26" s="12"/>
      <c r="DG26" s="12"/>
      <c r="DH26" s="12"/>
      <c r="DI26" s="12"/>
      <c r="DJ26" s="12"/>
      <c r="DK26" s="12"/>
      <c r="DL26" s="12"/>
      <c r="DM26" s="12"/>
      <c r="DN26" s="12"/>
      <c r="DO26" s="12"/>
      <c r="DP26" s="12"/>
      <c r="DQ26" s="12"/>
      <c r="DR26" s="12"/>
      <c r="DS26" s="12"/>
      <c r="DT26" s="12"/>
      <c r="DU26" s="12"/>
      <c r="DV26" s="12"/>
      <c r="DW26" s="12"/>
      <c r="DX26" s="12"/>
      <c r="DY26" s="12"/>
      <c r="DZ26" s="12"/>
      <c r="EA26" s="12"/>
      <c r="EB26" s="12"/>
      <c r="EC26" s="12"/>
      <c r="ED26" s="12"/>
      <c r="EE26" s="12"/>
      <c r="EF26" s="12"/>
      <c r="EG26" s="12"/>
      <c r="EH26" s="12"/>
      <c r="EI26" s="12"/>
      <c r="EJ26" s="12"/>
      <c r="EK26" s="12"/>
      <c r="EL26" s="12"/>
      <c r="EM26" s="12"/>
      <c r="EN26" s="12"/>
      <c r="EO26" s="12"/>
      <c r="EP26" s="12"/>
      <c r="EQ26" s="12"/>
      <c r="ER26" s="12"/>
      <c r="ES26" s="12"/>
      <c r="ET26" s="15"/>
    </row>
    <row r="27" spans="1:150" s="13" customFormat="1" ht="51">
      <c r="A27" s="142"/>
      <c r="B27" s="142"/>
      <c r="C27" s="109"/>
      <c r="D27" s="106"/>
      <c r="E27" s="115"/>
      <c r="F27" s="115"/>
      <c r="G27" s="69" t="str">
        <f>VLOOKUP(H27,Hoja1!A$1:G$445,2,0)</f>
        <v>MATERIAL PARTICULADO</v>
      </c>
      <c r="H27" s="24" t="s">
        <v>269</v>
      </c>
      <c r="I27" s="69" t="str">
        <f>VLOOKUP(H27,Hoja1!A$2:G$445,3,0)</f>
        <v>NEUMOCONIOSIS, BRONQUITIS, ASMA, SILICOSIS</v>
      </c>
      <c r="J27" s="18"/>
      <c r="K27" s="69" t="str">
        <f>VLOOKUP(H27,Hoja1!A$2:G$445,4,0)</f>
        <v>Inspecciones planeadas e inspecciones no planeadas, procedimientos de programas de seguridad y salud en el trabajo</v>
      </c>
      <c r="L27" s="69" t="str">
        <f>VLOOKUP(H27,Hoja1!A$2:G$445,5,0)</f>
        <v>EPP MASCARILLAS Y FILTROS</v>
      </c>
      <c r="M27" s="18">
        <v>2</v>
      </c>
      <c r="N27" s="19">
        <v>2</v>
      </c>
      <c r="O27" s="19">
        <v>25</v>
      </c>
      <c r="P27" s="25">
        <f t="shared" si="1"/>
        <v>4</v>
      </c>
      <c r="Q27" s="25">
        <f t="shared" si="2"/>
        <v>100</v>
      </c>
      <c r="R27" s="32" t="str">
        <f t="shared" si="3"/>
        <v>B-4</v>
      </c>
      <c r="S27" s="33" t="str">
        <f t="shared" si="0"/>
        <v>III</v>
      </c>
      <c r="T27" s="34" t="str">
        <f t="shared" si="4"/>
        <v>Mejorable</v>
      </c>
      <c r="U27" s="112"/>
      <c r="V27" s="69" t="str">
        <f>VLOOKUP(H27,Hoja1!A$2:G$445,6,0)</f>
        <v>NEUMOCONIOSIS</v>
      </c>
      <c r="W27" s="20"/>
      <c r="X27" s="20"/>
      <c r="Y27" s="20"/>
      <c r="Z27" s="17"/>
      <c r="AA27" s="22" t="str">
        <f>VLOOKUP(H27,Hoja1!A$2:G$445,7,0)</f>
        <v>USO Y MANEJO DE LOS EPP</v>
      </c>
      <c r="AB27" s="20" t="s">
        <v>1229</v>
      </c>
      <c r="AC27" s="106"/>
      <c r="AD27" s="14"/>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12"/>
      <c r="BM27" s="12"/>
      <c r="BN27" s="12"/>
      <c r="BO27" s="12"/>
      <c r="BP27" s="12"/>
      <c r="BQ27" s="12"/>
      <c r="BR27" s="12"/>
      <c r="BS27" s="12"/>
      <c r="BT27" s="12"/>
      <c r="BU27" s="12"/>
      <c r="BV27" s="12"/>
      <c r="BW27" s="12"/>
      <c r="BX27" s="12"/>
      <c r="BY27" s="12"/>
      <c r="BZ27" s="12"/>
      <c r="CA27" s="12"/>
      <c r="CB27" s="12"/>
      <c r="CC27" s="12"/>
      <c r="CD27" s="12"/>
      <c r="CE27" s="12"/>
      <c r="CF27" s="12"/>
      <c r="CG27" s="12"/>
      <c r="CH27" s="12"/>
      <c r="CI27" s="12"/>
      <c r="CJ27" s="12"/>
      <c r="CK27" s="12"/>
      <c r="CL27" s="12"/>
      <c r="CM27" s="12"/>
      <c r="CN27" s="12"/>
      <c r="CO27" s="12"/>
      <c r="CP27" s="12"/>
      <c r="CQ27" s="12"/>
      <c r="CR27" s="12"/>
      <c r="CS27" s="12"/>
      <c r="CT27" s="12"/>
      <c r="CU27" s="12"/>
      <c r="CV27" s="12"/>
      <c r="CW27" s="12"/>
      <c r="CX27" s="12"/>
      <c r="CY27" s="12"/>
      <c r="CZ27" s="12"/>
      <c r="DA27" s="12"/>
      <c r="DB27" s="12"/>
      <c r="DC27" s="12"/>
      <c r="DD27" s="12"/>
      <c r="DE27" s="12"/>
      <c r="DF27" s="12"/>
      <c r="DG27" s="12"/>
      <c r="DH27" s="12"/>
      <c r="DI27" s="12"/>
      <c r="DJ27" s="12"/>
      <c r="DK27" s="12"/>
      <c r="DL27" s="12"/>
      <c r="DM27" s="12"/>
      <c r="DN27" s="12"/>
      <c r="DO27" s="12"/>
      <c r="DP27" s="12"/>
      <c r="DQ27" s="12"/>
      <c r="DR27" s="12"/>
      <c r="DS27" s="12"/>
      <c r="DT27" s="12"/>
      <c r="DU27" s="12"/>
      <c r="DV27" s="12"/>
      <c r="DW27" s="12"/>
      <c r="DX27" s="12"/>
      <c r="DY27" s="12"/>
      <c r="DZ27" s="12"/>
      <c r="EA27" s="12"/>
      <c r="EB27" s="12"/>
      <c r="EC27" s="12"/>
      <c r="ED27" s="12"/>
      <c r="EE27" s="12"/>
      <c r="EF27" s="12"/>
      <c r="EG27" s="12"/>
      <c r="EH27" s="12"/>
      <c r="EI27" s="12"/>
      <c r="EJ27" s="12"/>
      <c r="EK27" s="12"/>
      <c r="EL27" s="12"/>
      <c r="EM27" s="12"/>
      <c r="EN27" s="12"/>
      <c r="EO27" s="12"/>
      <c r="EP27" s="12"/>
      <c r="EQ27" s="12"/>
      <c r="ER27" s="12"/>
      <c r="ES27" s="12"/>
      <c r="ET27" s="15"/>
    </row>
    <row r="28" spans="1:150" s="13" customFormat="1" ht="63.75">
      <c r="A28" s="142"/>
      <c r="B28" s="142"/>
      <c r="C28" s="109"/>
      <c r="D28" s="106"/>
      <c r="E28" s="115"/>
      <c r="F28" s="115"/>
      <c r="G28" s="69" t="str">
        <f>VLOOKUP(H28,Hoja1!A$1:G$445,2,0)</f>
        <v>NATURALEZA DE LA TAREA</v>
      </c>
      <c r="H28" s="24" t="s">
        <v>76</v>
      </c>
      <c r="I28" s="69" t="str">
        <f>VLOOKUP(H28,Hoja1!A$2:G$445,3,0)</f>
        <v>ESTRÉS,  TRANSTORNOS DEL SUEÑO</v>
      </c>
      <c r="J28" s="18"/>
      <c r="K28" s="69" t="str">
        <f>VLOOKUP(H28,Hoja1!A$2:G$445,4,0)</f>
        <v>N/A</v>
      </c>
      <c r="L28" s="69" t="str">
        <f>VLOOKUP(H28,Hoja1!A$2:G$445,5,0)</f>
        <v>PVE PSICOSOCIAL</v>
      </c>
      <c r="M28" s="18">
        <v>2</v>
      </c>
      <c r="N28" s="19">
        <v>3</v>
      </c>
      <c r="O28" s="19">
        <v>10</v>
      </c>
      <c r="P28" s="25">
        <f t="shared" si="1"/>
        <v>6</v>
      </c>
      <c r="Q28" s="25">
        <f t="shared" si="2"/>
        <v>60</v>
      </c>
      <c r="R28" s="32" t="str">
        <f t="shared" si="3"/>
        <v>M-6</v>
      </c>
      <c r="S28" s="33" t="str">
        <f t="shared" si="0"/>
        <v>III</v>
      </c>
      <c r="T28" s="34" t="str">
        <f t="shared" si="4"/>
        <v>Mejorable</v>
      </c>
      <c r="U28" s="112"/>
      <c r="V28" s="69" t="str">
        <f>VLOOKUP(H28,Hoja1!A$2:G$445,6,0)</f>
        <v>ESTRÉS</v>
      </c>
      <c r="W28" s="20"/>
      <c r="X28" s="20"/>
      <c r="Y28" s="20"/>
      <c r="Z28" s="17"/>
      <c r="AA28" s="22" t="str">
        <f>VLOOKUP(H28,Hoja1!A$2:G$445,7,0)</f>
        <v>N/A</v>
      </c>
      <c r="AB28" s="20" t="s">
        <v>1202</v>
      </c>
      <c r="AC28" s="106"/>
      <c r="AD28" s="14"/>
      <c r="AE28" s="12"/>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c r="CJ28" s="12"/>
      <c r="CK28" s="12"/>
      <c r="CL28" s="12"/>
      <c r="CM28" s="12"/>
      <c r="CN28" s="12"/>
      <c r="CO28" s="12"/>
      <c r="CP28" s="12"/>
      <c r="CQ28" s="12"/>
      <c r="CR28" s="12"/>
      <c r="CS28" s="12"/>
      <c r="CT28" s="12"/>
      <c r="CU28" s="12"/>
      <c r="CV28" s="12"/>
      <c r="CW28" s="12"/>
      <c r="CX28" s="12"/>
      <c r="CY28" s="12"/>
      <c r="CZ28" s="12"/>
      <c r="DA28" s="12"/>
      <c r="DB28" s="12"/>
      <c r="DC28" s="12"/>
      <c r="DD28" s="12"/>
      <c r="DE28" s="12"/>
      <c r="DF28" s="12"/>
      <c r="DG28" s="12"/>
      <c r="DH28" s="12"/>
      <c r="DI28" s="12"/>
      <c r="DJ28" s="12"/>
      <c r="DK28" s="12"/>
      <c r="DL28" s="12"/>
      <c r="DM28" s="12"/>
      <c r="DN28" s="12"/>
      <c r="DO28" s="12"/>
      <c r="DP28" s="12"/>
      <c r="DQ28" s="12"/>
      <c r="DR28" s="12"/>
      <c r="DS28" s="12"/>
      <c r="DT28" s="12"/>
      <c r="DU28" s="12"/>
      <c r="DV28" s="12"/>
      <c r="DW28" s="12"/>
      <c r="DX28" s="12"/>
      <c r="DY28" s="12"/>
      <c r="DZ28" s="12"/>
      <c r="EA28" s="12"/>
      <c r="EB28" s="12"/>
      <c r="EC28" s="12"/>
      <c r="ED28" s="12"/>
      <c r="EE28" s="12"/>
      <c r="EF28" s="12"/>
      <c r="EG28" s="12"/>
      <c r="EH28" s="12"/>
      <c r="EI28" s="12"/>
      <c r="EJ28" s="12"/>
      <c r="EK28" s="12"/>
      <c r="EL28" s="12"/>
      <c r="EM28" s="12"/>
      <c r="EN28" s="12"/>
      <c r="EO28" s="12"/>
      <c r="EP28" s="12"/>
      <c r="EQ28" s="12"/>
      <c r="ER28" s="12"/>
      <c r="ES28" s="12"/>
      <c r="ET28" s="15"/>
    </row>
    <row r="29" spans="1:150" s="13" customFormat="1" ht="51">
      <c r="A29" s="142"/>
      <c r="B29" s="142"/>
      <c r="C29" s="109"/>
      <c r="D29" s="106"/>
      <c r="E29" s="115"/>
      <c r="F29" s="115"/>
      <c r="G29" s="69" t="str">
        <f>VLOOKUP(H29,Hoja1!A$1:G$445,2,0)</f>
        <v>Forzadas, Prolongadas</v>
      </c>
      <c r="H29" s="24" t="s">
        <v>40</v>
      </c>
      <c r="I29" s="69" t="str">
        <f>VLOOKUP(H29,Hoja1!A$2:G$445,3,0)</f>
        <v xml:space="preserve">Lesiones osteomusculares, lesiones osteoarticulares
</v>
      </c>
      <c r="J29" s="18"/>
      <c r="K29" s="69" t="str">
        <f>VLOOKUP(H29,Hoja1!A$2:G$445,4,0)</f>
        <v>Inspecciones planeadas e inspecciones no planeadas, procedimientos de programas de seguridad y salud en el trabajo</v>
      </c>
      <c r="L29" s="69" t="str">
        <f>VLOOKUP(H29,Hoja1!A$2:G$445,5,0)</f>
        <v>PVE Biomecánico, programa pausas activas, exámenes periódicos, recomendaciones, control de posturas</v>
      </c>
      <c r="M29" s="18">
        <v>2</v>
      </c>
      <c r="N29" s="19">
        <v>3</v>
      </c>
      <c r="O29" s="19">
        <v>25</v>
      </c>
      <c r="P29" s="25">
        <f t="shared" si="1"/>
        <v>6</v>
      </c>
      <c r="Q29" s="25">
        <f t="shared" si="2"/>
        <v>150</v>
      </c>
      <c r="R29" s="32" t="str">
        <f t="shared" si="3"/>
        <v>M-6</v>
      </c>
      <c r="S29" s="33" t="str">
        <f t="shared" si="0"/>
        <v>II</v>
      </c>
      <c r="T29" s="34" t="str">
        <f t="shared" si="4"/>
        <v>No Aceptable o Aceptable Con Control Especifico</v>
      </c>
      <c r="U29" s="112"/>
      <c r="V29" s="69" t="str">
        <f>VLOOKUP(H29,Hoja1!A$2:G$445,6,0)</f>
        <v>Enfermedades Osteomusculares</v>
      </c>
      <c r="W29" s="20"/>
      <c r="X29" s="20"/>
      <c r="Y29" s="20"/>
      <c r="Z29" s="17"/>
      <c r="AA29" s="22" t="str">
        <f>VLOOKUP(H29,Hoja1!A$2:G$445,7,0)</f>
        <v>Prevención en lesiones osteomusculares, líderes de pausas activas</v>
      </c>
      <c r="AB29" s="20" t="s">
        <v>1203</v>
      </c>
      <c r="AC29" s="106"/>
      <c r="AD29" s="14"/>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2"/>
      <c r="CN29" s="12"/>
      <c r="CO29" s="12"/>
      <c r="CP29" s="12"/>
      <c r="CQ29" s="12"/>
      <c r="CR29" s="12"/>
      <c r="CS29" s="12"/>
      <c r="CT29" s="12"/>
      <c r="CU29" s="12"/>
      <c r="CV29" s="12"/>
      <c r="CW29" s="12"/>
      <c r="CX29" s="12"/>
      <c r="CY29" s="12"/>
      <c r="CZ29" s="12"/>
      <c r="DA29" s="12"/>
      <c r="DB29" s="12"/>
      <c r="DC29" s="12"/>
      <c r="DD29" s="12"/>
      <c r="DE29" s="12"/>
      <c r="DF29" s="12"/>
      <c r="DG29" s="12"/>
      <c r="DH29" s="12"/>
      <c r="DI29" s="12"/>
      <c r="DJ29" s="12"/>
      <c r="DK29" s="12"/>
      <c r="DL29" s="12"/>
      <c r="DM29" s="12"/>
      <c r="DN29" s="12"/>
      <c r="DO29" s="12"/>
      <c r="DP29" s="12"/>
      <c r="DQ29" s="12"/>
      <c r="DR29" s="12"/>
      <c r="DS29" s="12"/>
      <c r="DT29" s="12"/>
      <c r="DU29" s="12"/>
      <c r="DV29" s="12"/>
      <c r="DW29" s="12"/>
      <c r="DX29" s="12"/>
      <c r="DY29" s="12"/>
      <c r="DZ29" s="12"/>
      <c r="EA29" s="12"/>
      <c r="EB29" s="12"/>
      <c r="EC29" s="12"/>
      <c r="ED29" s="12"/>
      <c r="EE29" s="12"/>
      <c r="EF29" s="12"/>
      <c r="EG29" s="12"/>
      <c r="EH29" s="12"/>
      <c r="EI29" s="12"/>
      <c r="EJ29" s="12"/>
      <c r="EK29" s="12"/>
      <c r="EL29" s="12"/>
      <c r="EM29" s="12"/>
      <c r="EN29" s="12"/>
      <c r="EO29" s="12"/>
      <c r="EP29" s="12"/>
      <c r="EQ29" s="12"/>
      <c r="ER29" s="12"/>
      <c r="ES29" s="12"/>
      <c r="ET29" s="15"/>
    </row>
    <row r="30" spans="1:150" s="13" customFormat="1" ht="51">
      <c r="A30" s="142"/>
      <c r="B30" s="142"/>
      <c r="C30" s="109"/>
      <c r="D30" s="106"/>
      <c r="E30" s="115"/>
      <c r="F30" s="115"/>
      <c r="G30" s="69" t="str">
        <f>VLOOKUP(H30,Hoja1!A$1:G$445,2,0)</f>
        <v>Movimientos repetitivos, Miembros Superiores</v>
      </c>
      <c r="H30" s="24" t="s">
        <v>47</v>
      </c>
      <c r="I30" s="69" t="str">
        <f>VLOOKUP(H30,Hoja1!A$2:G$445,3,0)</f>
        <v>Lesiones Musculoesqueléticas</v>
      </c>
      <c r="J30" s="18"/>
      <c r="K30" s="69" t="str">
        <f>VLOOKUP(H30,Hoja1!A$2:G$445,4,0)</f>
        <v>N/A</v>
      </c>
      <c r="L30" s="69" t="str">
        <f>VLOOKUP(H30,Hoja1!A$2:G$445,5,0)</f>
        <v>PVE BIomécanico, programa pausas activas, examenes periódicos, recomendaicones, control de posturas</v>
      </c>
      <c r="M30" s="18">
        <v>2</v>
      </c>
      <c r="N30" s="19">
        <v>2</v>
      </c>
      <c r="O30" s="19">
        <v>10</v>
      </c>
      <c r="P30" s="25">
        <f t="shared" si="1"/>
        <v>4</v>
      </c>
      <c r="Q30" s="25">
        <f t="shared" si="2"/>
        <v>40</v>
      </c>
      <c r="R30" s="32" t="str">
        <f t="shared" si="3"/>
        <v>B-4</v>
      </c>
      <c r="S30" s="33" t="str">
        <f t="shared" si="0"/>
        <v>III</v>
      </c>
      <c r="T30" s="34" t="str">
        <f t="shared" si="4"/>
        <v>Mejorable</v>
      </c>
      <c r="U30" s="112"/>
      <c r="V30" s="69" t="str">
        <f>VLOOKUP(H30,Hoja1!A$2:G$445,6,0)</f>
        <v>Enfermedades musculoesqueleticas</v>
      </c>
      <c r="W30" s="20"/>
      <c r="X30" s="20"/>
      <c r="Y30" s="20"/>
      <c r="Z30" s="17"/>
      <c r="AA30" s="22" t="str">
        <f>VLOOKUP(H30,Hoja1!A$2:G$445,7,0)</f>
        <v>Prevención en lesiones osteomusculares, líderes de pausas activas</v>
      </c>
      <c r="AB30" s="20" t="s">
        <v>1203</v>
      </c>
      <c r="AC30" s="106"/>
      <c r="AD30" s="14"/>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c r="BS30" s="12"/>
      <c r="BT30" s="12"/>
      <c r="BU30" s="12"/>
      <c r="BV30" s="12"/>
      <c r="BW30" s="12"/>
      <c r="BX30" s="12"/>
      <c r="BY30" s="12"/>
      <c r="BZ30" s="12"/>
      <c r="CA30" s="12"/>
      <c r="CB30" s="12"/>
      <c r="CC30" s="12"/>
      <c r="CD30" s="12"/>
      <c r="CE30" s="12"/>
      <c r="CF30" s="12"/>
      <c r="CG30" s="12"/>
      <c r="CH30" s="12"/>
      <c r="CI30" s="12"/>
      <c r="CJ30" s="12"/>
      <c r="CK30" s="12"/>
      <c r="CL30" s="12"/>
      <c r="CM30" s="12"/>
      <c r="CN30" s="12"/>
      <c r="CO30" s="12"/>
      <c r="CP30" s="12"/>
      <c r="CQ30" s="12"/>
      <c r="CR30" s="12"/>
      <c r="CS30" s="12"/>
      <c r="CT30" s="12"/>
      <c r="CU30" s="12"/>
      <c r="CV30" s="12"/>
      <c r="CW30" s="12"/>
      <c r="CX30" s="12"/>
      <c r="CY30" s="12"/>
      <c r="CZ30" s="12"/>
      <c r="DA30" s="12"/>
      <c r="DB30" s="12"/>
      <c r="DC30" s="12"/>
      <c r="DD30" s="12"/>
      <c r="DE30" s="12"/>
      <c r="DF30" s="12"/>
      <c r="DG30" s="12"/>
      <c r="DH30" s="12"/>
      <c r="DI30" s="12"/>
      <c r="DJ30" s="12"/>
      <c r="DK30" s="12"/>
      <c r="DL30" s="12"/>
      <c r="DM30" s="12"/>
      <c r="DN30" s="12"/>
      <c r="DO30" s="12"/>
      <c r="DP30" s="12"/>
      <c r="DQ30" s="12"/>
      <c r="DR30" s="12"/>
      <c r="DS30" s="12"/>
      <c r="DT30" s="12"/>
      <c r="DU30" s="12"/>
      <c r="DV30" s="12"/>
      <c r="DW30" s="12"/>
      <c r="DX30" s="12"/>
      <c r="DY30" s="12"/>
      <c r="DZ30" s="12"/>
      <c r="EA30" s="12"/>
      <c r="EB30" s="12"/>
      <c r="EC30" s="12"/>
      <c r="ED30" s="12"/>
      <c r="EE30" s="12"/>
      <c r="EF30" s="12"/>
      <c r="EG30" s="12"/>
      <c r="EH30" s="12"/>
      <c r="EI30" s="12"/>
      <c r="EJ30" s="12"/>
      <c r="EK30" s="12"/>
      <c r="EL30" s="12"/>
      <c r="EM30" s="12"/>
      <c r="EN30" s="12"/>
      <c r="EO30" s="12"/>
      <c r="EP30" s="12"/>
      <c r="EQ30" s="12"/>
      <c r="ER30" s="12"/>
      <c r="ES30" s="12"/>
      <c r="ET30" s="15"/>
    </row>
    <row r="31" spans="1:150" s="13" customFormat="1" ht="51">
      <c r="A31" s="142"/>
      <c r="B31" s="142"/>
      <c r="C31" s="109"/>
      <c r="D31" s="106"/>
      <c r="E31" s="115"/>
      <c r="F31" s="115"/>
      <c r="G31" s="69" t="str">
        <f>VLOOKUP(H31,Hoja1!A$1:G$445,2,0)</f>
        <v>Carga de un peso mayor al recomendado</v>
      </c>
      <c r="H31" s="24" t="s">
        <v>486</v>
      </c>
      <c r="I31" s="69" t="str">
        <f>VLOOKUP(H31,Hoja1!A$2:G$445,3,0)</f>
        <v>Lesiones osteomusculares, lesiones osteoarticulares</v>
      </c>
      <c r="J31" s="18"/>
      <c r="K31" s="69" t="str">
        <f>VLOOKUP(H31,Hoja1!A$2:G$445,4,0)</f>
        <v>Inspecciones planeadas e inspecciones no planeadas, procedimientos de programas de seguridad y salud en el trabajo</v>
      </c>
      <c r="L31" s="69" t="str">
        <f>VLOOKUP(H31,Hoja1!A$2:G$445,5,0)</f>
        <v>PVE Biomecánico, programa pausas activas, exámenes periódicos, recomendaciones, control de posturas</v>
      </c>
      <c r="M31" s="18">
        <v>2</v>
      </c>
      <c r="N31" s="19">
        <v>2</v>
      </c>
      <c r="O31" s="19">
        <v>25</v>
      </c>
      <c r="P31" s="25">
        <f t="shared" si="1"/>
        <v>4</v>
      </c>
      <c r="Q31" s="25">
        <f t="shared" si="2"/>
        <v>100</v>
      </c>
      <c r="R31" s="32" t="str">
        <f t="shared" si="3"/>
        <v>B-4</v>
      </c>
      <c r="S31" s="33" t="str">
        <f t="shared" si="0"/>
        <v>III</v>
      </c>
      <c r="T31" s="34" t="str">
        <f t="shared" si="4"/>
        <v>Mejorable</v>
      </c>
      <c r="U31" s="112"/>
      <c r="V31" s="69" t="str">
        <f>VLOOKUP(H31,Hoja1!A$2:G$445,6,0)</f>
        <v>Enfermedades del sistema osteomuscular</v>
      </c>
      <c r="W31" s="20"/>
      <c r="X31" s="20"/>
      <c r="Y31" s="20"/>
      <c r="Z31" s="17"/>
      <c r="AA31" s="22" t="str">
        <f>VLOOKUP(H31,Hoja1!A$2:G$445,7,0)</f>
        <v>Prevención en lesiones osteomusculares, Líderes en pausas activas</v>
      </c>
      <c r="AB31" s="20" t="s">
        <v>1230</v>
      </c>
      <c r="AC31" s="106"/>
      <c r="AD31" s="14"/>
      <c r="AE31" s="12"/>
      <c r="AF31" s="12"/>
      <c r="AG31" s="12"/>
      <c r="AH31" s="12"/>
      <c r="AI31" s="12"/>
      <c r="AJ31" s="12"/>
      <c r="AK31" s="12"/>
      <c r="AL31" s="12"/>
      <c r="AM31" s="12"/>
      <c r="AN31" s="12"/>
      <c r="AO31" s="12"/>
      <c r="AP31" s="12"/>
      <c r="AQ31" s="12"/>
      <c r="AR31" s="12"/>
      <c r="AS31" s="12"/>
      <c r="AT31" s="12"/>
      <c r="AU31" s="12"/>
      <c r="AV31" s="12"/>
      <c r="AW31" s="12"/>
      <c r="AX31" s="12"/>
      <c r="AY31" s="12"/>
      <c r="AZ31" s="12"/>
      <c r="BA31" s="12"/>
      <c r="BB31" s="12"/>
      <c r="BC31" s="12"/>
      <c r="BD31" s="12"/>
      <c r="BE31" s="12"/>
      <c r="BF31" s="12"/>
      <c r="BG31" s="12"/>
      <c r="BH31" s="12"/>
      <c r="BI31" s="12"/>
      <c r="BJ31" s="12"/>
      <c r="BK31" s="12"/>
      <c r="BL31" s="12"/>
      <c r="BM31" s="12"/>
      <c r="BN31" s="12"/>
      <c r="BO31" s="12"/>
      <c r="BP31" s="12"/>
      <c r="BQ31" s="12"/>
      <c r="BR31" s="12"/>
      <c r="BS31" s="12"/>
      <c r="BT31" s="12"/>
      <c r="BU31" s="12"/>
      <c r="BV31" s="12"/>
      <c r="BW31" s="12"/>
      <c r="BX31" s="12"/>
      <c r="BY31" s="12"/>
      <c r="BZ31" s="12"/>
      <c r="CA31" s="12"/>
      <c r="CB31" s="12"/>
      <c r="CC31" s="12"/>
      <c r="CD31" s="12"/>
      <c r="CE31" s="12"/>
      <c r="CF31" s="12"/>
      <c r="CG31" s="12"/>
      <c r="CH31" s="12"/>
      <c r="CI31" s="12"/>
      <c r="CJ31" s="12"/>
      <c r="CK31" s="12"/>
      <c r="CL31" s="12"/>
      <c r="CM31" s="12"/>
      <c r="CN31" s="12"/>
      <c r="CO31" s="12"/>
      <c r="CP31" s="12"/>
      <c r="CQ31" s="12"/>
      <c r="CR31" s="12"/>
      <c r="CS31" s="12"/>
      <c r="CT31" s="12"/>
      <c r="CU31" s="12"/>
      <c r="CV31" s="12"/>
      <c r="CW31" s="12"/>
      <c r="CX31" s="12"/>
      <c r="CY31" s="12"/>
      <c r="CZ31" s="12"/>
      <c r="DA31" s="12"/>
      <c r="DB31" s="12"/>
      <c r="DC31" s="12"/>
      <c r="DD31" s="12"/>
      <c r="DE31" s="12"/>
      <c r="DF31" s="12"/>
      <c r="DG31" s="12"/>
      <c r="DH31" s="12"/>
      <c r="DI31" s="12"/>
      <c r="DJ31" s="12"/>
      <c r="DK31" s="12"/>
      <c r="DL31" s="12"/>
      <c r="DM31" s="12"/>
      <c r="DN31" s="12"/>
      <c r="DO31" s="12"/>
      <c r="DP31" s="12"/>
      <c r="DQ31" s="12"/>
      <c r="DR31" s="12"/>
      <c r="DS31" s="12"/>
      <c r="DT31" s="12"/>
      <c r="DU31" s="12"/>
      <c r="DV31" s="12"/>
      <c r="DW31" s="12"/>
      <c r="DX31" s="12"/>
      <c r="DY31" s="12"/>
      <c r="DZ31" s="12"/>
      <c r="EA31" s="12"/>
      <c r="EB31" s="12"/>
      <c r="EC31" s="12"/>
      <c r="ED31" s="12"/>
      <c r="EE31" s="12"/>
      <c r="EF31" s="12"/>
      <c r="EG31" s="12"/>
      <c r="EH31" s="12"/>
      <c r="EI31" s="12"/>
      <c r="EJ31" s="12"/>
      <c r="EK31" s="12"/>
      <c r="EL31" s="12"/>
      <c r="EM31" s="12"/>
      <c r="EN31" s="12"/>
      <c r="EO31" s="12"/>
      <c r="EP31" s="12"/>
      <c r="EQ31" s="12"/>
      <c r="ER31" s="12"/>
      <c r="ES31" s="12"/>
      <c r="ET31" s="15"/>
    </row>
    <row r="32" spans="1:150" s="13" customFormat="1" ht="51">
      <c r="A32" s="142"/>
      <c r="B32" s="142"/>
      <c r="C32" s="109"/>
      <c r="D32" s="106"/>
      <c r="E32" s="115"/>
      <c r="F32" s="115"/>
      <c r="G32" s="69" t="str">
        <f>VLOOKUP(H32,Hoja1!A$1:G$445,2,0)</f>
        <v>Atropellamiento, Envestir</v>
      </c>
      <c r="H32" s="24" t="s">
        <v>1187</v>
      </c>
      <c r="I32" s="69" t="str">
        <f>VLOOKUP(H32,Hoja1!A$2:G$445,3,0)</f>
        <v>Lesiones, pérdidas materiales, muerte</v>
      </c>
      <c r="J32" s="18"/>
      <c r="K32" s="69" t="str">
        <f>VLOOKUP(H32,Hoja1!A$2:G$445,4,0)</f>
        <v>Inspecciones planeadas e inspecciones no planeadas, procedimientos de programas de seguridad y salud en el trabajo</v>
      </c>
      <c r="L32" s="69" t="str">
        <f>VLOOKUP(H32,Hoja1!A$2:G$445,5,0)</f>
        <v>Programa de seguridad vial, señalización</v>
      </c>
      <c r="M32" s="18">
        <v>2</v>
      </c>
      <c r="N32" s="19">
        <v>3</v>
      </c>
      <c r="O32" s="19">
        <v>60</v>
      </c>
      <c r="P32" s="25">
        <f t="shared" si="1"/>
        <v>6</v>
      </c>
      <c r="Q32" s="25">
        <f t="shared" si="2"/>
        <v>360</v>
      </c>
      <c r="R32" s="32" t="str">
        <f t="shared" si="3"/>
        <v>M-6</v>
      </c>
      <c r="S32" s="33" t="str">
        <f t="shared" si="0"/>
        <v>II</v>
      </c>
      <c r="T32" s="34" t="str">
        <f t="shared" si="4"/>
        <v>No Aceptable o Aceptable Con Control Especifico</v>
      </c>
      <c r="U32" s="112"/>
      <c r="V32" s="69" t="str">
        <f>VLOOKUP(H32,Hoja1!A$2:G$445,6,0)</f>
        <v>Muerte</v>
      </c>
      <c r="W32" s="20"/>
      <c r="X32" s="20"/>
      <c r="Y32" s="20"/>
      <c r="Z32" s="17"/>
      <c r="AA32" s="22" t="str">
        <f>VLOOKUP(H32,Hoja1!A$2:G$445,7,0)</f>
        <v>Seguridad vial y manejo defensivo, aseguramiento de áreas de trabajo</v>
      </c>
      <c r="AB32" s="20" t="s">
        <v>1204</v>
      </c>
      <c r="AC32" s="106"/>
      <c r="AD32" s="14"/>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2"/>
      <c r="CN32" s="12"/>
      <c r="CO32" s="12"/>
      <c r="CP32" s="12"/>
      <c r="CQ32" s="12"/>
      <c r="CR32" s="12"/>
      <c r="CS32" s="12"/>
      <c r="CT32" s="12"/>
      <c r="CU32" s="12"/>
      <c r="CV32" s="12"/>
      <c r="CW32" s="12"/>
      <c r="CX32" s="12"/>
      <c r="CY32" s="12"/>
      <c r="CZ32" s="12"/>
      <c r="DA32" s="12"/>
      <c r="DB32" s="12"/>
      <c r="DC32" s="12"/>
      <c r="DD32" s="12"/>
      <c r="DE32" s="12"/>
      <c r="DF32" s="12"/>
      <c r="DG32" s="12"/>
      <c r="DH32" s="12"/>
      <c r="DI32" s="12"/>
      <c r="DJ32" s="12"/>
      <c r="DK32" s="12"/>
      <c r="DL32" s="12"/>
      <c r="DM32" s="12"/>
      <c r="DN32" s="12"/>
      <c r="DO32" s="12"/>
      <c r="DP32" s="12"/>
      <c r="DQ32" s="12"/>
      <c r="DR32" s="12"/>
      <c r="DS32" s="12"/>
      <c r="DT32" s="12"/>
      <c r="DU32" s="12"/>
      <c r="DV32" s="12"/>
      <c r="DW32" s="12"/>
      <c r="DX32" s="12"/>
      <c r="DY32" s="12"/>
      <c r="DZ32" s="12"/>
      <c r="EA32" s="12"/>
      <c r="EB32" s="12"/>
      <c r="EC32" s="12"/>
      <c r="ED32" s="12"/>
      <c r="EE32" s="12"/>
      <c r="EF32" s="12"/>
      <c r="EG32" s="12"/>
      <c r="EH32" s="12"/>
      <c r="EI32" s="12"/>
      <c r="EJ32" s="12"/>
      <c r="EK32" s="12"/>
      <c r="EL32" s="12"/>
      <c r="EM32" s="12"/>
      <c r="EN32" s="12"/>
      <c r="EO32" s="12"/>
      <c r="EP32" s="12"/>
      <c r="EQ32" s="12"/>
      <c r="ER32" s="12"/>
      <c r="ES32" s="12"/>
      <c r="ET32" s="15"/>
    </row>
    <row r="33" spans="1:150" s="13" customFormat="1" ht="40.5">
      <c r="A33" s="142"/>
      <c r="B33" s="142"/>
      <c r="C33" s="109"/>
      <c r="D33" s="106"/>
      <c r="E33" s="115"/>
      <c r="F33" s="115"/>
      <c r="G33" s="69" t="str">
        <f>VLOOKUP(H33,Hoja1!A$1:G$445,2,0)</f>
        <v>Superficies de trabajo irregulares o deslizantes</v>
      </c>
      <c r="H33" s="24" t="s">
        <v>597</v>
      </c>
      <c r="I33" s="69" t="str">
        <f>VLOOKUP(H33,Hoja1!A$2:G$445,3,0)</f>
        <v>Caidas del mismo nivel, fracturas, golpe con objetos, caídas de objetos, obstrucción de rutas de evacuación</v>
      </c>
      <c r="J33" s="18"/>
      <c r="K33" s="69" t="str">
        <f>VLOOKUP(H33,Hoja1!A$2:G$445,4,0)</f>
        <v>N/A</v>
      </c>
      <c r="L33" s="69" t="str">
        <f>VLOOKUP(H33,Hoja1!A$2:G$445,5,0)</f>
        <v>N/A</v>
      </c>
      <c r="M33" s="18">
        <v>2</v>
      </c>
      <c r="N33" s="19">
        <v>3</v>
      </c>
      <c r="O33" s="19">
        <v>25</v>
      </c>
      <c r="P33" s="25">
        <f t="shared" si="1"/>
        <v>6</v>
      </c>
      <c r="Q33" s="25">
        <f t="shared" si="2"/>
        <v>150</v>
      </c>
      <c r="R33" s="32" t="str">
        <f t="shared" si="3"/>
        <v>M-6</v>
      </c>
      <c r="S33" s="33" t="str">
        <f t="shared" si="0"/>
        <v>II</v>
      </c>
      <c r="T33" s="34" t="str">
        <f t="shared" si="4"/>
        <v>No Aceptable o Aceptable Con Control Especifico</v>
      </c>
      <c r="U33" s="112"/>
      <c r="V33" s="69" t="str">
        <f>VLOOKUP(H33,Hoja1!A$2:G$445,6,0)</f>
        <v>Caídas de distinto nivel</v>
      </c>
      <c r="W33" s="20"/>
      <c r="X33" s="20"/>
      <c r="Y33" s="20"/>
      <c r="Z33" s="17"/>
      <c r="AA33" s="22" t="str">
        <f>VLOOKUP(H33,Hoja1!A$2:G$445,7,0)</f>
        <v>Pautas Básicas en orden y aseo en el lugar de trabajo, actos y condiciones inseguras</v>
      </c>
      <c r="AB33" s="20" t="s">
        <v>1205</v>
      </c>
      <c r="AC33" s="106"/>
      <c r="AD33" s="14"/>
      <c r="AE33" s="12"/>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c r="BM33" s="12"/>
      <c r="BN33" s="12"/>
      <c r="BO33" s="12"/>
      <c r="BP33" s="12"/>
      <c r="BQ33" s="12"/>
      <c r="BR33" s="12"/>
      <c r="BS33" s="12"/>
      <c r="BT33" s="12"/>
      <c r="BU33" s="12"/>
      <c r="BV33" s="12"/>
      <c r="BW33" s="12"/>
      <c r="BX33" s="12"/>
      <c r="BY33" s="12"/>
      <c r="BZ33" s="12"/>
      <c r="CA33" s="12"/>
      <c r="CB33" s="12"/>
      <c r="CC33" s="12"/>
      <c r="CD33" s="12"/>
      <c r="CE33" s="12"/>
      <c r="CF33" s="12"/>
      <c r="CG33" s="12"/>
      <c r="CH33" s="12"/>
      <c r="CI33" s="12"/>
      <c r="CJ33" s="12"/>
      <c r="CK33" s="12"/>
      <c r="CL33" s="12"/>
      <c r="CM33" s="12"/>
      <c r="CN33" s="12"/>
      <c r="CO33" s="12"/>
      <c r="CP33" s="12"/>
      <c r="CQ33" s="12"/>
      <c r="CR33" s="12"/>
      <c r="CS33" s="12"/>
      <c r="CT33" s="12"/>
      <c r="CU33" s="12"/>
      <c r="CV33" s="12"/>
      <c r="CW33" s="12"/>
      <c r="CX33" s="12"/>
      <c r="CY33" s="12"/>
      <c r="CZ33" s="12"/>
      <c r="DA33" s="12"/>
      <c r="DB33" s="12"/>
      <c r="DC33" s="12"/>
      <c r="DD33" s="12"/>
      <c r="DE33" s="12"/>
      <c r="DF33" s="12"/>
      <c r="DG33" s="12"/>
      <c r="DH33" s="12"/>
      <c r="DI33" s="12"/>
      <c r="DJ33" s="12"/>
      <c r="DK33" s="12"/>
      <c r="DL33" s="12"/>
      <c r="DM33" s="12"/>
      <c r="DN33" s="12"/>
      <c r="DO33" s="12"/>
      <c r="DP33" s="12"/>
      <c r="DQ33" s="12"/>
      <c r="DR33" s="12"/>
      <c r="DS33" s="12"/>
      <c r="DT33" s="12"/>
      <c r="DU33" s="12"/>
      <c r="DV33" s="12"/>
      <c r="DW33" s="12"/>
      <c r="DX33" s="12"/>
      <c r="DY33" s="12"/>
      <c r="DZ33" s="12"/>
      <c r="EA33" s="12"/>
      <c r="EB33" s="12"/>
      <c r="EC33" s="12"/>
      <c r="ED33" s="12"/>
      <c r="EE33" s="12"/>
      <c r="EF33" s="12"/>
      <c r="EG33" s="12"/>
      <c r="EH33" s="12"/>
      <c r="EI33" s="12"/>
      <c r="EJ33" s="12"/>
      <c r="EK33" s="12"/>
      <c r="EL33" s="12"/>
      <c r="EM33" s="12"/>
      <c r="EN33" s="12"/>
      <c r="EO33" s="12"/>
      <c r="EP33" s="12"/>
      <c r="EQ33" s="12"/>
      <c r="ER33" s="12"/>
      <c r="ES33" s="12"/>
      <c r="ET33" s="15"/>
    </row>
    <row r="34" spans="1:150" s="13" customFormat="1" ht="63.75">
      <c r="A34" s="142"/>
      <c r="B34" s="142"/>
      <c r="C34" s="109"/>
      <c r="D34" s="106"/>
      <c r="E34" s="115"/>
      <c r="F34" s="115"/>
      <c r="G34" s="69" t="str">
        <f>VLOOKUP(H34,Hoja1!A$1:G$445,2,0)</f>
        <v>Atraco, golpiza, atentados y secuestrados</v>
      </c>
      <c r="H34" s="24" t="s">
        <v>57</v>
      </c>
      <c r="I34" s="69" t="str">
        <f>VLOOKUP(H34,Hoja1!A$2:G$445,3,0)</f>
        <v>Estrés, golpes, Secuestros</v>
      </c>
      <c r="J34" s="18"/>
      <c r="K34" s="69" t="str">
        <f>VLOOKUP(H34,Hoja1!A$2:G$445,4,0)</f>
        <v>Inspecciones planeadas e inspecciones no planeadas, procedimientos de programas de seguridad y salud en el trabajo</v>
      </c>
      <c r="L34" s="69" t="str">
        <f>VLOOKUP(H34,Hoja1!A$2:G$445,5,0)</f>
        <v xml:space="preserve">Uniformes Corporativos, Caquetas corporativas, Carnetización
</v>
      </c>
      <c r="M34" s="18">
        <v>2</v>
      </c>
      <c r="N34" s="19">
        <v>3</v>
      </c>
      <c r="O34" s="19">
        <v>60</v>
      </c>
      <c r="P34" s="25">
        <f t="shared" si="1"/>
        <v>6</v>
      </c>
      <c r="Q34" s="25">
        <f t="shared" si="2"/>
        <v>360</v>
      </c>
      <c r="R34" s="32" t="str">
        <f t="shared" si="3"/>
        <v>M-6</v>
      </c>
      <c r="S34" s="33" t="str">
        <f t="shared" si="0"/>
        <v>II</v>
      </c>
      <c r="T34" s="34" t="str">
        <f t="shared" si="4"/>
        <v>No Aceptable o Aceptable Con Control Especifico</v>
      </c>
      <c r="U34" s="112"/>
      <c r="V34" s="69" t="str">
        <f>VLOOKUP(H34,Hoja1!A$2:G$445,6,0)</f>
        <v>Secuestros</v>
      </c>
      <c r="W34" s="20"/>
      <c r="X34" s="20"/>
      <c r="Y34" s="20"/>
      <c r="Z34" s="17"/>
      <c r="AA34" s="22" t="str">
        <f>VLOOKUP(H34,Hoja1!A$2:G$445,7,0)</f>
        <v>N/A</v>
      </c>
      <c r="AB34" s="20" t="s">
        <v>1206</v>
      </c>
      <c r="AC34" s="106"/>
      <c r="AD34" s="14"/>
      <c r="AE34" s="12"/>
      <c r="AF34" s="12"/>
      <c r="AG34" s="12"/>
      <c r="AH34" s="12"/>
      <c r="AI34" s="12"/>
      <c r="AJ34" s="12"/>
      <c r="AK34" s="12"/>
      <c r="AL34" s="12"/>
      <c r="AM34" s="12"/>
      <c r="AN34" s="12"/>
      <c r="AO34" s="12"/>
      <c r="AP34" s="12"/>
      <c r="AQ34" s="12"/>
      <c r="AR34" s="12"/>
      <c r="AS34" s="12"/>
      <c r="AT34" s="12"/>
      <c r="AU34" s="12"/>
      <c r="AV34" s="12"/>
      <c r="AW34" s="12"/>
      <c r="AX34" s="12"/>
      <c r="AY34" s="12"/>
      <c r="AZ34" s="12"/>
      <c r="BA34" s="12"/>
      <c r="BB34" s="12"/>
      <c r="BC34" s="12"/>
      <c r="BD34" s="12"/>
      <c r="BE34" s="12"/>
      <c r="BF34" s="12"/>
      <c r="BG34" s="12"/>
      <c r="BH34" s="12"/>
      <c r="BI34" s="12"/>
      <c r="BJ34" s="12"/>
      <c r="BK34" s="12"/>
      <c r="BL34" s="12"/>
      <c r="BM34" s="12"/>
      <c r="BN34" s="12"/>
      <c r="BO34" s="12"/>
      <c r="BP34" s="12"/>
      <c r="BQ34" s="12"/>
      <c r="BR34" s="12"/>
      <c r="BS34" s="12"/>
      <c r="BT34" s="12"/>
      <c r="BU34" s="12"/>
      <c r="BV34" s="12"/>
      <c r="BW34" s="12"/>
      <c r="BX34" s="12"/>
      <c r="BY34" s="12"/>
      <c r="BZ34" s="12"/>
      <c r="CA34" s="12"/>
      <c r="CB34" s="12"/>
      <c r="CC34" s="12"/>
      <c r="CD34" s="12"/>
      <c r="CE34" s="12"/>
      <c r="CF34" s="12"/>
      <c r="CG34" s="12"/>
      <c r="CH34" s="12"/>
      <c r="CI34" s="12"/>
      <c r="CJ34" s="12"/>
      <c r="CK34" s="12"/>
      <c r="CL34" s="12"/>
      <c r="CM34" s="12"/>
      <c r="CN34" s="12"/>
      <c r="CO34" s="12"/>
      <c r="CP34" s="12"/>
      <c r="CQ34" s="12"/>
      <c r="CR34" s="12"/>
      <c r="CS34" s="12"/>
      <c r="CT34" s="12"/>
      <c r="CU34" s="12"/>
      <c r="CV34" s="12"/>
      <c r="CW34" s="12"/>
      <c r="CX34" s="12"/>
      <c r="CY34" s="12"/>
      <c r="CZ34" s="12"/>
      <c r="DA34" s="12"/>
      <c r="DB34" s="12"/>
      <c r="DC34" s="12"/>
      <c r="DD34" s="12"/>
      <c r="DE34" s="12"/>
      <c r="DF34" s="12"/>
      <c r="DG34" s="12"/>
      <c r="DH34" s="12"/>
      <c r="DI34" s="12"/>
      <c r="DJ34" s="12"/>
      <c r="DK34" s="12"/>
      <c r="DL34" s="12"/>
      <c r="DM34" s="12"/>
      <c r="DN34" s="12"/>
      <c r="DO34" s="12"/>
      <c r="DP34" s="12"/>
      <c r="DQ34" s="12"/>
      <c r="DR34" s="12"/>
      <c r="DS34" s="12"/>
      <c r="DT34" s="12"/>
      <c r="DU34" s="12"/>
      <c r="DV34" s="12"/>
      <c r="DW34" s="12"/>
      <c r="DX34" s="12"/>
      <c r="DY34" s="12"/>
      <c r="DZ34" s="12"/>
      <c r="EA34" s="12"/>
      <c r="EB34" s="12"/>
      <c r="EC34" s="12"/>
      <c r="ED34" s="12"/>
      <c r="EE34" s="12"/>
      <c r="EF34" s="12"/>
      <c r="EG34" s="12"/>
      <c r="EH34" s="12"/>
      <c r="EI34" s="12"/>
      <c r="EJ34" s="12"/>
      <c r="EK34" s="12"/>
      <c r="EL34" s="12"/>
      <c r="EM34" s="12"/>
      <c r="EN34" s="12"/>
      <c r="EO34" s="12"/>
      <c r="EP34" s="12"/>
      <c r="EQ34" s="12"/>
      <c r="ER34" s="12"/>
      <c r="ES34" s="12"/>
      <c r="ET34" s="15"/>
    </row>
    <row r="35" spans="1:150" s="13" customFormat="1" ht="51.75" thickBot="1">
      <c r="A35" s="142"/>
      <c r="B35" s="142"/>
      <c r="C35" s="110"/>
      <c r="D35" s="107"/>
      <c r="E35" s="116"/>
      <c r="F35" s="116"/>
      <c r="G35" s="69" t="str">
        <f>VLOOKUP(H35,Hoja1!A$1:G$445,2,0)</f>
        <v>SISMOS, INCENDIOS, INUNDACIONES, TERREMOTOS, VENDAVALES, DERRUMBE</v>
      </c>
      <c r="H35" s="24" t="s">
        <v>62</v>
      </c>
      <c r="I35" s="69" t="str">
        <f>VLOOKUP(H35,Hoja1!A$2:G$445,3,0)</f>
        <v>SISMOS, INCENDIOS, INUNDACIONES, TERREMOTOS, VENDAVALES</v>
      </c>
      <c r="J35" s="18"/>
      <c r="K35" s="69" t="str">
        <f>VLOOKUP(H35,Hoja1!A$2:G$445,4,0)</f>
        <v>Inspecciones planeadas e inspecciones no planeadas, procedimientos de programas de seguridad y salud en el trabajo</v>
      </c>
      <c r="L35" s="69" t="str">
        <f>VLOOKUP(H35,Hoja1!A$2:G$445,5,0)</f>
        <v>BRIGADAS DE EMERGENCIAS</v>
      </c>
      <c r="M35" s="18">
        <v>2</v>
      </c>
      <c r="N35" s="19">
        <v>1</v>
      </c>
      <c r="O35" s="19">
        <v>100</v>
      </c>
      <c r="P35" s="25">
        <f t="shared" si="1"/>
        <v>2</v>
      </c>
      <c r="Q35" s="25">
        <f t="shared" si="2"/>
        <v>200</v>
      </c>
      <c r="R35" s="32" t="str">
        <f t="shared" si="3"/>
        <v>B-2</v>
      </c>
      <c r="S35" s="33" t="str">
        <f t="shared" si="0"/>
        <v>II</v>
      </c>
      <c r="T35" s="34" t="str">
        <f t="shared" si="4"/>
        <v>No Aceptable o Aceptable Con Control Especifico</v>
      </c>
      <c r="U35" s="113"/>
      <c r="V35" s="69" t="str">
        <f>VLOOKUP(H35,Hoja1!A$2:G$445,6,0)</f>
        <v>MUERTE</v>
      </c>
      <c r="W35" s="20"/>
      <c r="X35" s="20"/>
      <c r="Y35" s="20"/>
      <c r="Z35" s="17" t="s">
        <v>1208</v>
      </c>
      <c r="AA35" s="22" t="str">
        <f>VLOOKUP(H35,Hoja1!A$2:G$445,7,0)</f>
        <v>ENTRENAMIENTO DE LA BRIGADA; DIVULGACIÓN DE PLAN DE EMERGENCIA</v>
      </c>
      <c r="AB35" s="20" t="s">
        <v>1207</v>
      </c>
      <c r="AC35" s="149"/>
      <c r="AD35" s="14"/>
      <c r="AE35" s="12"/>
      <c r="AF35" s="12"/>
      <c r="AG35" s="12"/>
      <c r="AH35" s="12"/>
      <c r="AI35" s="12"/>
      <c r="AJ35" s="12"/>
      <c r="AK35" s="12"/>
      <c r="AL35" s="12"/>
      <c r="AM35" s="12"/>
      <c r="AN35" s="12"/>
      <c r="AO35" s="12"/>
      <c r="AP35" s="12"/>
      <c r="AQ35" s="12"/>
      <c r="AR35" s="12"/>
      <c r="AS35" s="12"/>
      <c r="AT35" s="12"/>
      <c r="AU35" s="12"/>
      <c r="AV35" s="12"/>
      <c r="AW35" s="12"/>
      <c r="AX35" s="12"/>
      <c r="AY35" s="12"/>
      <c r="AZ35" s="12"/>
      <c r="BA35" s="12"/>
      <c r="BB35" s="12"/>
      <c r="BC35" s="12"/>
      <c r="BD35" s="12"/>
      <c r="BE35" s="12"/>
      <c r="BF35" s="12"/>
      <c r="BG35" s="12"/>
      <c r="BH35" s="12"/>
      <c r="BI35" s="12"/>
      <c r="BJ35" s="12"/>
      <c r="BK35" s="12"/>
      <c r="BL35" s="12"/>
      <c r="BM35" s="12"/>
      <c r="BN35" s="12"/>
      <c r="BO35" s="12"/>
      <c r="BP35" s="12"/>
      <c r="BQ35" s="12"/>
      <c r="BR35" s="12"/>
      <c r="BS35" s="12"/>
      <c r="BT35" s="12"/>
      <c r="BU35" s="12"/>
      <c r="BV35" s="12"/>
      <c r="BW35" s="12"/>
      <c r="BX35" s="12"/>
      <c r="BY35" s="12"/>
      <c r="BZ35" s="12"/>
      <c r="CA35" s="12"/>
      <c r="CB35" s="12"/>
      <c r="CC35" s="12"/>
      <c r="CD35" s="12"/>
      <c r="CE35" s="12"/>
      <c r="CF35" s="12"/>
      <c r="CG35" s="12"/>
      <c r="CH35" s="12"/>
      <c r="CI35" s="12"/>
      <c r="CJ35" s="12"/>
      <c r="CK35" s="12"/>
      <c r="CL35" s="12"/>
      <c r="CM35" s="12"/>
      <c r="CN35" s="12"/>
      <c r="CO35" s="12"/>
      <c r="CP35" s="12"/>
      <c r="CQ35" s="12"/>
      <c r="CR35" s="12"/>
      <c r="CS35" s="12"/>
      <c r="CT35" s="12"/>
      <c r="CU35" s="12"/>
      <c r="CV35" s="12"/>
      <c r="CW35" s="12"/>
      <c r="CX35" s="12"/>
      <c r="CY35" s="12"/>
      <c r="CZ35" s="12"/>
      <c r="DA35" s="12"/>
      <c r="DB35" s="12"/>
      <c r="DC35" s="12"/>
      <c r="DD35" s="12"/>
      <c r="DE35" s="12"/>
      <c r="DF35" s="12"/>
      <c r="DG35" s="12"/>
      <c r="DH35" s="12"/>
      <c r="DI35" s="12"/>
      <c r="DJ35" s="12"/>
      <c r="DK35" s="12"/>
      <c r="DL35" s="12"/>
      <c r="DM35" s="12"/>
      <c r="DN35" s="12"/>
      <c r="DO35" s="12"/>
      <c r="DP35" s="12"/>
      <c r="DQ35" s="12"/>
      <c r="DR35" s="12"/>
      <c r="DS35" s="12"/>
      <c r="DT35" s="12"/>
      <c r="DU35" s="12"/>
      <c r="DV35" s="12"/>
      <c r="DW35" s="12"/>
      <c r="DX35" s="12"/>
      <c r="DY35" s="12"/>
      <c r="DZ35" s="12"/>
      <c r="EA35" s="12"/>
      <c r="EB35" s="12"/>
      <c r="EC35" s="12"/>
      <c r="ED35" s="12"/>
      <c r="EE35" s="12"/>
      <c r="EF35" s="12"/>
      <c r="EG35" s="12"/>
      <c r="EH35" s="12"/>
      <c r="EI35" s="12"/>
      <c r="EJ35" s="12"/>
      <c r="EK35" s="12"/>
      <c r="EL35" s="12"/>
      <c r="EM35" s="12"/>
      <c r="EN35" s="12"/>
      <c r="EO35" s="12"/>
      <c r="EP35" s="12"/>
      <c r="EQ35" s="12"/>
      <c r="ER35" s="12"/>
      <c r="ES35" s="12"/>
      <c r="ET35" s="15"/>
    </row>
    <row r="36" spans="1:150" s="13" customFormat="1" ht="51">
      <c r="A36" s="142"/>
      <c r="B36" s="142"/>
      <c r="C36" s="92" t="s">
        <v>1222</v>
      </c>
      <c r="D36" s="102" t="s">
        <v>1223</v>
      </c>
      <c r="E36" s="97" t="s">
        <v>1063</v>
      </c>
      <c r="F36" s="97" t="s">
        <v>1210</v>
      </c>
      <c r="G36" s="66" t="str">
        <f>VLOOKUP(H36,Hoja1!A$1:G$445,2,0)</f>
        <v>Bacteria</v>
      </c>
      <c r="H36" s="46" t="s">
        <v>108</v>
      </c>
      <c r="I36" s="66" t="str">
        <f>VLOOKUP(H36,Hoja1!A$2:G$445,3,0)</f>
        <v>Infecciones producidas por Bacterianas</v>
      </c>
      <c r="J36" s="54"/>
      <c r="K36" s="66" t="str">
        <f>VLOOKUP(H36,Hoja1!A$2:G$445,4,0)</f>
        <v>Inspecciones planeadas e inspecciones no planeadas, procedimientos de programas de seguridad y salud en el trabajo</v>
      </c>
      <c r="L36" s="66" t="str">
        <f>VLOOKUP(H36,Hoja1!A$2:G$445,5,0)</f>
        <v>Programa de vacunación, bota pantalon, overol, guantes, tapabocas, mascarillas con filtos</v>
      </c>
      <c r="M36" s="54">
        <v>2</v>
      </c>
      <c r="N36" s="55">
        <v>3</v>
      </c>
      <c r="O36" s="55">
        <v>10</v>
      </c>
      <c r="P36" s="48">
        <f aca="true" t="shared" si="5" ref="P36:P73">M36*N36</f>
        <v>6</v>
      </c>
      <c r="Q36" s="48">
        <f aca="true" t="shared" si="6" ref="Q36:Q73">O36*P36</f>
        <v>60</v>
      </c>
      <c r="R36" s="56" t="str">
        <f aca="true" t="shared" si="7" ref="R36:R73">IF(P36=40,"MA-40",IF(P36=30,"MA-30",IF(P36=20,"A-20",IF(P36=10,"A-10",IF(P36=24,"MA-24",IF(P36=18,"A-18",IF(P36=12,"A-12",IF(P36=6,"M-6",IF(P36=8,"M-8",IF(P36=6,"M-6",IF(P36=4,"B-4",IF(P36=2,"B-2",))))))))))))</f>
        <v>M-6</v>
      </c>
      <c r="S36" s="57" t="str">
        <f aca="true" t="shared" si="8" ref="S36:S73">IF(Q36&lt;=20,"IV",IF(Q36&lt;=120,"III",IF(Q36&lt;=500,"II",IF(Q36&lt;=4000,"I"))))</f>
        <v>III</v>
      </c>
      <c r="T36" s="58" t="str">
        <f aca="true" t="shared" si="9" ref="T36:T73">IF(S36=0,"",IF(S36="IV","Aceptable",IF(S36="III","Mejorable",IF(S36="II","No Aceptable o Aceptable Con Control Especifico",IF(S36="I","No Aceptable","")))))</f>
        <v>Mejorable</v>
      </c>
      <c r="U36" s="147">
        <v>1</v>
      </c>
      <c r="V36" s="66" t="str">
        <f>VLOOKUP(H36,Hoja1!A$2:G$445,6,0)</f>
        <v xml:space="preserve">Enfermedades Infectocontagiosas
</v>
      </c>
      <c r="W36" s="59"/>
      <c r="X36" s="59"/>
      <c r="Y36" s="59"/>
      <c r="Z36" s="60"/>
      <c r="AA36" s="53" t="str">
        <f>VLOOKUP(H36,Hoja1!A$2:G$445,7,0)</f>
        <v xml:space="preserve">Riesgo Biológico, Autocuidado y/o Uso y manejo adecuado de E.P.P.
</v>
      </c>
      <c r="AB36" s="147" t="s">
        <v>1200</v>
      </c>
      <c r="AC36" s="148" t="s">
        <v>1209</v>
      </c>
      <c r="AD36" s="14"/>
      <c r="AE36" s="12"/>
      <c r="AF36" s="12"/>
      <c r="AG36" s="12"/>
      <c r="AH36" s="12"/>
      <c r="AI36" s="12"/>
      <c r="AJ36" s="12"/>
      <c r="AK36" s="12"/>
      <c r="AL36" s="12"/>
      <c r="AM36" s="12"/>
      <c r="AN36" s="12"/>
      <c r="AO36" s="12"/>
      <c r="AP36" s="12"/>
      <c r="AQ36" s="12"/>
      <c r="AR36" s="12"/>
      <c r="AS36" s="12"/>
      <c r="AT36" s="12"/>
      <c r="AU36" s="12"/>
      <c r="AV36" s="12"/>
      <c r="AW36" s="12"/>
      <c r="AX36" s="12"/>
      <c r="AY36" s="12"/>
      <c r="AZ36" s="12"/>
      <c r="BA36" s="12"/>
      <c r="BB36" s="12"/>
      <c r="BC36" s="12"/>
      <c r="BD36" s="12"/>
      <c r="BE36" s="12"/>
      <c r="BF36" s="12"/>
      <c r="BG36" s="12"/>
      <c r="BH36" s="12"/>
      <c r="BI36" s="12"/>
      <c r="BJ36" s="12"/>
      <c r="BK36" s="12"/>
      <c r="BL36" s="12"/>
      <c r="BM36" s="12"/>
      <c r="BN36" s="12"/>
      <c r="BO36" s="12"/>
      <c r="BP36" s="12"/>
      <c r="BQ36" s="12"/>
      <c r="BR36" s="12"/>
      <c r="BS36" s="12"/>
      <c r="BT36" s="12"/>
      <c r="BU36" s="12"/>
      <c r="BV36" s="12"/>
      <c r="BW36" s="12"/>
      <c r="BX36" s="12"/>
      <c r="BY36" s="12"/>
      <c r="BZ36" s="12"/>
      <c r="CA36" s="12"/>
      <c r="CB36" s="12"/>
      <c r="CC36" s="12"/>
      <c r="CD36" s="12"/>
      <c r="CE36" s="12"/>
      <c r="CF36" s="12"/>
      <c r="CG36" s="12"/>
      <c r="CH36" s="12"/>
      <c r="CI36" s="12"/>
      <c r="CJ36" s="12"/>
      <c r="CK36" s="12"/>
      <c r="CL36" s="12"/>
      <c r="CM36" s="12"/>
      <c r="CN36" s="12"/>
      <c r="CO36" s="12"/>
      <c r="CP36" s="12"/>
      <c r="CQ36" s="12"/>
      <c r="CR36" s="12"/>
      <c r="CS36" s="12"/>
      <c r="CT36" s="12"/>
      <c r="CU36" s="12"/>
      <c r="CV36" s="12"/>
      <c r="CW36" s="12"/>
      <c r="CX36" s="12"/>
      <c r="CY36" s="12"/>
      <c r="CZ36" s="12"/>
      <c r="DA36" s="12"/>
      <c r="DB36" s="12"/>
      <c r="DC36" s="12"/>
      <c r="DD36" s="12"/>
      <c r="DE36" s="12"/>
      <c r="DF36" s="12"/>
      <c r="DG36" s="12"/>
      <c r="DH36" s="12"/>
      <c r="DI36" s="12"/>
      <c r="DJ36" s="12"/>
      <c r="DK36" s="12"/>
      <c r="DL36" s="12"/>
      <c r="DM36" s="12"/>
      <c r="DN36" s="12"/>
      <c r="DO36" s="12"/>
      <c r="DP36" s="12"/>
      <c r="DQ36" s="12"/>
      <c r="DR36" s="12"/>
      <c r="DS36" s="12"/>
      <c r="DT36" s="12"/>
      <c r="DU36" s="12"/>
      <c r="DV36" s="12"/>
      <c r="DW36" s="12"/>
      <c r="DX36" s="12"/>
      <c r="DY36" s="12"/>
      <c r="DZ36" s="12"/>
      <c r="EA36" s="12"/>
      <c r="EB36" s="12"/>
      <c r="EC36" s="12"/>
      <c r="ED36" s="12"/>
      <c r="EE36" s="12"/>
      <c r="EF36" s="12"/>
      <c r="EG36" s="12"/>
      <c r="EH36" s="12"/>
      <c r="EI36" s="12"/>
      <c r="EJ36" s="12"/>
      <c r="EK36" s="12"/>
      <c r="EL36" s="12"/>
      <c r="EM36" s="12"/>
      <c r="EN36" s="12"/>
      <c r="EO36" s="12"/>
      <c r="EP36" s="12"/>
      <c r="EQ36" s="12"/>
      <c r="ER36" s="12"/>
      <c r="ES36" s="12"/>
      <c r="ET36" s="15"/>
    </row>
    <row r="37" spans="1:150" s="13" customFormat="1" ht="51">
      <c r="A37" s="142"/>
      <c r="B37" s="142"/>
      <c r="C37" s="92"/>
      <c r="D37" s="102"/>
      <c r="E37" s="97"/>
      <c r="F37" s="97"/>
      <c r="G37" s="66" t="str">
        <f>VLOOKUP(H37,Hoja1!A$1:G$445,2,0)</f>
        <v>Hongos</v>
      </c>
      <c r="H37" s="46" t="s">
        <v>117</v>
      </c>
      <c r="I37" s="66" t="str">
        <f>VLOOKUP(H37,Hoja1!A$2:G$445,3,0)</f>
        <v>Micosis</v>
      </c>
      <c r="J37" s="54"/>
      <c r="K37" s="66" t="str">
        <f>VLOOKUP(H37,Hoja1!A$2:G$445,4,0)</f>
        <v>Inspecciones planeadas e inspecciones no planeadas, procedimientos de programas de seguridad y salud en el trabajo</v>
      </c>
      <c r="L37" s="66" t="str">
        <f>VLOOKUP(H37,Hoja1!A$2:G$445,5,0)</f>
        <v>Programa de vacunación, éxamenes periódicos</v>
      </c>
      <c r="M37" s="54">
        <v>2</v>
      </c>
      <c r="N37" s="55">
        <v>3</v>
      </c>
      <c r="O37" s="55">
        <v>10</v>
      </c>
      <c r="P37" s="48">
        <f t="shared" si="5"/>
        <v>6</v>
      </c>
      <c r="Q37" s="48">
        <f t="shared" si="6"/>
        <v>60</v>
      </c>
      <c r="R37" s="56" t="str">
        <f t="shared" si="7"/>
        <v>M-6</v>
      </c>
      <c r="S37" s="57" t="str">
        <f t="shared" si="8"/>
        <v>III</v>
      </c>
      <c r="T37" s="58" t="str">
        <f t="shared" si="9"/>
        <v>Mejorable</v>
      </c>
      <c r="U37" s="104"/>
      <c r="V37" s="66" t="str">
        <f>VLOOKUP(H37,Hoja1!A$2:G$445,6,0)</f>
        <v>Micosis</v>
      </c>
      <c r="W37" s="59"/>
      <c r="X37" s="59"/>
      <c r="Y37" s="59"/>
      <c r="Z37" s="60"/>
      <c r="AA37" s="53" t="str">
        <f>VLOOKUP(H37,Hoja1!A$2:G$445,7,0)</f>
        <v xml:space="preserve">Riesgo Biológico, Autocuidado y/o Uso y manejo adecuado de E.P.P.
</v>
      </c>
      <c r="AB37" s="104"/>
      <c r="AC37" s="92"/>
      <c r="AD37" s="14"/>
      <c r="AE37" s="12"/>
      <c r="AF37" s="12"/>
      <c r="AG37" s="12"/>
      <c r="AH37" s="12"/>
      <c r="AI37" s="12"/>
      <c r="AJ37" s="12"/>
      <c r="AK37" s="12"/>
      <c r="AL37" s="12"/>
      <c r="AM37" s="12"/>
      <c r="AN37" s="12"/>
      <c r="AO37" s="12"/>
      <c r="AP37" s="12"/>
      <c r="AQ37" s="12"/>
      <c r="AR37" s="12"/>
      <c r="AS37" s="12"/>
      <c r="AT37" s="12"/>
      <c r="AU37" s="12"/>
      <c r="AV37" s="12"/>
      <c r="AW37" s="12"/>
      <c r="AX37" s="12"/>
      <c r="AY37" s="12"/>
      <c r="AZ37" s="12"/>
      <c r="BA37" s="12"/>
      <c r="BB37" s="12"/>
      <c r="BC37" s="12"/>
      <c r="BD37" s="12"/>
      <c r="BE37" s="12"/>
      <c r="BF37" s="12"/>
      <c r="BG37" s="12"/>
      <c r="BH37" s="12"/>
      <c r="BI37" s="12"/>
      <c r="BJ37" s="12"/>
      <c r="BK37" s="12"/>
      <c r="BL37" s="12"/>
      <c r="BM37" s="12"/>
      <c r="BN37" s="12"/>
      <c r="BO37" s="12"/>
      <c r="BP37" s="12"/>
      <c r="BQ37" s="12"/>
      <c r="BR37" s="12"/>
      <c r="BS37" s="12"/>
      <c r="BT37" s="12"/>
      <c r="BU37" s="12"/>
      <c r="BV37" s="12"/>
      <c r="BW37" s="12"/>
      <c r="BX37" s="12"/>
      <c r="BY37" s="12"/>
      <c r="BZ37" s="12"/>
      <c r="CA37" s="12"/>
      <c r="CB37" s="12"/>
      <c r="CC37" s="12"/>
      <c r="CD37" s="12"/>
      <c r="CE37" s="12"/>
      <c r="CF37" s="12"/>
      <c r="CG37" s="12"/>
      <c r="CH37" s="12"/>
      <c r="CI37" s="12"/>
      <c r="CJ37" s="12"/>
      <c r="CK37" s="12"/>
      <c r="CL37" s="12"/>
      <c r="CM37" s="12"/>
      <c r="CN37" s="12"/>
      <c r="CO37" s="12"/>
      <c r="CP37" s="12"/>
      <c r="CQ37" s="12"/>
      <c r="CR37" s="12"/>
      <c r="CS37" s="12"/>
      <c r="CT37" s="12"/>
      <c r="CU37" s="12"/>
      <c r="CV37" s="12"/>
      <c r="CW37" s="12"/>
      <c r="CX37" s="12"/>
      <c r="CY37" s="12"/>
      <c r="CZ37" s="12"/>
      <c r="DA37" s="12"/>
      <c r="DB37" s="12"/>
      <c r="DC37" s="12"/>
      <c r="DD37" s="12"/>
      <c r="DE37" s="12"/>
      <c r="DF37" s="12"/>
      <c r="DG37" s="12"/>
      <c r="DH37" s="12"/>
      <c r="DI37" s="12"/>
      <c r="DJ37" s="12"/>
      <c r="DK37" s="12"/>
      <c r="DL37" s="12"/>
      <c r="DM37" s="12"/>
      <c r="DN37" s="12"/>
      <c r="DO37" s="12"/>
      <c r="DP37" s="12"/>
      <c r="DQ37" s="12"/>
      <c r="DR37" s="12"/>
      <c r="DS37" s="12"/>
      <c r="DT37" s="12"/>
      <c r="DU37" s="12"/>
      <c r="DV37" s="12"/>
      <c r="DW37" s="12"/>
      <c r="DX37" s="12"/>
      <c r="DY37" s="12"/>
      <c r="DZ37" s="12"/>
      <c r="EA37" s="12"/>
      <c r="EB37" s="12"/>
      <c r="EC37" s="12"/>
      <c r="ED37" s="12"/>
      <c r="EE37" s="12"/>
      <c r="EF37" s="12"/>
      <c r="EG37" s="12"/>
      <c r="EH37" s="12"/>
      <c r="EI37" s="12"/>
      <c r="EJ37" s="12"/>
      <c r="EK37" s="12"/>
      <c r="EL37" s="12"/>
      <c r="EM37" s="12"/>
      <c r="EN37" s="12"/>
      <c r="EO37" s="12"/>
      <c r="EP37" s="12"/>
      <c r="EQ37" s="12"/>
      <c r="ER37" s="12"/>
      <c r="ES37" s="12"/>
      <c r="ET37" s="15"/>
    </row>
    <row r="38" spans="1:150" s="13" customFormat="1" ht="51">
      <c r="A38" s="142"/>
      <c r="B38" s="142"/>
      <c r="C38" s="92"/>
      <c r="D38" s="102"/>
      <c r="E38" s="97"/>
      <c r="F38" s="97"/>
      <c r="G38" s="66" t="str">
        <f>VLOOKUP(H38,Hoja1!A$1:G$445,2,0)</f>
        <v>Virus</v>
      </c>
      <c r="H38" s="46" t="s">
        <v>120</v>
      </c>
      <c r="I38" s="66" t="str">
        <f>VLOOKUP(H38,Hoja1!A$2:G$445,3,0)</f>
        <v>Infecciones Virales</v>
      </c>
      <c r="J38" s="54"/>
      <c r="K38" s="66" t="str">
        <f>VLOOKUP(H38,Hoja1!A$2:G$445,4,0)</f>
        <v>Inspecciones planeadas e inspecciones no planeadas, procedimientos de programas de seguridad y salud en el trabajo</v>
      </c>
      <c r="L38" s="66" t="str">
        <f>VLOOKUP(H38,Hoja1!A$2:G$445,5,0)</f>
        <v>Programa de vacunación, bota pantalon, overol, guantes, tapabocas, mascarillas con filtos</v>
      </c>
      <c r="M38" s="54">
        <v>2</v>
      </c>
      <c r="N38" s="55">
        <v>3</v>
      </c>
      <c r="O38" s="55">
        <v>10</v>
      </c>
      <c r="P38" s="48">
        <f t="shared" si="5"/>
        <v>6</v>
      </c>
      <c r="Q38" s="48">
        <f t="shared" si="6"/>
        <v>60</v>
      </c>
      <c r="R38" s="56" t="str">
        <f t="shared" si="7"/>
        <v>M-6</v>
      </c>
      <c r="S38" s="57" t="str">
        <f t="shared" si="8"/>
        <v>III</v>
      </c>
      <c r="T38" s="58" t="str">
        <f t="shared" si="9"/>
        <v>Mejorable</v>
      </c>
      <c r="U38" s="104"/>
      <c r="V38" s="66" t="str">
        <f>VLOOKUP(H38,Hoja1!A$2:G$445,6,0)</f>
        <v xml:space="preserve">Enfermedades Infectocontagiosas
</v>
      </c>
      <c r="W38" s="59"/>
      <c r="X38" s="59"/>
      <c r="Y38" s="59"/>
      <c r="Z38" s="60"/>
      <c r="AA38" s="53" t="str">
        <f>VLOOKUP(H38,Hoja1!A$2:G$445,7,0)</f>
        <v xml:space="preserve">Riesgo Biológico, Autocuidado y/o Uso y manejo adecuado de E.P.P.
</v>
      </c>
      <c r="AB38" s="95"/>
      <c r="AC38" s="92"/>
      <c r="AD38" s="14"/>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2"/>
      <c r="CO38" s="12"/>
      <c r="CP38" s="12"/>
      <c r="CQ38" s="12"/>
      <c r="CR38" s="12"/>
      <c r="CS38" s="12"/>
      <c r="CT38" s="12"/>
      <c r="CU38" s="12"/>
      <c r="CV38" s="12"/>
      <c r="CW38" s="12"/>
      <c r="CX38" s="12"/>
      <c r="CY38" s="12"/>
      <c r="CZ38" s="12"/>
      <c r="DA38" s="12"/>
      <c r="DB38" s="12"/>
      <c r="DC38" s="12"/>
      <c r="DD38" s="1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5"/>
    </row>
    <row r="39" spans="1:150" s="13" customFormat="1" ht="51">
      <c r="A39" s="142"/>
      <c r="B39" s="142"/>
      <c r="C39" s="92"/>
      <c r="D39" s="102"/>
      <c r="E39" s="97"/>
      <c r="F39" s="97"/>
      <c r="G39" s="66" t="str">
        <f>VLOOKUP(H39,Hoja1!A$1:G$445,2,0)</f>
        <v>INFRAROJA, ULTRAVIOLETA, VISIBLE, RADIOFRECUENCIA, MICROONDAS, LASER</v>
      </c>
      <c r="H39" s="46" t="s">
        <v>67</v>
      </c>
      <c r="I39" s="66" t="str">
        <f>VLOOKUP(H39,Hoja1!A$2:G$445,3,0)</f>
        <v>CÁNCER, LESIONES DÉRMICAS Y OCULARES</v>
      </c>
      <c r="J39" s="54"/>
      <c r="K39" s="66" t="str">
        <f>VLOOKUP(H39,Hoja1!A$2:G$445,4,0)</f>
        <v>Inspecciones planeadas e inspecciones no planeadas, procedimientos de programas de seguridad y salud en el trabajo</v>
      </c>
      <c r="L39" s="66" t="str">
        <f>VLOOKUP(H39,Hoja1!A$2:G$445,5,0)</f>
        <v>PROGRAMA BLOQUEADOR SOLAR</v>
      </c>
      <c r="M39" s="54">
        <v>2</v>
      </c>
      <c r="N39" s="55">
        <v>3</v>
      </c>
      <c r="O39" s="55">
        <v>10</v>
      </c>
      <c r="P39" s="48">
        <f t="shared" si="5"/>
        <v>6</v>
      </c>
      <c r="Q39" s="48">
        <f t="shared" si="6"/>
        <v>60</v>
      </c>
      <c r="R39" s="56" t="str">
        <f t="shared" si="7"/>
        <v>M-6</v>
      </c>
      <c r="S39" s="57" t="str">
        <f t="shared" si="8"/>
        <v>III</v>
      </c>
      <c r="T39" s="58" t="str">
        <f t="shared" si="9"/>
        <v>Mejorable</v>
      </c>
      <c r="U39" s="104"/>
      <c r="V39" s="66" t="str">
        <f>VLOOKUP(H39,Hoja1!A$2:G$445,6,0)</f>
        <v>CÁNCER</v>
      </c>
      <c r="W39" s="59"/>
      <c r="X39" s="59"/>
      <c r="Y39" s="59"/>
      <c r="Z39" s="60"/>
      <c r="AA39" s="53" t="str">
        <f>VLOOKUP(H39,Hoja1!A$2:G$445,7,0)</f>
        <v>N/A</v>
      </c>
      <c r="AB39" s="59" t="s">
        <v>1201</v>
      </c>
      <c r="AC39" s="92"/>
      <c r="AD39" s="14"/>
      <c r="AE39" s="12"/>
      <c r="AF39" s="12"/>
      <c r="AG39" s="12"/>
      <c r="AH39" s="12"/>
      <c r="AI39" s="12"/>
      <c r="AJ39" s="12"/>
      <c r="AK39" s="12"/>
      <c r="AL39" s="12"/>
      <c r="AM39" s="12"/>
      <c r="AN39" s="12"/>
      <c r="AO39" s="12"/>
      <c r="AP39" s="12"/>
      <c r="AQ39" s="12"/>
      <c r="AR39" s="12"/>
      <c r="AS39" s="12"/>
      <c r="AT39" s="12"/>
      <c r="AU39" s="12"/>
      <c r="AV39" s="12"/>
      <c r="AW39" s="12"/>
      <c r="AX39" s="12"/>
      <c r="AY39" s="12"/>
      <c r="AZ39" s="12"/>
      <c r="BA39" s="12"/>
      <c r="BB39" s="12"/>
      <c r="BC39" s="12"/>
      <c r="BD39" s="12"/>
      <c r="BE39" s="12"/>
      <c r="BF39" s="12"/>
      <c r="BG39" s="12"/>
      <c r="BH39" s="12"/>
      <c r="BI39" s="12"/>
      <c r="BJ39" s="12"/>
      <c r="BK39" s="12"/>
      <c r="BL39" s="12"/>
      <c r="BM39" s="12"/>
      <c r="BN39" s="12"/>
      <c r="BO39" s="12"/>
      <c r="BP39" s="12"/>
      <c r="BQ39" s="12"/>
      <c r="BR39" s="12"/>
      <c r="BS39" s="12"/>
      <c r="BT39" s="12"/>
      <c r="BU39" s="12"/>
      <c r="BV39" s="12"/>
      <c r="BW39" s="12"/>
      <c r="BX39" s="12"/>
      <c r="BY39" s="12"/>
      <c r="BZ39" s="12"/>
      <c r="CA39" s="12"/>
      <c r="CB39" s="12"/>
      <c r="CC39" s="12"/>
      <c r="CD39" s="12"/>
      <c r="CE39" s="12"/>
      <c r="CF39" s="12"/>
      <c r="CG39" s="12"/>
      <c r="CH39" s="12"/>
      <c r="CI39" s="12"/>
      <c r="CJ39" s="12"/>
      <c r="CK39" s="12"/>
      <c r="CL39" s="12"/>
      <c r="CM39" s="12"/>
      <c r="CN39" s="12"/>
      <c r="CO39" s="12"/>
      <c r="CP39" s="12"/>
      <c r="CQ39" s="12"/>
      <c r="CR39" s="12"/>
      <c r="CS39" s="12"/>
      <c r="CT39" s="12"/>
      <c r="CU39" s="12"/>
      <c r="CV39" s="12"/>
      <c r="CW39" s="12"/>
      <c r="CX39" s="12"/>
      <c r="CY39" s="12"/>
      <c r="CZ39" s="12"/>
      <c r="DA39" s="12"/>
      <c r="DB39" s="12"/>
      <c r="DC39" s="12"/>
      <c r="DD39" s="1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5"/>
    </row>
    <row r="40" spans="1:150" s="13" customFormat="1" ht="51">
      <c r="A40" s="142"/>
      <c r="B40" s="142"/>
      <c r="C40" s="92"/>
      <c r="D40" s="102"/>
      <c r="E40" s="97"/>
      <c r="F40" s="97"/>
      <c r="G40" s="66" t="str">
        <f>VLOOKUP(H40,Hoja1!A$1:G$445,2,0)</f>
        <v>MAQUINARIA O EQUIPO</v>
      </c>
      <c r="H40" s="46" t="s">
        <v>164</v>
      </c>
      <c r="I40" s="66" t="str">
        <f>VLOOKUP(H40,Hoja1!A$2:G$445,3,0)</f>
        <v>SORDERA, ESTRÉS, HIPOACUSIA, CEFALA,IRRITABILIDAD</v>
      </c>
      <c r="J40" s="54"/>
      <c r="K40" s="66" t="str">
        <f>VLOOKUP(H40,Hoja1!A$2:G$445,4,0)</f>
        <v>Inspecciones planeadas e inspecciones no planeadas, procedimientos de programas de seguridad y salud en el trabajo</v>
      </c>
      <c r="L40" s="66" t="str">
        <f>VLOOKUP(H40,Hoja1!A$2:G$445,5,0)</f>
        <v>PVE RUIDO</v>
      </c>
      <c r="M40" s="54">
        <v>2</v>
      </c>
      <c r="N40" s="55">
        <v>2</v>
      </c>
      <c r="O40" s="55">
        <v>60</v>
      </c>
      <c r="P40" s="48">
        <f t="shared" si="5"/>
        <v>4</v>
      </c>
      <c r="Q40" s="48">
        <f t="shared" si="6"/>
        <v>240</v>
      </c>
      <c r="R40" s="56" t="str">
        <f t="shared" si="7"/>
        <v>B-4</v>
      </c>
      <c r="S40" s="57" t="str">
        <f t="shared" si="8"/>
        <v>II</v>
      </c>
      <c r="T40" s="58" t="str">
        <f t="shared" si="9"/>
        <v>No Aceptable o Aceptable Con Control Especifico</v>
      </c>
      <c r="U40" s="104"/>
      <c r="V40" s="66" t="str">
        <f>VLOOKUP(H40,Hoja1!A$2:G$445,6,0)</f>
        <v>SORDERA</v>
      </c>
      <c r="W40" s="59"/>
      <c r="X40" s="59"/>
      <c r="Y40" s="59"/>
      <c r="Z40" s="60"/>
      <c r="AA40" s="53" t="str">
        <f>VLOOKUP(H40,Hoja1!A$2:G$445,7,0)</f>
        <v>USO DE EPP</v>
      </c>
      <c r="AB40" s="59" t="s">
        <v>1242</v>
      </c>
      <c r="AC40" s="92"/>
      <c r="AD40" s="14"/>
      <c r="AE40" s="12"/>
      <c r="AF40" s="12"/>
      <c r="AG40" s="12"/>
      <c r="AH40" s="12"/>
      <c r="AI40" s="12"/>
      <c r="AJ40" s="12"/>
      <c r="AK40" s="12"/>
      <c r="AL40" s="12"/>
      <c r="AM40" s="12"/>
      <c r="AN40" s="12"/>
      <c r="AO40" s="12"/>
      <c r="AP40" s="12"/>
      <c r="AQ40" s="12"/>
      <c r="AR40" s="12"/>
      <c r="AS40" s="12"/>
      <c r="AT40" s="12"/>
      <c r="AU40" s="12"/>
      <c r="AV40" s="12"/>
      <c r="AW40" s="12"/>
      <c r="AX40" s="12"/>
      <c r="AY40" s="12"/>
      <c r="AZ40" s="12"/>
      <c r="BA40" s="12"/>
      <c r="BB40" s="12"/>
      <c r="BC40" s="12"/>
      <c r="BD40" s="12"/>
      <c r="BE40" s="12"/>
      <c r="BF40" s="12"/>
      <c r="BG40" s="12"/>
      <c r="BH40" s="12"/>
      <c r="BI40" s="12"/>
      <c r="BJ40" s="12"/>
      <c r="BK40" s="12"/>
      <c r="BL40" s="12"/>
      <c r="BM40" s="12"/>
      <c r="BN40" s="12"/>
      <c r="BO40" s="12"/>
      <c r="BP40" s="12"/>
      <c r="BQ40" s="12"/>
      <c r="BR40" s="12"/>
      <c r="BS40" s="12"/>
      <c r="BT40" s="12"/>
      <c r="BU40" s="12"/>
      <c r="BV40" s="12"/>
      <c r="BW40" s="12"/>
      <c r="BX40" s="12"/>
      <c r="BY40" s="12"/>
      <c r="BZ40" s="12"/>
      <c r="CA40" s="12"/>
      <c r="CB40" s="12"/>
      <c r="CC40" s="12"/>
      <c r="CD40" s="12"/>
      <c r="CE40" s="12"/>
      <c r="CF40" s="12"/>
      <c r="CG40" s="12"/>
      <c r="CH40" s="12"/>
      <c r="CI40" s="12"/>
      <c r="CJ40" s="12"/>
      <c r="CK40" s="12"/>
      <c r="CL40" s="12"/>
      <c r="CM40" s="12"/>
      <c r="CN40" s="12"/>
      <c r="CO40" s="12"/>
      <c r="CP40" s="12"/>
      <c r="CQ40" s="12"/>
      <c r="CR40" s="12"/>
      <c r="CS40" s="12"/>
      <c r="CT40" s="12"/>
      <c r="CU40" s="12"/>
      <c r="CV40" s="12"/>
      <c r="CW40" s="12"/>
      <c r="CX40" s="12"/>
      <c r="CY40" s="12"/>
      <c r="CZ40" s="12"/>
      <c r="DA40" s="12"/>
      <c r="DB40" s="12"/>
      <c r="DC40" s="12"/>
      <c r="DD40" s="12"/>
      <c r="DE40" s="12"/>
      <c r="DF40" s="12"/>
      <c r="DG40" s="12"/>
      <c r="DH40" s="12"/>
      <c r="DI40" s="12"/>
      <c r="DJ40" s="12"/>
      <c r="DK40" s="12"/>
      <c r="DL40" s="12"/>
      <c r="DM40" s="12"/>
      <c r="DN40" s="12"/>
      <c r="DO40" s="12"/>
      <c r="DP40" s="12"/>
      <c r="DQ40" s="12"/>
      <c r="DR40" s="12"/>
      <c r="DS40" s="12"/>
      <c r="DT40" s="12"/>
      <c r="DU40" s="12"/>
      <c r="DV40" s="12"/>
      <c r="DW40" s="12"/>
      <c r="DX40" s="12"/>
      <c r="DY40" s="12"/>
      <c r="DZ40" s="12"/>
      <c r="EA40" s="12"/>
      <c r="EB40" s="12"/>
      <c r="EC40" s="12"/>
      <c r="ED40" s="12"/>
      <c r="EE40" s="12"/>
      <c r="EF40" s="12"/>
      <c r="EG40" s="12"/>
      <c r="EH40" s="12"/>
      <c r="EI40" s="12"/>
      <c r="EJ40" s="12"/>
      <c r="EK40" s="12"/>
      <c r="EL40" s="12"/>
      <c r="EM40" s="12"/>
      <c r="EN40" s="12"/>
      <c r="EO40" s="12"/>
      <c r="EP40" s="12"/>
      <c r="EQ40" s="12"/>
      <c r="ER40" s="12"/>
      <c r="ES40" s="12"/>
      <c r="ET40" s="15"/>
    </row>
    <row r="41" spans="1:150" s="13" customFormat="1" ht="51">
      <c r="A41" s="142"/>
      <c r="B41" s="142"/>
      <c r="C41" s="92"/>
      <c r="D41" s="102"/>
      <c r="E41" s="97"/>
      <c r="F41" s="97"/>
      <c r="G41" s="66" t="str">
        <f>VLOOKUP(H41,Hoja1!A$1:G$445,2,0)</f>
        <v>MAQUINARIA O EQUIPO</v>
      </c>
      <c r="H41" s="46" t="s">
        <v>177</v>
      </c>
      <c r="I41" s="66" t="str">
        <f>VLOOKUP(H41,Hoja1!A$2:G$445,3,0)</f>
        <v>LESIONES  OSTEOMUSCULARES,  LESIONES OSTEOARTICULARES, SÍNTOMAS NEUROLÓGICOS</v>
      </c>
      <c r="J41" s="54"/>
      <c r="K41" s="66" t="str">
        <f>VLOOKUP(H41,Hoja1!A$2:G$445,4,0)</f>
        <v>Inspecciones planeadas e inspecciones no planeadas, procedimientos de programas de seguridad y salud en el trabajo</v>
      </c>
      <c r="L41" s="66" t="str">
        <f>VLOOKUP(H41,Hoja1!A$2:G$445,5,0)</f>
        <v>PVE RUIDO</v>
      </c>
      <c r="M41" s="54">
        <v>2</v>
      </c>
      <c r="N41" s="55">
        <v>2</v>
      </c>
      <c r="O41" s="55">
        <v>60</v>
      </c>
      <c r="P41" s="48">
        <f t="shared" si="5"/>
        <v>4</v>
      </c>
      <c r="Q41" s="48">
        <f t="shared" si="6"/>
        <v>240</v>
      </c>
      <c r="R41" s="56" t="str">
        <f t="shared" si="7"/>
        <v>B-4</v>
      </c>
      <c r="S41" s="57" t="str">
        <f t="shared" si="8"/>
        <v>II</v>
      </c>
      <c r="T41" s="58" t="str">
        <f t="shared" si="9"/>
        <v>No Aceptable o Aceptable Con Control Especifico</v>
      </c>
      <c r="U41" s="104"/>
      <c r="V41" s="66" t="str">
        <f>VLOOKUP(H41,Hoja1!A$2:G$445,6,0)</f>
        <v>SÍNTOMAS NEUROLÓGICOS</v>
      </c>
      <c r="W41" s="59"/>
      <c r="X41" s="59"/>
      <c r="Y41" s="59"/>
      <c r="Z41" s="60"/>
      <c r="AA41" s="53" t="str">
        <f>VLOOKUP(H41,Hoja1!A$2:G$445,7,0)</f>
        <v>N/A</v>
      </c>
      <c r="AB41" s="59" t="s">
        <v>1243</v>
      </c>
      <c r="AC41" s="92"/>
      <c r="AD41" s="14"/>
      <c r="AE41" s="12"/>
      <c r="AF41" s="12"/>
      <c r="AG41" s="12"/>
      <c r="AH41" s="12"/>
      <c r="AI41" s="12"/>
      <c r="AJ41" s="12"/>
      <c r="AK41" s="12"/>
      <c r="AL41" s="12"/>
      <c r="AM41" s="12"/>
      <c r="AN41" s="12"/>
      <c r="AO41" s="12"/>
      <c r="AP41" s="12"/>
      <c r="AQ41" s="12"/>
      <c r="AR41" s="12"/>
      <c r="AS41" s="12"/>
      <c r="AT41" s="12"/>
      <c r="AU41" s="12"/>
      <c r="AV41" s="12"/>
      <c r="AW41" s="12"/>
      <c r="AX41" s="12"/>
      <c r="AY41" s="12"/>
      <c r="AZ41" s="12"/>
      <c r="BA41" s="12"/>
      <c r="BB41" s="12"/>
      <c r="BC41" s="12"/>
      <c r="BD41" s="12"/>
      <c r="BE41" s="12"/>
      <c r="BF41" s="12"/>
      <c r="BG41" s="12"/>
      <c r="BH41" s="12"/>
      <c r="BI41" s="12"/>
      <c r="BJ41" s="12"/>
      <c r="BK41" s="12"/>
      <c r="BL41" s="12"/>
      <c r="BM41" s="12"/>
      <c r="BN41" s="12"/>
      <c r="BO41" s="12"/>
      <c r="BP41" s="12"/>
      <c r="BQ41" s="12"/>
      <c r="BR41" s="12"/>
      <c r="BS41" s="12"/>
      <c r="BT41" s="12"/>
      <c r="BU41" s="12"/>
      <c r="BV41" s="12"/>
      <c r="BW41" s="12"/>
      <c r="BX41" s="12"/>
      <c r="BY41" s="12"/>
      <c r="BZ41" s="12"/>
      <c r="CA41" s="12"/>
      <c r="CB41" s="12"/>
      <c r="CC41" s="12"/>
      <c r="CD41" s="12"/>
      <c r="CE41" s="12"/>
      <c r="CF41" s="12"/>
      <c r="CG41" s="12"/>
      <c r="CH41" s="12"/>
      <c r="CI41" s="12"/>
      <c r="CJ41" s="12"/>
      <c r="CK41" s="12"/>
      <c r="CL41" s="12"/>
      <c r="CM41" s="12"/>
      <c r="CN41" s="12"/>
      <c r="CO41" s="12"/>
      <c r="CP41" s="12"/>
      <c r="CQ41" s="12"/>
      <c r="CR41" s="12"/>
      <c r="CS41" s="12"/>
      <c r="CT41" s="12"/>
      <c r="CU41" s="12"/>
      <c r="CV41" s="12"/>
      <c r="CW41" s="12"/>
      <c r="CX41" s="12"/>
      <c r="CY41" s="12"/>
      <c r="CZ41" s="12"/>
      <c r="DA41" s="12"/>
      <c r="DB41" s="12"/>
      <c r="DC41" s="12"/>
      <c r="DD41" s="12"/>
      <c r="DE41" s="12"/>
      <c r="DF41" s="12"/>
      <c r="DG41" s="12"/>
      <c r="DH41" s="12"/>
      <c r="DI41" s="12"/>
      <c r="DJ41" s="12"/>
      <c r="DK41" s="12"/>
      <c r="DL41" s="12"/>
      <c r="DM41" s="12"/>
      <c r="DN41" s="12"/>
      <c r="DO41" s="12"/>
      <c r="DP41" s="12"/>
      <c r="DQ41" s="12"/>
      <c r="DR41" s="12"/>
      <c r="DS41" s="12"/>
      <c r="DT41" s="12"/>
      <c r="DU41" s="12"/>
      <c r="DV41" s="12"/>
      <c r="DW41" s="12"/>
      <c r="DX41" s="12"/>
      <c r="DY41" s="12"/>
      <c r="DZ41" s="12"/>
      <c r="EA41" s="12"/>
      <c r="EB41" s="12"/>
      <c r="EC41" s="12"/>
      <c r="ED41" s="12"/>
      <c r="EE41" s="12"/>
      <c r="EF41" s="12"/>
      <c r="EG41" s="12"/>
      <c r="EH41" s="12"/>
      <c r="EI41" s="12"/>
      <c r="EJ41" s="12"/>
      <c r="EK41" s="12"/>
      <c r="EL41" s="12"/>
      <c r="EM41" s="12"/>
      <c r="EN41" s="12"/>
      <c r="EO41" s="12"/>
      <c r="EP41" s="12"/>
      <c r="EQ41" s="12"/>
      <c r="ER41" s="12"/>
      <c r="ES41" s="12"/>
      <c r="ET41" s="15"/>
    </row>
    <row r="42" spans="1:150" s="13" customFormat="1" ht="54.75" customHeight="1">
      <c r="A42" s="142"/>
      <c r="B42" s="142"/>
      <c r="C42" s="92"/>
      <c r="D42" s="102"/>
      <c r="E42" s="97"/>
      <c r="F42" s="97"/>
      <c r="G42" s="66" t="str">
        <f>VLOOKUP(H42,Hoja1!A$1:G$445,2,0)</f>
        <v>GASES Y VAPORES</v>
      </c>
      <c r="H42" s="46" t="s">
        <v>250</v>
      </c>
      <c r="I42" s="66" t="str">
        <f>VLOOKUP(H42,Hoja1!A$2:G$445,3,0)</f>
        <v xml:space="preserve"> LESIONES EN LA PIEL, IRRITACIÓN EN VÍAS  RESPIRATORIAS, MUERTE</v>
      </c>
      <c r="J42" s="54"/>
      <c r="K42" s="66" t="str">
        <f>VLOOKUP(H42,Hoja1!A$2:G$445,4,0)</f>
        <v>Inspecciones planeadas e inspecciones no planeadas, procedimientos de programas de seguridad y salud en el trabajo</v>
      </c>
      <c r="L42" s="66" t="str">
        <f>VLOOKUP(H42,Hoja1!A$2:G$445,5,0)</f>
        <v>EPP TAPABOCAS, CARETAS CON FILTROS</v>
      </c>
      <c r="M42" s="54">
        <v>2</v>
      </c>
      <c r="N42" s="55">
        <v>3</v>
      </c>
      <c r="O42" s="55">
        <v>25</v>
      </c>
      <c r="P42" s="48">
        <f t="shared" si="5"/>
        <v>6</v>
      </c>
      <c r="Q42" s="48">
        <f t="shared" si="6"/>
        <v>150</v>
      </c>
      <c r="R42" s="56" t="str">
        <f t="shared" si="7"/>
        <v>M-6</v>
      </c>
      <c r="S42" s="57" t="str">
        <f t="shared" si="8"/>
        <v>II</v>
      </c>
      <c r="T42" s="58" t="str">
        <f t="shared" si="9"/>
        <v>No Aceptable o Aceptable Con Control Especifico</v>
      </c>
      <c r="U42" s="104"/>
      <c r="V42" s="66" t="str">
        <f>VLOOKUP(H42,Hoja1!A$2:G$445,6,0)</f>
        <v xml:space="preserve"> MUERTE</v>
      </c>
      <c r="W42" s="59"/>
      <c r="X42" s="59"/>
      <c r="Y42" s="59"/>
      <c r="Z42" s="60"/>
      <c r="AA42" s="53" t="str">
        <f>VLOOKUP(H42,Hoja1!A$2:G$445,7,0)</f>
        <v>USO Y MANEJO ADECUADO DE E.P.P.</v>
      </c>
      <c r="AB42" s="59" t="s">
        <v>1213</v>
      </c>
      <c r="AC42" s="92"/>
      <c r="AD42" s="14"/>
      <c r="AE42" s="12"/>
      <c r="AF42" s="12"/>
      <c r="AG42" s="12"/>
      <c r="AH42" s="12"/>
      <c r="AI42" s="12"/>
      <c r="AJ42" s="12"/>
      <c r="AK42" s="12"/>
      <c r="AL42" s="12"/>
      <c r="AM42" s="12"/>
      <c r="AN42" s="12"/>
      <c r="AO42" s="12"/>
      <c r="AP42" s="12"/>
      <c r="AQ42" s="12"/>
      <c r="AR42" s="12"/>
      <c r="AS42" s="12"/>
      <c r="AT42" s="12"/>
      <c r="AU42" s="12"/>
      <c r="AV42" s="12"/>
      <c r="AW42" s="12"/>
      <c r="AX42" s="12"/>
      <c r="AY42" s="12"/>
      <c r="AZ42" s="12"/>
      <c r="BA42" s="12"/>
      <c r="BB42" s="12"/>
      <c r="BC42" s="12"/>
      <c r="BD42" s="12"/>
      <c r="BE42" s="12"/>
      <c r="BF42" s="12"/>
      <c r="BG42" s="12"/>
      <c r="BH42" s="12"/>
      <c r="BI42" s="12"/>
      <c r="BJ42" s="12"/>
      <c r="BK42" s="12"/>
      <c r="BL42" s="12"/>
      <c r="BM42" s="12"/>
      <c r="BN42" s="12"/>
      <c r="BO42" s="12"/>
      <c r="BP42" s="12"/>
      <c r="BQ42" s="12"/>
      <c r="BR42" s="12"/>
      <c r="BS42" s="12"/>
      <c r="BT42" s="12"/>
      <c r="BU42" s="12"/>
      <c r="BV42" s="12"/>
      <c r="BW42" s="12"/>
      <c r="BX42" s="12"/>
      <c r="BY42" s="12"/>
      <c r="BZ42" s="12"/>
      <c r="CA42" s="12"/>
      <c r="CB42" s="12"/>
      <c r="CC42" s="12"/>
      <c r="CD42" s="12"/>
      <c r="CE42" s="12"/>
      <c r="CF42" s="12"/>
      <c r="CG42" s="12"/>
      <c r="CH42" s="12"/>
      <c r="CI42" s="12"/>
      <c r="CJ42" s="12"/>
      <c r="CK42" s="12"/>
      <c r="CL42" s="12"/>
      <c r="CM42" s="12"/>
      <c r="CN42" s="12"/>
      <c r="CO42" s="12"/>
      <c r="CP42" s="12"/>
      <c r="CQ42" s="12"/>
      <c r="CR42" s="12"/>
      <c r="CS42" s="12"/>
      <c r="CT42" s="12"/>
      <c r="CU42" s="12"/>
      <c r="CV42" s="12"/>
      <c r="CW42" s="12"/>
      <c r="CX42" s="12"/>
      <c r="CY42" s="12"/>
      <c r="CZ42" s="12"/>
      <c r="DA42" s="12"/>
      <c r="DB42" s="12"/>
      <c r="DC42" s="12"/>
      <c r="DD42" s="12"/>
      <c r="DE42" s="12"/>
      <c r="DF42" s="12"/>
      <c r="DG42" s="12"/>
      <c r="DH42" s="12"/>
      <c r="DI42" s="12"/>
      <c r="DJ42" s="12"/>
      <c r="DK42" s="12"/>
      <c r="DL42" s="12"/>
      <c r="DM42" s="12"/>
      <c r="DN42" s="12"/>
      <c r="DO42" s="12"/>
      <c r="DP42" s="12"/>
      <c r="DQ42" s="12"/>
      <c r="DR42" s="12"/>
      <c r="DS42" s="12"/>
      <c r="DT42" s="12"/>
      <c r="DU42" s="12"/>
      <c r="DV42" s="12"/>
      <c r="DW42" s="12"/>
      <c r="DX42" s="12"/>
      <c r="DY42" s="12"/>
      <c r="DZ42" s="12"/>
      <c r="EA42" s="12"/>
      <c r="EB42" s="12"/>
      <c r="EC42" s="12"/>
      <c r="ED42" s="12"/>
      <c r="EE42" s="12"/>
      <c r="EF42" s="12"/>
      <c r="EG42" s="12"/>
      <c r="EH42" s="12"/>
      <c r="EI42" s="12"/>
      <c r="EJ42" s="12"/>
      <c r="EK42" s="12"/>
      <c r="EL42" s="12"/>
      <c r="EM42" s="12"/>
      <c r="EN42" s="12"/>
      <c r="EO42" s="12"/>
      <c r="EP42" s="12"/>
      <c r="EQ42" s="12"/>
      <c r="ER42" s="12"/>
      <c r="ES42" s="12"/>
      <c r="ET42" s="15"/>
    </row>
    <row r="43" spans="1:150" s="13" customFormat="1" ht="51">
      <c r="A43" s="142"/>
      <c r="B43" s="142"/>
      <c r="C43" s="92"/>
      <c r="D43" s="102"/>
      <c r="E43" s="97"/>
      <c r="F43" s="97"/>
      <c r="G43" s="66" t="str">
        <f>VLOOKUP(H43,Hoja1!A$1:G$445,2,0)</f>
        <v>MATERIAL PARTICULADO</v>
      </c>
      <c r="H43" s="46" t="s">
        <v>269</v>
      </c>
      <c r="I43" s="66" t="str">
        <f>VLOOKUP(H43,Hoja1!A$2:G$445,3,0)</f>
        <v>NEUMOCONIOSIS, BRONQUITIS, ASMA, SILICOSIS</v>
      </c>
      <c r="J43" s="54"/>
      <c r="K43" s="66" t="str">
        <f>VLOOKUP(H43,Hoja1!A$2:G$445,4,0)</f>
        <v>Inspecciones planeadas e inspecciones no planeadas, procedimientos de programas de seguridad y salud en el trabajo</v>
      </c>
      <c r="L43" s="66" t="str">
        <f>VLOOKUP(H43,Hoja1!A$2:G$445,5,0)</f>
        <v>EPP MASCARILLAS Y FILTROS</v>
      </c>
      <c r="M43" s="54">
        <v>2</v>
      </c>
      <c r="N43" s="55">
        <v>3</v>
      </c>
      <c r="O43" s="55">
        <v>25</v>
      </c>
      <c r="P43" s="48">
        <f t="shared" si="5"/>
        <v>6</v>
      </c>
      <c r="Q43" s="48">
        <f t="shared" si="6"/>
        <v>150</v>
      </c>
      <c r="R43" s="56" t="str">
        <f t="shared" si="7"/>
        <v>M-6</v>
      </c>
      <c r="S43" s="57" t="str">
        <f t="shared" si="8"/>
        <v>II</v>
      </c>
      <c r="T43" s="58" t="str">
        <f t="shared" si="9"/>
        <v>No Aceptable o Aceptable Con Control Especifico</v>
      </c>
      <c r="U43" s="104"/>
      <c r="V43" s="66" t="str">
        <f>VLOOKUP(H43,Hoja1!A$2:G$445,6,0)</f>
        <v>NEUMOCONIOSIS</v>
      </c>
      <c r="W43" s="59"/>
      <c r="X43" s="59"/>
      <c r="Y43" s="59"/>
      <c r="Z43" s="60"/>
      <c r="AA43" s="53" t="str">
        <f>VLOOKUP(H43,Hoja1!A$2:G$445,7,0)</f>
        <v>USO Y MANEJO DE LOS EPP</v>
      </c>
      <c r="AB43" s="59" t="s">
        <v>1229</v>
      </c>
      <c r="AC43" s="92"/>
      <c r="AD43" s="14"/>
      <c r="AE43" s="12"/>
      <c r="AF43" s="12"/>
      <c r="AG43" s="12"/>
      <c r="AH43" s="12"/>
      <c r="AI43" s="12"/>
      <c r="AJ43" s="12"/>
      <c r="AK43" s="12"/>
      <c r="AL43" s="12"/>
      <c r="AM43" s="12"/>
      <c r="AN43" s="12"/>
      <c r="AO43" s="12"/>
      <c r="AP43" s="12"/>
      <c r="AQ43" s="12"/>
      <c r="AR43" s="12"/>
      <c r="AS43" s="12"/>
      <c r="AT43" s="12"/>
      <c r="AU43" s="12"/>
      <c r="AV43" s="12"/>
      <c r="AW43" s="12"/>
      <c r="AX43" s="12"/>
      <c r="AY43" s="12"/>
      <c r="AZ43" s="12"/>
      <c r="BA43" s="12"/>
      <c r="BB43" s="12"/>
      <c r="BC43" s="12"/>
      <c r="BD43" s="12"/>
      <c r="BE43" s="12"/>
      <c r="BF43" s="12"/>
      <c r="BG43" s="12"/>
      <c r="BH43" s="12"/>
      <c r="BI43" s="12"/>
      <c r="BJ43" s="12"/>
      <c r="BK43" s="12"/>
      <c r="BL43" s="12"/>
      <c r="BM43" s="12"/>
      <c r="BN43" s="12"/>
      <c r="BO43" s="12"/>
      <c r="BP43" s="12"/>
      <c r="BQ43" s="12"/>
      <c r="BR43" s="12"/>
      <c r="BS43" s="12"/>
      <c r="BT43" s="12"/>
      <c r="BU43" s="12"/>
      <c r="BV43" s="12"/>
      <c r="BW43" s="12"/>
      <c r="BX43" s="12"/>
      <c r="BY43" s="12"/>
      <c r="BZ43" s="12"/>
      <c r="CA43" s="12"/>
      <c r="CB43" s="12"/>
      <c r="CC43" s="12"/>
      <c r="CD43" s="12"/>
      <c r="CE43" s="12"/>
      <c r="CF43" s="12"/>
      <c r="CG43" s="12"/>
      <c r="CH43" s="12"/>
      <c r="CI43" s="12"/>
      <c r="CJ43" s="12"/>
      <c r="CK43" s="12"/>
      <c r="CL43" s="12"/>
      <c r="CM43" s="12"/>
      <c r="CN43" s="12"/>
      <c r="CO43" s="12"/>
      <c r="CP43" s="12"/>
      <c r="CQ43" s="12"/>
      <c r="CR43" s="12"/>
      <c r="CS43" s="12"/>
      <c r="CT43" s="12"/>
      <c r="CU43" s="12"/>
      <c r="CV43" s="12"/>
      <c r="CW43" s="12"/>
      <c r="CX43" s="12"/>
      <c r="CY43" s="12"/>
      <c r="CZ43" s="12"/>
      <c r="DA43" s="12"/>
      <c r="DB43" s="12"/>
      <c r="DC43" s="12"/>
      <c r="DD43" s="12"/>
      <c r="DE43" s="12"/>
      <c r="DF43" s="12"/>
      <c r="DG43" s="12"/>
      <c r="DH43" s="12"/>
      <c r="DI43" s="12"/>
      <c r="DJ43" s="12"/>
      <c r="DK43" s="12"/>
      <c r="DL43" s="12"/>
      <c r="DM43" s="12"/>
      <c r="DN43" s="12"/>
      <c r="DO43" s="12"/>
      <c r="DP43" s="12"/>
      <c r="DQ43" s="12"/>
      <c r="DR43" s="12"/>
      <c r="DS43" s="12"/>
      <c r="DT43" s="12"/>
      <c r="DU43" s="12"/>
      <c r="DV43" s="12"/>
      <c r="DW43" s="12"/>
      <c r="DX43" s="12"/>
      <c r="DY43" s="12"/>
      <c r="DZ43" s="12"/>
      <c r="EA43" s="12"/>
      <c r="EB43" s="12"/>
      <c r="EC43" s="12"/>
      <c r="ED43" s="12"/>
      <c r="EE43" s="12"/>
      <c r="EF43" s="12"/>
      <c r="EG43" s="12"/>
      <c r="EH43" s="12"/>
      <c r="EI43" s="12"/>
      <c r="EJ43" s="12"/>
      <c r="EK43" s="12"/>
      <c r="EL43" s="12"/>
      <c r="EM43" s="12"/>
      <c r="EN43" s="12"/>
      <c r="EO43" s="12"/>
      <c r="EP43" s="12"/>
      <c r="EQ43" s="12"/>
      <c r="ER43" s="12"/>
      <c r="ES43" s="12"/>
      <c r="ET43" s="15"/>
    </row>
    <row r="44" spans="1:150" s="13" customFormat="1" ht="73.5" customHeight="1">
      <c r="A44" s="142"/>
      <c r="B44" s="142"/>
      <c r="C44" s="92"/>
      <c r="D44" s="102"/>
      <c r="E44" s="97"/>
      <c r="F44" s="97"/>
      <c r="G44" s="66" t="str">
        <f>VLOOKUP(H44,Hoja1!A$1:G$445,2,0)</f>
        <v>NATURALEZA DE LA TAREA</v>
      </c>
      <c r="H44" s="46" t="s">
        <v>76</v>
      </c>
      <c r="I44" s="66" t="str">
        <f>VLOOKUP(H44,Hoja1!A$2:G$445,3,0)</f>
        <v>ESTRÉS,  TRANSTORNOS DEL SUEÑO</v>
      </c>
      <c r="J44" s="54"/>
      <c r="K44" s="66" t="str">
        <f>VLOOKUP(H44,Hoja1!A$2:G$445,4,0)</f>
        <v>N/A</v>
      </c>
      <c r="L44" s="66" t="str">
        <f>VLOOKUP(H44,Hoja1!A$2:G$445,5,0)</f>
        <v>PVE PSICOSOCIAL</v>
      </c>
      <c r="M44" s="54">
        <v>2</v>
      </c>
      <c r="N44" s="55">
        <v>3</v>
      </c>
      <c r="O44" s="55">
        <v>10</v>
      </c>
      <c r="P44" s="48">
        <f t="shared" si="5"/>
        <v>6</v>
      </c>
      <c r="Q44" s="48">
        <f t="shared" si="6"/>
        <v>60</v>
      </c>
      <c r="R44" s="56" t="str">
        <f t="shared" si="7"/>
        <v>M-6</v>
      </c>
      <c r="S44" s="57" t="str">
        <f t="shared" si="8"/>
        <v>III</v>
      </c>
      <c r="T44" s="58" t="str">
        <f t="shared" si="9"/>
        <v>Mejorable</v>
      </c>
      <c r="U44" s="104"/>
      <c r="V44" s="66" t="str">
        <f>VLOOKUP(H44,Hoja1!A$2:G$445,6,0)</f>
        <v>ESTRÉS</v>
      </c>
      <c r="W44" s="59"/>
      <c r="X44" s="59"/>
      <c r="Y44" s="59"/>
      <c r="Z44" s="60"/>
      <c r="AA44" s="53" t="str">
        <f>VLOOKUP(H44,Hoja1!A$2:G$445,7,0)</f>
        <v>N/A</v>
      </c>
      <c r="AB44" s="59" t="s">
        <v>1202</v>
      </c>
      <c r="AC44" s="92"/>
      <c r="AD44" s="14"/>
      <c r="AE44" s="12"/>
      <c r="AF44" s="12"/>
      <c r="AG44" s="12"/>
      <c r="AH44" s="12"/>
      <c r="AI44" s="12"/>
      <c r="AJ44" s="12"/>
      <c r="AK44" s="12"/>
      <c r="AL44" s="12"/>
      <c r="AM44" s="12"/>
      <c r="AN44" s="12"/>
      <c r="AO44" s="12"/>
      <c r="AP44" s="12"/>
      <c r="AQ44" s="12"/>
      <c r="AR44" s="12"/>
      <c r="AS44" s="12"/>
      <c r="AT44" s="12"/>
      <c r="AU44" s="12"/>
      <c r="AV44" s="12"/>
      <c r="AW44" s="12"/>
      <c r="AX44" s="12"/>
      <c r="AY44" s="12"/>
      <c r="AZ44" s="12"/>
      <c r="BA44" s="12"/>
      <c r="BB44" s="12"/>
      <c r="BC44" s="12"/>
      <c r="BD44" s="12"/>
      <c r="BE44" s="12"/>
      <c r="BF44" s="12"/>
      <c r="BG44" s="12"/>
      <c r="BH44" s="12"/>
      <c r="BI44" s="12"/>
      <c r="BJ44" s="12"/>
      <c r="BK44" s="12"/>
      <c r="BL44" s="12"/>
      <c r="BM44" s="12"/>
      <c r="BN44" s="12"/>
      <c r="BO44" s="12"/>
      <c r="BP44" s="12"/>
      <c r="BQ44" s="12"/>
      <c r="BR44" s="12"/>
      <c r="BS44" s="12"/>
      <c r="BT44" s="12"/>
      <c r="BU44" s="12"/>
      <c r="BV44" s="12"/>
      <c r="BW44" s="12"/>
      <c r="BX44" s="12"/>
      <c r="BY44" s="12"/>
      <c r="BZ44" s="12"/>
      <c r="CA44" s="12"/>
      <c r="CB44" s="12"/>
      <c r="CC44" s="12"/>
      <c r="CD44" s="12"/>
      <c r="CE44" s="12"/>
      <c r="CF44" s="12"/>
      <c r="CG44" s="12"/>
      <c r="CH44" s="12"/>
      <c r="CI44" s="12"/>
      <c r="CJ44" s="12"/>
      <c r="CK44" s="12"/>
      <c r="CL44" s="12"/>
      <c r="CM44" s="12"/>
      <c r="CN44" s="12"/>
      <c r="CO44" s="12"/>
      <c r="CP44" s="12"/>
      <c r="CQ44" s="12"/>
      <c r="CR44" s="12"/>
      <c r="CS44" s="12"/>
      <c r="CT44" s="12"/>
      <c r="CU44" s="12"/>
      <c r="CV44" s="12"/>
      <c r="CW44" s="12"/>
      <c r="CX44" s="12"/>
      <c r="CY44" s="12"/>
      <c r="CZ44" s="12"/>
      <c r="DA44" s="12"/>
      <c r="DB44" s="12"/>
      <c r="DC44" s="12"/>
      <c r="DD44" s="12"/>
      <c r="DE44" s="12"/>
      <c r="DF44" s="12"/>
      <c r="DG44" s="12"/>
      <c r="DH44" s="12"/>
      <c r="DI44" s="12"/>
      <c r="DJ44" s="12"/>
      <c r="DK44" s="12"/>
      <c r="DL44" s="12"/>
      <c r="DM44" s="12"/>
      <c r="DN44" s="12"/>
      <c r="DO44" s="12"/>
      <c r="DP44" s="12"/>
      <c r="DQ44" s="12"/>
      <c r="DR44" s="12"/>
      <c r="DS44" s="12"/>
      <c r="DT44" s="12"/>
      <c r="DU44" s="12"/>
      <c r="DV44" s="12"/>
      <c r="DW44" s="12"/>
      <c r="DX44" s="12"/>
      <c r="DY44" s="12"/>
      <c r="DZ44" s="12"/>
      <c r="EA44" s="12"/>
      <c r="EB44" s="12"/>
      <c r="EC44" s="12"/>
      <c r="ED44" s="12"/>
      <c r="EE44" s="12"/>
      <c r="EF44" s="12"/>
      <c r="EG44" s="12"/>
      <c r="EH44" s="12"/>
      <c r="EI44" s="12"/>
      <c r="EJ44" s="12"/>
      <c r="EK44" s="12"/>
      <c r="EL44" s="12"/>
      <c r="EM44" s="12"/>
      <c r="EN44" s="12"/>
      <c r="EO44" s="12"/>
      <c r="EP44" s="12"/>
      <c r="EQ44" s="12"/>
      <c r="ER44" s="12"/>
      <c r="ES44" s="12"/>
      <c r="ET44" s="15"/>
    </row>
    <row r="45" spans="1:150" s="13" customFormat="1" ht="108" customHeight="1">
      <c r="A45" s="142"/>
      <c r="B45" s="142"/>
      <c r="C45" s="92"/>
      <c r="D45" s="102"/>
      <c r="E45" s="97"/>
      <c r="F45" s="97"/>
      <c r="G45" s="66" t="str">
        <f>VLOOKUP(H45,Hoja1!A$1:G$445,2,0)</f>
        <v>Forzadas, Prolongadas</v>
      </c>
      <c r="H45" s="46" t="s">
        <v>40</v>
      </c>
      <c r="I45" s="66" t="str">
        <f>VLOOKUP(H45,Hoja1!A$2:G$445,3,0)</f>
        <v xml:space="preserve">Lesiones osteomusculares, lesiones osteoarticulares
</v>
      </c>
      <c r="J45" s="54"/>
      <c r="K45" s="66" t="str">
        <f>VLOOKUP(H45,Hoja1!A$2:G$445,4,0)</f>
        <v>Inspecciones planeadas e inspecciones no planeadas, procedimientos de programas de seguridad y salud en el trabajo</v>
      </c>
      <c r="L45" s="66" t="str">
        <f>VLOOKUP(H45,Hoja1!A$2:G$445,5,0)</f>
        <v>PVE Biomecánico, programa pausas activas, exámenes periódicos, recomendaciones, control de posturas</v>
      </c>
      <c r="M45" s="54">
        <v>2</v>
      </c>
      <c r="N45" s="55">
        <v>3</v>
      </c>
      <c r="O45" s="55">
        <v>25</v>
      </c>
      <c r="P45" s="48">
        <f t="shared" si="5"/>
        <v>6</v>
      </c>
      <c r="Q45" s="48">
        <f t="shared" si="6"/>
        <v>150</v>
      </c>
      <c r="R45" s="56" t="str">
        <f t="shared" si="7"/>
        <v>M-6</v>
      </c>
      <c r="S45" s="57" t="str">
        <f t="shared" si="8"/>
        <v>II</v>
      </c>
      <c r="T45" s="58" t="str">
        <f t="shared" si="9"/>
        <v>No Aceptable o Aceptable Con Control Especifico</v>
      </c>
      <c r="U45" s="104"/>
      <c r="V45" s="66" t="str">
        <f>VLOOKUP(H45,Hoja1!A$2:G$445,6,0)</f>
        <v>Enfermedades Osteomusculares</v>
      </c>
      <c r="W45" s="59"/>
      <c r="X45" s="59"/>
      <c r="Y45" s="59"/>
      <c r="Z45" s="60"/>
      <c r="AA45" s="53" t="str">
        <f>VLOOKUP(H45,Hoja1!A$2:G$445,7,0)</f>
        <v>Prevención en lesiones osteomusculares, líderes de pausas activas</v>
      </c>
      <c r="AB45" s="59" t="s">
        <v>1224</v>
      </c>
      <c r="AC45" s="92"/>
      <c r="AD45" s="14"/>
      <c r="AE45" s="12"/>
      <c r="AF45" s="12"/>
      <c r="AG45" s="12"/>
      <c r="AH45" s="12"/>
      <c r="AI45" s="12"/>
      <c r="AJ45" s="12"/>
      <c r="AK45" s="12"/>
      <c r="AL45" s="12"/>
      <c r="AM45" s="12"/>
      <c r="AN45" s="12"/>
      <c r="AO45" s="12"/>
      <c r="AP45" s="12"/>
      <c r="AQ45" s="12"/>
      <c r="AR45" s="12"/>
      <c r="AS45" s="12"/>
      <c r="AT45" s="12"/>
      <c r="AU45" s="12"/>
      <c r="AV45" s="12"/>
      <c r="AW45" s="12"/>
      <c r="AX45" s="12"/>
      <c r="AY45" s="12"/>
      <c r="AZ45" s="12"/>
      <c r="BA45" s="12"/>
      <c r="BB45" s="12"/>
      <c r="BC45" s="12"/>
      <c r="BD45" s="12"/>
      <c r="BE45" s="12"/>
      <c r="BF45" s="12"/>
      <c r="BG45" s="12"/>
      <c r="BH45" s="12"/>
      <c r="BI45" s="12"/>
      <c r="BJ45" s="12"/>
      <c r="BK45" s="12"/>
      <c r="BL45" s="12"/>
      <c r="BM45" s="12"/>
      <c r="BN45" s="12"/>
      <c r="BO45" s="12"/>
      <c r="BP45" s="12"/>
      <c r="BQ45" s="12"/>
      <c r="BR45" s="12"/>
      <c r="BS45" s="12"/>
      <c r="BT45" s="12"/>
      <c r="BU45" s="12"/>
      <c r="BV45" s="12"/>
      <c r="BW45" s="12"/>
      <c r="BX45" s="12"/>
      <c r="BY45" s="12"/>
      <c r="BZ45" s="12"/>
      <c r="CA45" s="12"/>
      <c r="CB45" s="12"/>
      <c r="CC45" s="12"/>
      <c r="CD45" s="12"/>
      <c r="CE45" s="12"/>
      <c r="CF45" s="12"/>
      <c r="CG45" s="12"/>
      <c r="CH45" s="12"/>
      <c r="CI45" s="12"/>
      <c r="CJ45" s="12"/>
      <c r="CK45" s="12"/>
      <c r="CL45" s="12"/>
      <c r="CM45" s="12"/>
      <c r="CN45" s="12"/>
      <c r="CO45" s="12"/>
      <c r="CP45" s="12"/>
      <c r="CQ45" s="12"/>
      <c r="CR45" s="12"/>
      <c r="CS45" s="12"/>
      <c r="CT45" s="12"/>
      <c r="CU45" s="12"/>
      <c r="CV45" s="12"/>
      <c r="CW45" s="12"/>
      <c r="CX45" s="12"/>
      <c r="CY45" s="12"/>
      <c r="CZ45" s="12"/>
      <c r="DA45" s="12"/>
      <c r="DB45" s="12"/>
      <c r="DC45" s="12"/>
      <c r="DD45" s="12"/>
      <c r="DE45" s="12"/>
      <c r="DF45" s="12"/>
      <c r="DG45" s="12"/>
      <c r="DH45" s="12"/>
      <c r="DI45" s="12"/>
      <c r="DJ45" s="12"/>
      <c r="DK45" s="12"/>
      <c r="DL45" s="12"/>
      <c r="DM45" s="12"/>
      <c r="DN45" s="12"/>
      <c r="DO45" s="12"/>
      <c r="DP45" s="12"/>
      <c r="DQ45" s="12"/>
      <c r="DR45" s="12"/>
      <c r="DS45" s="12"/>
      <c r="DT45" s="12"/>
      <c r="DU45" s="12"/>
      <c r="DV45" s="12"/>
      <c r="DW45" s="12"/>
      <c r="DX45" s="12"/>
      <c r="DY45" s="12"/>
      <c r="DZ45" s="12"/>
      <c r="EA45" s="12"/>
      <c r="EB45" s="12"/>
      <c r="EC45" s="12"/>
      <c r="ED45" s="12"/>
      <c r="EE45" s="12"/>
      <c r="EF45" s="12"/>
      <c r="EG45" s="12"/>
      <c r="EH45" s="12"/>
      <c r="EI45" s="12"/>
      <c r="EJ45" s="12"/>
      <c r="EK45" s="12"/>
      <c r="EL45" s="12"/>
      <c r="EM45" s="12"/>
      <c r="EN45" s="12"/>
      <c r="EO45" s="12"/>
      <c r="EP45" s="12"/>
      <c r="EQ45" s="12"/>
      <c r="ER45" s="12"/>
      <c r="ES45" s="12"/>
      <c r="ET45" s="15"/>
    </row>
    <row r="46" spans="1:150" s="13" customFormat="1" ht="60.75" customHeight="1">
      <c r="A46" s="142"/>
      <c r="B46" s="142"/>
      <c r="C46" s="92"/>
      <c r="D46" s="102"/>
      <c r="E46" s="97"/>
      <c r="F46" s="97"/>
      <c r="G46" s="66" t="str">
        <f>VLOOKUP(H46,Hoja1!A$1:G$445,2,0)</f>
        <v>Movimientos repetitivos, Miembros Superiores</v>
      </c>
      <c r="H46" s="46" t="s">
        <v>47</v>
      </c>
      <c r="I46" s="66" t="str">
        <f>VLOOKUP(H46,Hoja1!A$2:G$445,3,0)</f>
        <v>Lesiones Musculoesqueléticas</v>
      </c>
      <c r="J46" s="54"/>
      <c r="K46" s="66" t="str">
        <f>VLOOKUP(H46,Hoja1!A$2:G$445,4,0)</f>
        <v>N/A</v>
      </c>
      <c r="L46" s="66" t="str">
        <f>VLOOKUP(H46,Hoja1!A$2:G$445,5,0)</f>
        <v>PVE BIomécanico, programa pausas activas, examenes periódicos, recomendaicones, control de posturas</v>
      </c>
      <c r="M46" s="54">
        <v>2</v>
      </c>
      <c r="N46" s="55">
        <v>2</v>
      </c>
      <c r="O46" s="55">
        <v>25</v>
      </c>
      <c r="P46" s="48">
        <f t="shared" si="5"/>
        <v>4</v>
      </c>
      <c r="Q46" s="48">
        <f t="shared" si="6"/>
        <v>100</v>
      </c>
      <c r="R46" s="56" t="str">
        <f t="shared" si="7"/>
        <v>B-4</v>
      </c>
      <c r="S46" s="57" t="str">
        <f t="shared" si="8"/>
        <v>III</v>
      </c>
      <c r="T46" s="58" t="str">
        <f t="shared" si="9"/>
        <v>Mejorable</v>
      </c>
      <c r="U46" s="104"/>
      <c r="V46" s="66" t="str">
        <f>VLOOKUP(H46,Hoja1!A$2:G$445,6,0)</f>
        <v>Enfermedades musculoesqueleticas</v>
      </c>
      <c r="W46" s="59"/>
      <c r="X46" s="59"/>
      <c r="Y46" s="59"/>
      <c r="Z46" s="60"/>
      <c r="AA46" s="53" t="str">
        <f>VLOOKUP(H46,Hoja1!A$2:G$445,7,0)</f>
        <v>Prevención en lesiones osteomusculares, líderes de pausas activas</v>
      </c>
      <c r="AB46" s="59" t="s">
        <v>1203</v>
      </c>
      <c r="AC46" s="92"/>
      <c r="AD46" s="14"/>
      <c r="AE46" s="12"/>
      <c r="AF46" s="12"/>
      <c r="AG46" s="12"/>
      <c r="AH46" s="12"/>
      <c r="AI46" s="12"/>
      <c r="AJ46" s="12"/>
      <c r="AK46" s="12"/>
      <c r="AL46" s="12"/>
      <c r="AM46" s="12"/>
      <c r="AN46" s="12"/>
      <c r="AO46" s="12"/>
      <c r="AP46" s="12"/>
      <c r="AQ46" s="12"/>
      <c r="AR46" s="12"/>
      <c r="AS46" s="12"/>
      <c r="AT46" s="12"/>
      <c r="AU46" s="12"/>
      <c r="AV46" s="12"/>
      <c r="AW46" s="12"/>
      <c r="AX46" s="12"/>
      <c r="AY46" s="12"/>
      <c r="AZ46" s="12"/>
      <c r="BA46" s="12"/>
      <c r="BB46" s="12"/>
      <c r="BC46" s="12"/>
      <c r="BD46" s="12"/>
      <c r="BE46" s="12"/>
      <c r="BF46" s="12"/>
      <c r="BG46" s="12"/>
      <c r="BH46" s="12"/>
      <c r="BI46" s="12"/>
      <c r="BJ46" s="12"/>
      <c r="BK46" s="12"/>
      <c r="BL46" s="12"/>
      <c r="BM46" s="12"/>
      <c r="BN46" s="12"/>
      <c r="BO46" s="12"/>
      <c r="BP46" s="12"/>
      <c r="BQ46" s="12"/>
      <c r="BR46" s="12"/>
      <c r="BS46" s="12"/>
      <c r="BT46" s="12"/>
      <c r="BU46" s="12"/>
      <c r="BV46" s="12"/>
      <c r="BW46" s="12"/>
      <c r="BX46" s="12"/>
      <c r="BY46" s="12"/>
      <c r="BZ46" s="12"/>
      <c r="CA46" s="12"/>
      <c r="CB46" s="12"/>
      <c r="CC46" s="12"/>
      <c r="CD46" s="12"/>
      <c r="CE46" s="12"/>
      <c r="CF46" s="12"/>
      <c r="CG46" s="12"/>
      <c r="CH46" s="12"/>
      <c r="CI46" s="12"/>
      <c r="CJ46" s="12"/>
      <c r="CK46" s="12"/>
      <c r="CL46" s="12"/>
      <c r="CM46" s="12"/>
      <c r="CN46" s="12"/>
      <c r="CO46" s="12"/>
      <c r="CP46" s="12"/>
      <c r="CQ46" s="12"/>
      <c r="CR46" s="12"/>
      <c r="CS46" s="12"/>
      <c r="CT46" s="12"/>
      <c r="CU46" s="12"/>
      <c r="CV46" s="12"/>
      <c r="CW46" s="12"/>
      <c r="CX46" s="12"/>
      <c r="CY46" s="12"/>
      <c r="CZ46" s="12"/>
      <c r="DA46" s="12"/>
      <c r="DB46" s="12"/>
      <c r="DC46" s="12"/>
      <c r="DD46" s="12"/>
      <c r="DE46" s="12"/>
      <c r="DF46" s="12"/>
      <c r="DG46" s="12"/>
      <c r="DH46" s="12"/>
      <c r="DI46" s="12"/>
      <c r="DJ46" s="12"/>
      <c r="DK46" s="12"/>
      <c r="DL46" s="12"/>
      <c r="DM46" s="12"/>
      <c r="DN46" s="12"/>
      <c r="DO46" s="12"/>
      <c r="DP46" s="12"/>
      <c r="DQ46" s="12"/>
      <c r="DR46" s="12"/>
      <c r="DS46" s="12"/>
      <c r="DT46" s="12"/>
      <c r="DU46" s="12"/>
      <c r="DV46" s="12"/>
      <c r="DW46" s="12"/>
      <c r="DX46" s="12"/>
      <c r="DY46" s="12"/>
      <c r="DZ46" s="12"/>
      <c r="EA46" s="12"/>
      <c r="EB46" s="12"/>
      <c r="EC46" s="12"/>
      <c r="ED46" s="12"/>
      <c r="EE46" s="12"/>
      <c r="EF46" s="12"/>
      <c r="EG46" s="12"/>
      <c r="EH46" s="12"/>
      <c r="EI46" s="12"/>
      <c r="EJ46" s="12"/>
      <c r="EK46" s="12"/>
      <c r="EL46" s="12"/>
      <c r="EM46" s="12"/>
      <c r="EN46" s="12"/>
      <c r="EO46" s="12"/>
      <c r="EP46" s="12"/>
      <c r="EQ46" s="12"/>
      <c r="ER46" s="12"/>
      <c r="ES46" s="12"/>
      <c r="ET46" s="15"/>
    </row>
    <row r="47" spans="1:150" s="13" customFormat="1" ht="51">
      <c r="A47" s="142"/>
      <c r="B47" s="142"/>
      <c r="C47" s="92"/>
      <c r="D47" s="102"/>
      <c r="E47" s="97"/>
      <c r="F47" s="97"/>
      <c r="G47" s="66" t="str">
        <f>VLOOKUP(H47,Hoja1!A$1:G$445,2,0)</f>
        <v>Atropellamiento, Envestir</v>
      </c>
      <c r="H47" s="46" t="s">
        <v>1187</v>
      </c>
      <c r="I47" s="66" t="str">
        <f>VLOOKUP(H47,Hoja1!A$2:G$445,3,0)</f>
        <v>Lesiones, pérdidas materiales, muerte</v>
      </c>
      <c r="J47" s="54"/>
      <c r="K47" s="66" t="str">
        <f>VLOOKUP(H47,Hoja1!A$2:G$445,4,0)</f>
        <v>Inspecciones planeadas e inspecciones no planeadas, procedimientos de programas de seguridad y salud en el trabajo</v>
      </c>
      <c r="L47" s="66" t="str">
        <f>VLOOKUP(H47,Hoja1!A$2:G$445,5,0)</f>
        <v>Programa de seguridad vial, señalización</v>
      </c>
      <c r="M47" s="54">
        <v>2</v>
      </c>
      <c r="N47" s="55">
        <v>3</v>
      </c>
      <c r="O47" s="55">
        <v>60</v>
      </c>
      <c r="P47" s="48">
        <f t="shared" si="5"/>
        <v>6</v>
      </c>
      <c r="Q47" s="48">
        <f t="shared" si="6"/>
        <v>360</v>
      </c>
      <c r="R47" s="56" t="str">
        <f t="shared" si="7"/>
        <v>M-6</v>
      </c>
      <c r="S47" s="57" t="str">
        <f t="shared" si="8"/>
        <v>II</v>
      </c>
      <c r="T47" s="58" t="str">
        <f t="shared" si="9"/>
        <v>No Aceptable o Aceptable Con Control Especifico</v>
      </c>
      <c r="U47" s="104"/>
      <c r="V47" s="66" t="str">
        <f>VLOOKUP(H47,Hoja1!A$2:G$445,6,0)</f>
        <v>Muerte</v>
      </c>
      <c r="W47" s="59"/>
      <c r="X47" s="59"/>
      <c r="Y47" s="59"/>
      <c r="Z47" s="60"/>
      <c r="AA47" s="53" t="str">
        <f>VLOOKUP(H47,Hoja1!A$2:G$445,7,0)</f>
        <v>Seguridad vial y manejo defensivo, aseguramiento de áreas de trabajo</v>
      </c>
      <c r="AB47" s="59" t="s">
        <v>1204</v>
      </c>
      <c r="AC47" s="92"/>
      <c r="AD47" s="14"/>
      <c r="AE47" s="12"/>
      <c r="AF47" s="12"/>
      <c r="AG47" s="12"/>
      <c r="AH47" s="12"/>
      <c r="AI47" s="12"/>
      <c r="AJ47" s="12"/>
      <c r="AK47" s="12"/>
      <c r="AL47" s="12"/>
      <c r="AM47" s="12"/>
      <c r="AN47" s="12"/>
      <c r="AO47" s="12"/>
      <c r="AP47" s="12"/>
      <c r="AQ47" s="12"/>
      <c r="AR47" s="12"/>
      <c r="AS47" s="12"/>
      <c r="AT47" s="12"/>
      <c r="AU47" s="12"/>
      <c r="AV47" s="12"/>
      <c r="AW47" s="12"/>
      <c r="AX47" s="12"/>
      <c r="AY47" s="12"/>
      <c r="AZ47" s="12"/>
      <c r="BA47" s="12"/>
      <c r="BB47" s="12"/>
      <c r="BC47" s="12"/>
      <c r="BD47" s="12"/>
      <c r="BE47" s="12"/>
      <c r="BF47" s="12"/>
      <c r="BG47" s="12"/>
      <c r="BH47" s="12"/>
      <c r="BI47" s="12"/>
      <c r="BJ47" s="12"/>
      <c r="BK47" s="12"/>
      <c r="BL47" s="12"/>
      <c r="BM47" s="12"/>
      <c r="BN47" s="12"/>
      <c r="BO47" s="12"/>
      <c r="BP47" s="12"/>
      <c r="BQ47" s="12"/>
      <c r="BR47" s="12"/>
      <c r="BS47" s="12"/>
      <c r="BT47" s="12"/>
      <c r="BU47" s="12"/>
      <c r="BV47" s="12"/>
      <c r="BW47" s="12"/>
      <c r="BX47" s="12"/>
      <c r="BY47" s="12"/>
      <c r="BZ47" s="12"/>
      <c r="CA47" s="12"/>
      <c r="CB47" s="12"/>
      <c r="CC47" s="12"/>
      <c r="CD47" s="12"/>
      <c r="CE47" s="12"/>
      <c r="CF47" s="12"/>
      <c r="CG47" s="12"/>
      <c r="CH47" s="12"/>
      <c r="CI47" s="12"/>
      <c r="CJ47" s="12"/>
      <c r="CK47" s="12"/>
      <c r="CL47" s="12"/>
      <c r="CM47" s="12"/>
      <c r="CN47" s="12"/>
      <c r="CO47" s="12"/>
      <c r="CP47" s="12"/>
      <c r="CQ47" s="12"/>
      <c r="CR47" s="12"/>
      <c r="CS47" s="12"/>
      <c r="CT47" s="12"/>
      <c r="CU47" s="12"/>
      <c r="CV47" s="12"/>
      <c r="CW47" s="12"/>
      <c r="CX47" s="12"/>
      <c r="CY47" s="12"/>
      <c r="CZ47" s="12"/>
      <c r="DA47" s="12"/>
      <c r="DB47" s="12"/>
      <c r="DC47" s="12"/>
      <c r="DD47" s="12"/>
      <c r="DE47" s="12"/>
      <c r="DF47" s="12"/>
      <c r="DG47" s="12"/>
      <c r="DH47" s="12"/>
      <c r="DI47" s="12"/>
      <c r="DJ47" s="12"/>
      <c r="DK47" s="12"/>
      <c r="DL47" s="12"/>
      <c r="DM47" s="12"/>
      <c r="DN47" s="12"/>
      <c r="DO47" s="12"/>
      <c r="DP47" s="12"/>
      <c r="DQ47" s="12"/>
      <c r="DR47" s="12"/>
      <c r="DS47" s="12"/>
      <c r="DT47" s="12"/>
      <c r="DU47" s="12"/>
      <c r="DV47" s="12"/>
      <c r="DW47" s="12"/>
      <c r="DX47" s="12"/>
      <c r="DY47" s="12"/>
      <c r="DZ47" s="12"/>
      <c r="EA47" s="12"/>
      <c r="EB47" s="12"/>
      <c r="EC47" s="12"/>
      <c r="ED47" s="12"/>
      <c r="EE47" s="12"/>
      <c r="EF47" s="12"/>
      <c r="EG47" s="12"/>
      <c r="EH47" s="12"/>
      <c r="EI47" s="12"/>
      <c r="EJ47" s="12"/>
      <c r="EK47" s="12"/>
      <c r="EL47" s="12"/>
      <c r="EM47" s="12"/>
      <c r="EN47" s="12"/>
      <c r="EO47" s="12"/>
      <c r="EP47" s="12"/>
      <c r="EQ47" s="12"/>
      <c r="ER47" s="12"/>
      <c r="ES47" s="12"/>
      <c r="ET47" s="15"/>
    </row>
    <row r="48" spans="1:150" s="13" customFormat="1" ht="51">
      <c r="A48" s="142"/>
      <c r="B48" s="142"/>
      <c r="C48" s="92"/>
      <c r="D48" s="102"/>
      <c r="E48" s="97"/>
      <c r="F48" s="97"/>
      <c r="G48" s="66" t="str">
        <f>VLOOKUP(H48,Hoja1!A$1:G$445,2,0)</f>
        <v>Maquinaria y equipo</v>
      </c>
      <c r="H48" s="46" t="s">
        <v>612</v>
      </c>
      <c r="I48" s="66" t="str">
        <f>VLOOKUP(H48,Hoja1!A$2:G$445,3,0)</f>
        <v>Atrapamiento, amputación, aplastamiento, fractura, muerte</v>
      </c>
      <c r="J48" s="54"/>
      <c r="K48" s="66" t="str">
        <f>VLOOKUP(H48,Hoja1!A$2:G$445,4,0)</f>
        <v>Inspecciones planeadas e inspecciones no planeadas, procedimientos de programas de seguridad y salud en el trabajo</v>
      </c>
      <c r="L48" s="66" t="str">
        <f>VLOOKUP(H48,Hoja1!A$2:G$445,5,0)</f>
        <v>E.P.P.</v>
      </c>
      <c r="M48" s="54">
        <v>2</v>
      </c>
      <c r="N48" s="55">
        <v>2</v>
      </c>
      <c r="O48" s="55">
        <v>25</v>
      </c>
      <c r="P48" s="48">
        <f t="shared" si="5"/>
        <v>4</v>
      </c>
      <c r="Q48" s="48">
        <f t="shared" si="6"/>
        <v>100</v>
      </c>
      <c r="R48" s="56" t="str">
        <f t="shared" si="7"/>
        <v>B-4</v>
      </c>
      <c r="S48" s="57" t="str">
        <f t="shared" si="8"/>
        <v>III</v>
      </c>
      <c r="T48" s="58" t="str">
        <f t="shared" si="9"/>
        <v>Mejorable</v>
      </c>
      <c r="U48" s="104"/>
      <c r="V48" s="66" t="str">
        <f>VLOOKUP(H48,Hoja1!A$2:G$445,6,0)</f>
        <v>Aplastamiento</v>
      </c>
      <c r="W48" s="59"/>
      <c r="X48" s="59"/>
      <c r="Y48" s="59"/>
      <c r="Z48" s="60"/>
      <c r="AA48" s="53" t="str">
        <f>VLOOKUP(H48,Hoja1!A$2:G$445,7,0)</f>
        <v>Uso y manejo adecuado de E.P.P., uso y manejo adecuado de herramientas amnuales y/o máquinas y equipos</v>
      </c>
      <c r="AB48" s="59" t="s">
        <v>1244</v>
      </c>
      <c r="AC48" s="92"/>
      <c r="AD48" s="14"/>
      <c r="AE48" s="12"/>
      <c r="AF48" s="12"/>
      <c r="AG48" s="12"/>
      <c r="AH48" s="12"/>
      <c r="AI48" s="12"/>
      <c r="AJ48" s="12"/>
      <c r="AK48" s="12"/>
      <c r="AL48" s="12"/>
      <c r="AM48" s="12"/>
      <c r="AN48" s="12"/>
      <c r="AO48" s="12"/>
      <c r="AP48" s="12"/>
      <c r="AQ48" s="12"/>
      <c r="AR48" s="12"/>
      <c r="AS48" s="12"/>
      <c r="AT48" s="12"/>
      <c r="AU48" s="12"/>
      <c r="AV48" s="12"/>
      <c r="AW48" s="12"/>
      <c r="AX48" s="12"/>
      <c r="AY48" s="12"/>
      <c r="AZ48" s="12"/>
      <c r="BA48" s="12"/>
      <c r="BB48" s="12"/>
      <c r="BC48" s="12"/>
      <c r="BD48" s="12"/>
      <c r="BE48" s="12"/>
      <c r="BF48" s="12"/>
      <c r="BG48" s="12"/>
      <c r="BH48" s="12"/>
      <c r="BI48" s="12"/>
      <c r="BJ48" s="12"/>
      <c r="BK48" s="12"/>
      <c r="BL48" s="12"/>
      <c r="BM48" s="12"/>
      <c r="BN48" s="12"/>
      <c r="BO48" s="12"/>
      <c r="BP48" s="12"/>
      <c r="BQ48" s="12"/>
      <c r="BR48" s="12"/>
      <c r="BS48" s="12"/>
      <c r="BT48" s="12"/>
      <c r="BU48" s="12"/>
      <c r="BV48" s="12"/>
      <c r="BW48" s="12"/>
      <c r="BX48" s="12"/>
      <c r="BY48" s="12"/>
      <c r="BZ48" s="12"/>
      <c r="CA48" s="12"/>
      <c r="CB48" s="12"/>
      <c r="CC48" s="12"/>
      <c r="CD48" s="12"/>
      <c r="CE48" s="12"/>
      <c r="CF48" s="12"/>
      <c r="CG48" s="12"/>
      <c r="CH48" s="12"/>
      <c r="CI48" s="12"/>
      <c r="CJ48" s="12"/>
      <c r="CK48" s="12"/>
      <c r="CL48" s="12"/>
      <c r="CM48" s="12"/>
      <c r="CN48" s="12"/>
      <c r="CO48" s="12"/>
      <c r="CP48" s="12"/>
      <c r="CQ48" s="12"/>
      <c r="CR48" s="12"/>
      <c r="CS48" s="12"/>
      <c r="CT48" s="12"/>
      <c r="CU48" s="12"/>
      <c r="CV48" s="12"/>
      <c r="CW48" s="12"/>
      <c r="CX48" s="12"/>
      <c r="CY48" s="12"/>
      <c r="CZ48" s="12"/>
      <c r="DA48" s="12"/>
      <c r="DB48" s="12"/>
      <c r="DC48" s="12"/>
      <c r="DD48" s="12"/>
      <c r="DE48" s="12"/>
      <c r="DF48" s="12"/>
      <c r="DG48" s="12"/>
      <c r="DH48" s="12"/>
      <c r="DI48" s="12"/>
      <c r="DJ48" s="12"/>
      <c r="DK48" s="12"/>
      <c r="DL48" s="12"/>
      <c r="DM48" s="12"/>
      <c r="DN48" s="12"/>
      <c r="DO48" s="12"/>
      <c r="DP48" s="12"/>
      <c r="DQ48" s="12"/>
      <c r="DR48" s="12"/>
      <c r="DS48" s="12"/>
      <c r="DT48" s="12"/>
      <c r="DU48" s="12"/>
      <c r="DV48" s="12"/>
      <c r="DW48" s="12"/>
      <c r="DX48" s="12"/>
      <c r="DY48" s="12"/>
      <c r="DZ48" s="12"/>
      <c r="EA48" s="12"/>
      <c r="EB48" s="12"/>
      <c r="EC48" s="12"/>
      <c r="ED48" s="12"/>
      <c r="EE48" s="12"/>
      <c r="EF48" s="12"/>
      <c r="EG48" s="12"/>
      <c r="EH48" s="12"/>
      <c r="EI48" s="12"/>
      <c r="EJ48" s="12"/>
      <c r="EK48" s="12"/>
      <c r="EL48" s="12"/>
      <c r="EM48" s="12"/>
      <c r="EN48" s="12"/>
      <c r="EO48" s="12"/>
      <c r="EP48" s="12"/>
      <c r="EQ48" s="12"/>
      <c r="ER48" s="12"/>
      <c r="ES48" s="12"/>
      <c r="ET48" s="15"/>
    </row>
    <row r="49" spans="1:150" s="13" customFormat="1" ht="68.25" customHeight="1">
      <c r="A49" s="142"/>
      <c r="B49" s="142"/>
      <c r="C49" s="92"/>
      <c r="D49" s="102"/>
      <c r="E49" s="97"/>
      <c r="F49" s="97"/>
      <c r="G49" s="66" t="str">
        <f>VLOOKUP(H49,Hoja1!A$1:G$445,2,0)</f>
        <v>Atraco, golpiza, atentados y secuestrados</v>
      </c>
      <c r="H49" s="46" t="s">
        <v>57</v>
      </c>
      <c r="I49" s="66" t="str">
        <f>VLOOKUP(H49,Hoja1!A$2:G$445,3,0)</f>
        <v>Estrés, golpes, Secuestros</v>
      </c>
      <c r="J49" s="54"/>
      <c r="K49" s="66" t="str">
        <f>VLOOKUP(H49,Hoja1!A$2:G$445,4,0)</f>
        <v>Inspecciones planeadas e inspecciones no planeadas, procedimientos de programas de seguridad y salud en el trabajo</v>
      </c>
      <c r="L49" s="66" t="str">
        <f>VLOOKUP(H49,Hoja1!A$2:G$445,5,0)</f>
        <v xml:space="preserve">Uniformes Corporativos, Caquetas corporativas, Carnetización
</v>
      </c>
      <c r="M49" s="54">
        <v>2</v>
      </c>
      <c r="N49" s="55">
        <v>3</v>
      </c>
      <c r="O49" s="55">
        <v>60</v>
      </c>
      <c r="P49" s="48">
        <f t="shared" si="5"/>
        <v>6</v>
      </c>
      <c r="Q49" s="48">
        <f t="shared" si="6"/>
        <v>360</v>
      </c>
      <c r="R49" s="56" t="str">
        <f t="shared" si="7"/>
        <v>M-6</v>
      </c>
      <c r="S49" s="57" t="str">
        <f t="shared" si="8"/>
        <v>II</v>
      </c>
      <c r="T49" s="58" t="str">
        <f t="shared" si="9"/>
        <v>No Aceptable o Aceptable Con Control Especifico</v>
      </c>
      <c r="U49" s="104"/>
      <c r="V49" s="66" t="str">
        <f>VLOOKUP(H49,Hoja1!A$2:G$445,6,0)</f>
        <v>Secuestros</v>
      </c>
      <c r="W49" s="59"/>
      <c r="X49" s="59"/>
      <c r="Y49" s="59"/>
      <c r="Z49" s="60"/>
      <c r="AA49" s="53" t="str">
        <f>VLOOKUP(H49,Hoja1!A$2:G$445,7,0)</f>
        <v>N/A</v>
      </c>
      <c r="AB49" s="59" t="s">
        <v>1206</v>
      </c>
      <c r="AC49" s="92"/>
      <c r="AD49" s="14"/>
      <c r="AE49" s="12"/>
      <c r="AF49" s="12"/>
      <c r="AG49" s="12"/>
      <c r="AH49" s="12"/>
      <c r="AI49" s="12"/>
      <c r="AJ49" s="12"/>
      <c r="AK49" s="12"/>
      <c r="AL49" s="12"/>
      <c r="AM49" s="12"/>
      <c r="AN49" s="12"/>
      <c r="AO49" s="12"/>
      <c r="AP49" s="12"/>
      <c r="AQ49" s="12"/>
      <c r="AR49" s="12"/>
      <c r="AS49" s="12"/>
      <c r="AT49" s="12"/>
      <c r="AU49" s="12"/>
      <c r="AV49" s="12"/>
      <c r="AW49" s="12"/>
      <c r="AX49" s="12"/>
      <c r="AY49" s="12"/>
      <c r="AZ49" s="12"/>
      <c r="BA49" s="12"/>
      <c r="BB49" s="12"/>
      <c r="BC49" s="12"/>
      <c r="BD49" s="12"/>
      <c r="BE49" s="12"/>
      <c r="BF49" s="12"/>
      <c r="BG49" s="12"/>
      <c r="BH49" s="12"/>
      <c r="BI49" s="12"/>
      <c r="BJ49" s="12"/>
      <c r="BK49" s="12"/>
      <c r="BL49" s="12"/>
      <c r="BM49" s="12"/>
      <c r="BN49" s="12"/>
      <c r="BO49" s="12"/>
      <c r="BP49" s="12"/>
      <c r="BQ49" s="12"/>
      <c r="BR49" s="12"/>
      <c r="BS49" s="12"/>
      <c r="BT49" s="12"/>
      <c r="BU49" s="12"/>
      <c r="BV49" s="12"/>
      <c r="BW49" s="12"/>
      <c r="BX49" s="12"/>
      <c r="BY49" s="12"/>
      <c r="BZ49" s="12"/>
      <c r="CA49" s="12"/>
      <c r="CB49" s="12"/>
      <c r="CC49" s="12"/>
      <c r="CD49" s="12"/>
      <c r="CE49" s="12"/>
      <c r="CF49" s="12"/>
      <c r="CG49" s="12"/>
      <c r="CH49" s="12"/>
      <c r="CI49" s="12"/>
      <c r="CJ49" s="12"/>
      <c r="CK49" s="12"/>
      <c r="CL49" s="12"/>
      <c r="CM49" s="12"/>
      <c r="CN49" s="12"/>
      <c r="CO49" s="12"/>
      <c r="CP49" s="12"/>
      <c r="CQ49" s="12"/>
      <c r="CR49" s="12"/>
      <c r="CS49" s="12"/>
      <c r="CT49" s="12"/>
      <c r="CU49" s="12"/>
      <c r="CV49" s="12"/>
      <c r="CW49" s="12"/>
      <c r="CX49" s="12"/>
      <c r="CY49" s="12"/>
      <c r="CZ49" s="12"/>
      <c r="DA49" s="12"/>
      <c r="DB49" s="12"/>
      <c r="DC49" s="12"/>
      <c r="DD49" s="12"/>
      <c r="DE49" s="12"/>
      <c r="DF49" s="12"/>
      <c r="DG49" s="12"/>
      <c r="DH49" s="12"/>
      <c r="DI49" s="12"/>
      <c r="DJ49" s="12"/>
      <c r="DK49" s="12"/>
      <c r="DL49" s="12"/>
      <c r="DM49" s="12"/>
      <c r="DN49" s="12"/>
      <c r="DO49" s="12"/>
      <c r="DP49" s="12"/>
      <c r="DQ49" s="12"/>
      <c r="DR49" s="12"/>
      <c r="DS49" s="12"/>
      <c r="DT49" s="12"/>
      <c r="DU49" s="12"/>
      <c r="DV49" s="12"/>
      <c r="DW49" s="12"/>
      <c r="DX49" s="12"/>
      <c r="DY49" s="12"/>
      <c r="DZ49" s="12"/>
      <c r="EA49" s="12"/>
      <c r="EB49" s="12"/>
      <c r="EC49" s="12"/>
      <c r="ED49" s="12"/>
      <c r="EE49" s="12"/>
      <c r="EF49" s="12"/>
      <c r="EG49" s="12"/>
      <c r="EH49" s="12"/>
      <c r="EI49" s="12"/>
      <c r="EJ49" s="12"/>
      <c r="EK49" s="12"/>
      <c r="EL49" s="12"/>
      <c r="EM49" s="12"/>
      <c r="EN49" s="12"/>
      <c r="EO49" s="12"/>
      <c r="EP49" s="12"/>
      <c r="EQ49" s="12"/>
      <c r="ER49" s="12"/>
      <c r="ES49" s="12"/>
      <c r="ET49" s="15"/>
    </row>
    <row r="50" spans="1:150" s="13" customFormat="1" ht="51.75" thickBot="1">
      <c r="A50" s="142"/>
      <c r="B50" s="142"/>
      <c r="C50" s="92"/>
      <c r="D50" s="102"/>
      <c r="E50" s="97"/>
      <c r="F50" s="97"/>
      <c r="G50" s="66" t="str">
        <f>VLOOKUP(H50,Hoja1!A$1:G$445,2,0)</f>
        <v>SISMOS, INCENDIOS, INUNDACIONES, TERREMOTOS, VENDAVALES, DERRUMBE</v>
      </c>
      <c r="H50" s="46" t="s">
        <v>62</v>
      </c>
      <c r="I50" s="66" t="str">
        <f>VLOOKUP(H50,Hoja1!A$2:G$445,3,0)</f>
        <v>SISMOS, INCENDIOS, INUNDACIONES, TERREMOTOS, VENDAVALES</v>
      </c>
      <c r="J50" s="54"/>
      <c r="K50" s="66" t="str">
        <f>VLOOKUP(H50,Hoja1!A$2:G$445,4,0)</f>
        <v>Inspecciones planeadas e inspecciones no planeadas, procedimientos de programas de seguridad y salud en el trabajo</v>
      </c>
      <c r="L50" s="66" t="str">
        <f>VLOOKUP(H50,Hoja1!A$2:G$445,5,0)</f>
        <v>BRIGADAS DE EMERGENCIAS</v>
      </c>
      <c r="M50" s="54">
        <v>2</v>
      </c>
      <c r="N50" s="55">
        <v>1</v>
      </c>
      <c r="O50" s="55">
        <v>100</v>
      </c>
      <c r="P50" s="48">
        <f t="shared" si="5"/>
        <v>2</v>
      </c>
      <c r="Q50" s="48">
        <f t="shared" si="6"/>
        <v>200</v>
      </c>
      <c r="R50" s="56" t="str">
        <f t="shared" si="7"/>
        <v>B-2</v>
      </c>
      <c r="S50" s="57" t="str">
        <f t="shared" si="8"/>
        <v>II</v>
      </c>
      <c r="T50" s="58" t="str">
        <f t="shared" si="9"/>
        <v>No Aceptable o Aceptable Con Control Especifico</v>
      </c>
      <c r="U50" s="95"/>
      <c r="V50" s="66" t="str">
        <f>VLOOKUP(H50,Hoja1!A$2:G$445,6,0)</f>
        <v>MUERTE</v>
      </c>
      <c r="W50" s="59"/>
      <c r="X50" s="59"/>
      <c r="Y50" s="59"/>
      <c r="Z50" s="60" t="s">
        <v>1208</v>
      </c>
      <c r="AA50" s="53" t="str">
        <f>VLOOKUP(H50,Hoja1!A$2:G$445,7,0)</f>
        <v>ENTRENAMIENTO DE LA BRIGADA; DIVULGACIÓN DE PLAN DE EMERGENCIA</v>
      </c>
      <c r="AB50" s="59" t="s">
        <v>1207</v>
      </c>
      <c r="AC50" s="93"/>
      <c r="AD50" s="14"/>
      <c r="AE50" s="12"/>
      <c r="AF50" s="12"/>
      <c r="AG50" s="12"/>
      <c r="AH50" s="12"/>
      <c r="AI50" s="12"/>
      <c r="AJ50" s="12"/>
      <c r="AK50" s="12"/>
      <c r="AL50" s="12"/>
      <c r="AM50" s="12"/>
      <c r="AN50" s="12"/>
      <c r="AO50" s="12"/>
      <c r="AP50" s="12"/>
      <c r="AQ50" s="12"/>
      <c r="AR50" s="12"/>
      <c r="AS50" s="12"/>
      <c r="AT50" s="12"/>
      <c r="AU50" s="12"/>
      <c r="AV50" s="12"/>
      <c r="AW50" s="12"/>
      <c r="AX50" s="12"/>
      <c r="AY50" s="12"/>
      <c r="AZ50" s="12"/>
      <c r="BA50" s="12"/>
      <c r="BB50" s="12"/>
      <c r="BC50" s="12"/>
      <c r="BD50" s="12"/>
      <c r="BE50" s="12"/>
      <c r="BF50" s="12"/>
      <c r="BG50" s="12"/>
      <c r="BH50" s="12"/>
      <c r="BI50" s="12"/>
      <c r="BJ50" s="12"/>
      <c r="BK50" s="12"/>
      <c r="BL50" s="12"/>
      <c r="BM50" s="12"/>
      <c r="BN50" s="12"/>
      <c r="BO50" s="12"/>
      <c r="BP50" s="12"/>
      <c r="BQ50" s="12"/>
      <c r="BR50" s="12"/>
      <c r="BS50" s="12"/>
      <c r="BT50" s="12"/>
      <c r="BU50" s="12"/>
      <c r="BV50" s="12"/>
      <c r="BW50" s="12"/>
      <c r="BX50" s="12"/>
      <c r="BY50" s="12"/>
      <c r="BZ50" s="12"/>
      <c r="CA50" s="12"/>
      <c r="CB50" s="12"/>
      <c r="CC50" s="12"/>
      <c r="CD50" s="12"/>
      <c r="CE50" s="12"/>
      <c r="CF50" s="12"/>
      <c r="CG50" s="12"/>
      <c r="CH50" s="12"/>
      <c r="CI50" s="12"/>
      <c r="CJ50" s="12"/>
      <c r="CK50" s="12"/>
      <c r="CL50" s="12"/>
      <c r="CM50" s="12"/>
      <c r="CN50" s="12"/>
      <c r="CO50" s="12"/>
      <c r="CP50" s="12"/>
      <c r="CQ50" s="12"/>
      <c r="CR50" s="12"/>
      <c r="CS50" s="12"/>
      <c r="CT50" s="12"/>
      <c r="CU50" s="12"/>
      <c r="CV50" s="12"/>
      <c r="CW50" s="12"/>
      <c r="CX50" s="12"/>
      <c r="CY50" s="12"/>
      <c r="CZ50" s="12"/>
      <c r="DA50" s="12"/>
      <c r="DB50" s="12"/>
      <c r="DC50" s="12"/>
      <c r="DD50" s="12"/>
      <c r="DE50" s="12"/>
      <c r="DF50" s="12"/>
      <c r="DG50" s="12"/>
      <c r="DH50" s="12"/>
      <c r="DI50" s="12"/>
      <c r="DJ50" s="12"/>
      <c r="DK50" s="12"/>
      <c r="DL50" s="12"/>
      <c r="DM50" s="12"/>
      <c r="DN50" s="12"/>
      <c r="DO50" s="12"/>
      <c r="DP50" s="12"/>
      <c r="DQ50" s="12"/>
      <c r="DR50" s="12"/>
      <c r="DS50" s="12"/>
      <c r="DT50" s="12"/>
      <c r="DU50" s="12"/>
      <c r="DV50" s="12"/>
      <c r="DW50" s="12"/>
      <c r="DX50" s="12"/>
      <c r="DY50" s="12"/>
      <c r="DZ50" s="12"/>
      <c r="EA50" s="12"/>
      <c r="EB50" s="12"/>
      <c r="EC50" s="12"/>
      <c r="ED50" s="12"/>
      <c r="EE50" s="12"/>
      <c r="EF50" s="12"/>
      <c r="EG50" s="12"/>
      <c r="EH50" s="12"/>
      <c r="EI50" s="12"/>
      <c r="EJ50" s="12"/>
      <c r="EK50" s="12"/>
      <c r="EL50" s="12"/>
      <c r="EM50" s="12"/>
      <c r="EN50" s="12"/>
      <c r="EO50" s="12"/>
      <c r="EP50" s="12"/>
      <c r="EQ50" s="12"/>
      <c r="ER50" s="12"/>
      <c r="ES50" s="12"/>
      <c r="ET50" s="15"/>
    </row>
    <row r="51" spans="1:150" s="13" customFormat="1" ht="51">
      <c r="A51" s="142"/>
      <c r="B51" s="142"/>
      <c r="C51" s="108" t="str">
        <f>VLOOKUP(E51,Hoja2!A$2:C$82,2,0)</f>
        <v>Efectuar  las excavaciones necesarias  para descubrir y localizar darios en  las redes de acueducto, accesorios y acometidas, utilizando para ello equipos de herramienta cotidiana tales como pales, picas, barras y almagenas y equipos de bombeo, para dar curnplimiento a la labor requerida.</v>
      </c>
      <c r="D51" s="105" t="str">
        <f>VLOOKUP(E51,Hoja2!A$2:C$82,3,0)</f>
        <v>Cambiar y/o reparar accesorios de las valvulas y tuberias con el fin de adelantar los trabajos de mantenimiento pare reestablecer el suministro de agua al sector afectado. Ejecutar los trabajos e informar oportunamente sobre los inconvenientes encontrados al superior inmediato. Realizar la reparacion de escapes en la cajilla unitaria de las acometidas domiciliarias, de acuerdo con lo programado por el area. Colaborar en descubrir y localizar daños en red local, manualmente o con equipo, retirar los recubrirnientos de las tuberias como morteros, anclajes o de cualquier tipo. Reportar la informacion en los formatos establecidos.</v>
      </c>
      <c r="E51" s="114" t="s">
        <v>1038</v>
      </c>
      <c r="F51" s="114" t="s">
        <v>1197</v>
      </c>
      <c r="G51" s="69" t="str">
        <f>VLOOKUP(H51,Hoja1!A$1:G$445,2,0)</f>
        <v>Bacteria</v>
      </c>
      <c r="H51" s="24" t="s">
        <v>108</v>
      </c>
      <c r="I51" s="69" t="str">
        <f>VLOOKUP(H51,Hoja1!A$2:G$445,3,0)</f>
        <v>Infecciones producidas por Bacterianas</v>
      </c>
      <c r="J51" s="18"/>
      <c r="K51" s="69" t="str">
        <f>VLOOKUP(H51,Hoja1!A$2:G$445,4,0)</f>
        <v>Inspecciones planeadas e inspecciones no planeadas, procedimientos de programas de seguridad y salud en el trabajo</v>
      </c>
      <c r="L51" s="69" t="str">
        <f>VLOOKUP(H51,Hoja1!A$2:G$445,5,0)</f>
        <v>Programa de vacunación, bota pantalon, overol, guantes, tapabocas, mascarillas con filtos</v>
      </c>
      <c r="M51" s="68">
        <v>2</v>
      </c>
      <c r="N51" s="25">
        <v>3</v>
      </c>
      <c r="O51" s="25">
        <v>10</v>
      </c>
      <c r="P51" s="25">
        <f t="shared" si="5"/>
        <v>6</v>
      </c>
      <c r="Q51" s="25">
        <f t="shared" si="6"/>
        <v>60</v>
      </c>
      <c r="R51" s="32" t="str">
        <f t="shared" si="7"/>
        <v>M-6</v>
      </c>
      <c r="S51" s="33" t="str">
        <f t="shared" si="8"/>
        <v>III</v>
      </c>
      <c r="T51" s="34" t="str">
        <f t="shared" si="9"/>
        <v>Mejorable</v>
      </c>
      <c r="U51" s="146">
        <v>8</v>
      </c>
      <c r="V51" s="69" t="str">
        <f>VLOOKUP(H51,Hoja1!A$2:G$445,6,0)</f>
        <v xml:space="preserve">Enfermedades Infectocontagiosas
</v>
      </c>
      <c r="W51" s="20"/>
      <c r="X51" s="20"/>
      <c r="Y51" s="20"/>
      <c r="Z51" s="17"/>
      <c r="AA51" s="22" t="str">
        <f>VLOOKUP(H51,Hoja1!A$2:G$445,7,0)</f>
        <v xml:space="preserve">Riesgo Biológico, Autocuidado y/o Uso y manejo adecuado de E.P.P.
</v>
      </c>
      <c r="AB51" s="145" t="s">
        <v>1200</v>
      </c>
      <c r="AC51" s="150" t="s">
        <v>1209</v>
      </c>
      <c r="AD51" s="14"/>
      <c r="AE51" s="12"/>
      <c r="AF51" s="12"/>
      <c r="AG51" s="12"/>
      <c r="AH51" s="12"/>
      <c r="AI51" s="12"/>
      <c r="AJ51" s="12"/>
      <c r="AK51" s="12"/>
      <c r="AL51" s="12"/>
      <c r="AM51" s="12"/>
      <c r="AN51" s="12"/>
      <c r="AO51" s="12"/>
      <c r="AP51" s="12"/>
      <c r="AQ51" s="12"/>
      <c r="AR51" s="12"/>
      <c r="AS51" s="12"/>
      <c r="AT51" s="12"/>
      <c r="AU51" s="12"/>
      <c r="AV51" s="12"/>
      <c r="AW51" s="12"/>
      <c r="AX51" s="12"/>
      <c r="AY51" s="12"/>
      <c r="AZ51" s="12"/>
      <c r="BA51" s="12"/>
      <c r="BB51" s="12"/>
      <c r="BC51" s="12"/>
      <c r="BD51" s="12"/>
      <c r="BE51" s="12"/>
      <c r="BF51" s="12"/>
      <c r="BG51" s="12"/>
      <c r="BH51" s="12"/>
      <c r="BI51" s="12"/>
      <c r="BJ51" s="12"/>
      <c r="BK51" s="12"/>
      <c r="BL51" s="12"/>
      <c r="BM51" s="12"/>
      <c r="BN51" s="12"/>
      <c r="BO51" s="12"/>
      <c r="BP51" s="12"/>
      <c r="BQ51" s="12"/>
      <c r="BR51" s="12"/>
      <c r="BS51" s="12"/>
      <c r="BT51" s="12"/>
      <c r="BU51" s="12"/>
      <c r="BV51" s="12"/>
      <c r="BW51" s="12"/>
      <c r="BX51" s="12"/>
      <c r="BY51" s="12"/>
      <c r="BZ51" s="12"/>
      <c r="CA51" s="12"/>
      <c r="CB51" s="12"/>
      <c r="CC51" s="12"/>
      <c r="CD51" s="12"/>
      <c r="CE51" s="12"/>
      <c r="CF51" s="12"/>
      <c r="CG51" s="12"/>
      <c r="CH51" s="12"/>
      <c r="CI51" s="12"/>
      <c r="CJ51" s="12"/>
      <c r="CK51" s="12"/>
      <c r="CL51" s="12"/>
      <c r="CM51" s="12"/>
      <c r="CN51" s="12"/>
      <c r="CO51" s="12"/>
      <c r="CP51" s="12"/>
      <c r="CQ51" s="12"/>
      <c r="CR51" s="12"/>
      <c r="CS51" s="12"/>
      <c r="CT51" s="12"/>
      <c r="CU51" s="12"/>
      <c r="CV51" s="12"/>
      <c r="CW51" s="12"/>
      <c r="CX51" s="12"/>
      <c r="CY51" s="12"/>
      <c r="CZ51" s="12"/>
      <c r="DA51" s="12"/>
      <c r="DB51" s="12"/>
      <c r="DC51" s="12"/>
      <c r="DD51" s="12"/>
      <c r="DE51" s="12"/>
      <c r="DF51" s="12"/>
      <c r="DG51" s="12"/>
      <c r="DH51" s="12"/>
      <c r="DI51" s="12"/>
      <c r="DJ51" s="12"/>
      <c r="DK51" s="12"/>
      <c r="DL51" s="12"/>
      <c r="DM51" s="12"/>
      <c r="DN51" s="12"/>
      <c r="DO51" s="12"/>
      <c r="DP51" s="12"/>
      <c r="DQ51" s="12"/>
      <c r="DR51" s="12"/>
      <c r="DS51" s="12"/>
      <c r="DT51" s="12"/>
      <c r="DU51" s="12"/>
      <c r="DV51" s="12"/>
      <c r="DW51" s="12"/>
      <c r="DX51" s="12"/>
      <c r="DY51" s="12"/>
      <c r="DZ51" s="12"/>
      <c r="EA51" s="12"/>
      <c r="EB51" s="12"/>
      <c r="EC51" s="12"/>
      <c r="ED51" s="12"/>
      <c r="EE51" s="12"/>
      <c r="EF51" s="12"/>
      <c r="EG51" s="12"/>
      <c r="EH51" s="12"/>
      <c r="EI51" s="12"/>
      <c r="EJ51" s="12"/>
      <c r="EK51" s="12"/>
      <c r="EL51" s="12"/>
      <c r="EM51" s="12"/>
      <c r="EN51" s="12"/>
      <c r="EO51" s="12"/>
      <c r="EP51" s="12"/>
      <c r="EQ51" s="12"/>
      <c r="ER51" s="12"/>
      <c r="ES51" s="12"/>
      <c r="ET51" s="15"/>
    </row>
    <row r="52" spans="1:150" s="13" customFormat="1" ht="51">
      <c r="A52" s="142"/>
      <c r="B52" s="142"/>
      <c r="C52" s="109"/>
      <c r="D52" s="106"/>
      <c r="E52" s="115"/>
      <c r="F52" s="115"/>
      <c r="G52" s="69" t="str">
        <f>VLOOKUP(H52,Hoja1!A$1:G$445,2,0)</f>
        <v>Hongos</v>
      </c>
      <c r="H52" s="24" t="s">
        <v>117</v>
      </c>
      <c r="I52" s="69" t="str">
        <f>VLOOKUP(H52,Hoja1!A$2:G$445,3,0)</f>
        <v>Micosis</v>
      </c>
      <c r="J52" s="18"/>
      <c r="K52" s="69" t="str">
        <f>VLOOKUP(H52,Hoja1!A$2:G$445,4,0)</f>
        <v>Inspecciones planeadas e inspecciones no planeadas, procedimientos de programas de seguridad y salud en el trabajo</v>
      </c>
      <c r="L52" s="69" t="str">
        <f>VLOOKUP(H52,Hoja1!A$2:G$445,5,0)</f>
        <v>Programa de vacunación, éxamenes periódicos</v>
      </c>
      <c r="M52" s="18">
        <v>2</v>
      </c>
      <c r="N52" s="19">
        <v>3</v>
      </c>
      <c r="O52" s="19">
        <v>10</v>
      </c>
      <c r="P52" s="25">
        <f t="shared" si="5"/>
        <v>6</v>
      </c>
      <c r="Q52" s="25">
        <f t="shared" si="6"/>
        <v>60</v>
      </c>
      <c r="R52" s="32" t="str">
        <f t="shared" si="7"/>
        <v>M-6</v>
      </c>
      <c r="S52" s="33" t="str">
        <f t="shared" si="8"/>
        <v>III</v>
      </c>
      <c r="T52" s="34" t="str">
        <f t="shared" si="9"/>
        <v>Mejorable</v>
      </c>
      <c r="U52" s="112"/>
      <c r="V52" s="69" t="str">
        <f>VLOOKUP(H52,Hoja1!A$2:G$445,6,0)</f>
        <v>Micosis</v>
      </c>
      <c r="W52" s="20"/>
      <c r="X52" s="20"/>
      <c r="Y52" s="20"/>
      <c r="Z52" s="17"/>
      <c r="AA52" s="22" t="str">
        <f>VLOOKUP(H52,Hoja1!A$2:G$445,7,0)</f>
        <v xml:space="preserve">Riesgo Biológico, Autocuidado y/o Uso y manejo adecuado de E.P.P.
</v>
      </c>
      <c r="AB52" s="112"/>
      <c r="AC52" s="109"/>
      <c r="AD52" s="14"/>
      <c r="AE52" s="12"/>
      <c r="AF52" s="12"/>
      <c r="AG52" s="12"/>
      <c r="AH52" s="12"/>
      <c r="AI52" s="12"/>
      <c r="AJ52" s="12"/>
      <c r="AK52" s="12"/>
      <c r="AL52" s="12"/>
      <c r="AM52" s="12"/>
      <c r="AN52" s="12"/>
      <c r="AO52" s="12"/>
      <c r="AP52" s="12"/>
      <c r="AQ52" s="12"/>
      <c r="AR52" s="12"/>
      <c r="AS52" s="12"/>
      <c r="AT52" s="12"/>
      <c r="AU52" s="12"/>
      <c r="AV52" s="12"/>
      <c r="AW52" s="12"/>
      <c r="AX52" s="12"/>
      <c r="AY52" s="12"/>
      <c r="AZ52" s="12"/>
      <c r="BA52" s="12"/>
      <c r="BB52" s="12"/>
      <c r="BC52" s="12"/>
      <c r="BD52" s="12"/>
      <c r="BE52" s="12"/>
      <c r="BF52" s="12"/>
      <c r="BG52" s="12"/>
      <c r="BH52" s="12"/>
      <c r="BI52" s="12"/>
      <c r="BJ52" s="12"/>
      <c r="BK52" s="12"/>
      <c r="BL52" s="12"/>
      <c r="BM52" s="12"/>
      <c r="BN52" s="12"/>
      <c r="BO52" s="12"/>
      <c r="BP52" s="12"/>
      <c r="BQ52" s="12"/>
      <c r="BR52" s="12"/>
      <c r="BS52" s="12"/>
      <c r="BT52" s="12"/>
      <c r="BU52" s="12"/>
      <c r="BV52" s="12"/>
      <c r="BW52" s="12"/>
      <c r="BX52" s="12"/>
      <c r="BY52" s="12"/>
      <c r="BZ52" s="12"/>
      <c r="CA52" s="12"/>
      <c r="CB52" s="12"/>
      <c r="CC52" s="12"/>
      <c r="CD52" s="12"/>
      <c r="CE52" s="12"/>
      <c r="CF52" s="12"/>
      <c r="CG52" s="12"/>
      <c r="CH52" s="12"/>
      <c r="CI52" s="12"/>
      <c r="CJ52" s="12"/>
      <c r="CK52" s="12"/>
      <c r="CL52" s="12"/>
      <c r="CM52" s="12"/>
      <c r="CN52" s="12"/>
      <c r="CO52" s="12"/>
      <c r="CP52" s="12"/>
      <c r="CQ52" s="12"/>
      <c r="CR52" s="12"/>
      <c r="CS52" s="12"/>
      <c r="CT52" s="12"/>
      <c r="CU52" s="12"/>
      <c r="CV52" s="12"/>
      <c r="CW52" s="12"/>
      <c r="CX52" s="12"/>
      <c r="CY52" s="12"/>
      <c r="CZ52" s="12"/>
      <c r="DA52" s="12"/>
      <c r="DB52" s="12"/>
      <c r="DC52" s="12"/>
      <c r="DD52" s="12"/>
      <c r="DE52" s="12"/>
      <c r="DF52" s="12"/>
      <c r="DG52" s="12"/>
      <c r="DH52" s="12"/>
      <c r="DI52" s="12"/>
      <c r="DJ52" s="12"/>
      <c r="DK52" s="12"/>
      <c r="DL52" s="12"/>
      <c r="DM52" s="12"/>
      <c r="DN52" s="12"/>
      <c r="DO52" s="12"/>
      <c r="DP52" s="12"/>
      <c r="DQ52" s="12"/>
      <c r="DR52" s="12"/>
      <c r="DS52" s="12"/>
      <c r="DT52" s="12"/>
      <c r="DU52" s="12"/>
      <c r="DV52" s="12"/>
      <c r="DW52" s="12"/>
      <c r="DX52" s="12"/>
      <c r="DY52" s="12"/>
      <c r="DZ52" s="12"/>
      <c r="EA52" s="12"/>
      <c r="EB52" s="12"/>
      <c r="EC52" s="12"/>
      <c r="ED52" s="12"/>
      <c r="EE52" s="12"/>
      <c r="EF52" s="12"/>
      <c r="EG52" s="12"/>
      <c r="EH52" s="12"/>
      <c r="EI52" s="12"/>
      <c r="EJ52" s="12"/>
      <c r="EK52" s="12"/>
      <c r="EL52" s="12"/>
      <c r="EM52" s="12"/>
      <c r="EN52" s="12"/>
      <c r="EO52" s="12"/>
      <c r="EP52" s="12"/>
      <c r="EQ52" s="12"/>
      <c r="ER52" s="12"/>
      <c r="ES52" s="12"/>
      <c r="ET52" s="15"/>
    </row>
    <row r="53" spans="1:150" s="13" customFormat="1" ht="51">
      <c r="A53" s="142"/>
      <c r="B53" s="142"/>
      <c r="C53" s="109"/>
      <c r="D53" s="106"/>
      <c r="E53" s="115"/>
      <c r="F53" s="115"/>
      <c r="G53" s="69" t="str">
        <f>VLOOKUP(H53,Hoja1!A$1:G$445,2,0)</f>
        <v>Virus</v>
      </c>
      <c r="H53" s="24" t="s">
        <v>120</v>
      </c>
      <c r="I53" s="69" t="str">
        <f>VLOOKUP(H53,Hoja1!A$2:G$445,3,0)</f>
        <v>Infecciones Virales</v>
      </c>
      <c r="J53" s="18"/>
      <c r="K53" s="69" t="str">
        <f>VLOOKUP(H53,Hoja1!A$2:G$445,4,0)</f>
        <v>Inspecciones planeadas e inspecciones no planeadas, procedimientos de programas de seguridad y salud en el trabajo</v>
      </c>
      <c r="L53" s="69" t="str">
        <f>VLOOKUP(H53,Hoja1!A$2:G$445,5,0)</f>
        <v>Programa de vacunación, bota pantalon, overol, guantes, tapabocas, mascarillas con filtos</v>
      </c>
      <c r="M53" s="18">
        <v>2</v>
      </c>
      <c r="N53" s="19">
        <v>3</v>
      </c>
      <c r="O53" s="19">
        <v>10</v>
      </c>
      <c r="P53" s="25">
        <f t="shared" si="5"/>
        <v>6</v>
      </c>
      <c r="Q53" s="25">
        <f t="shared" si="6"/>
        <v>60</v>
      </c>
      <c r="R53" s="32" t="str">
        <f t="shared" si="7"/>
        <v>M-6</v>
      </c>
      <c r="S53" s="33" t="str">
        <f t="shared" si="8"/>
        <v>III</v>
      </c>
      <c r="T53" s="34" t="str">
        <f t="shared" si="9"/>
        <v>Mejorable</v>
      </c>
      <c r="U53" s="112"/>
      <c r="V53" s="69" t="str">
        <f>VLOOKUP(H53,Hoja1!A$2:G$445,6,0)</f>
        <v xml:space="preserve">Enfermedades Infectocontagiosas
</v>
      </c>
      <c r="W53" s="20"/>
      <c r="X53" s="20"/>
      <c r="Y53" s="20"/>
      <c r="Z53" s="17"/>
      <c r="AA53" s="22" t="str">
        <f>VLOOKUP(H53,Hoja1!A$2:G$445,7,0)</f>
        <v xml:space="preserve">Riesgo Biológico, Autocuidado y/o Uso y manejo adecuado de E.P.P.
</v>
      </c>
      <c r="AB53" s="113"/>
      <c r="AC53" s="109"/>
      <c r="AD53" s="14"/>
      <c r="AE53" s="12"/>
      <c r="AF53" s="12"/>
      <c r="AG53" s="12"/>
      <c r="AH53" s="12"/>
      <c r="AI53" s="12"/>
      <c r="AJ53" s="12"/>
      <c r="AK53" s="12"/>
      <c r="AL53" s="12"/>
      <c r="AM53" s="12"/>
      <c r="AN53" s="12"/>
      <c r="AO53" s="12"/>
      <c r="AP53" s="12"/>
      <c r="AQ53" s="12"/>
      <c r="AR53" s="12"/>
      <c r="AS53" s="12"/>
      <c r="AT53" s="12"/>
      <c r="AU53" s="12"/>
      <c r="AV53" s="12"/>
      <c r="AW53" s="12"/>
      <c r="AX53" s="12"/>
      <c r="AY53" s="12"/>
      <c r="AZ53" s="12"/>
      <c r="BA53" s="12"/>
      <c r="BB53" s="12"/>
      <c r="BC53" s="12"/>
      <c r="BD53" s="12"/>
      <c r="BE53" s="12"/>
      <c r="BF53" s="12"/>
      <c r="BG53" s="12"/>
      <c r="BH53" s="12"/>
      <c r="BI53" s="12"/>
      <c r="BJ53" s="12"/>
      <c r="BK53" s="12"/>
      <c r="BL53" s="12"/>
      <c r="BM53" s="12"/>
      <c r="BN53" s="12"/>
      <c r="BO53" s="12"/>
      <c r="BP53" s="12"/>
      <c r="BQ53" s="12"/>
      <c r="BR53" s="12"/>
      <c r="BS53" s="12"/>
      <c r="BT53" s="12"/>
      <c r="BU53" s="12"/>
      <c r="BV53" s="12"/>
      <c r="BW53" s="12"/>
      <c r="BX53" s="12"/>
      <c r="BY53" s="12"/>
      <c r="BZ53" s="12"/>
      <c r="CA53" s="12"/>
      <c r="CB53" s="12"/>
      <c r="CC53" s="12"/>
      <c r="CD53" s="12"/>
      <c r="CE53" s="12"/>
      <c r="CF53" s="12"/>
      <c r="CG53" s="12"/>
      <c r="CH53" s="12"/>
      <c r="CI53" s="12"/>
      <c r="CJ53" s="12"/>
      <c r="CK53" s="12"/>
      <c r="CL53" s="12"/>
      <c r="CM53" s="12"/>
      <c r="CN53" s="12"/>
      <c r="CO53" s="12"/>
      <c r="CP53" s="12"/>
      <c r="CQ53" s="12"/>
      <c r="CR53" s="12"/>
      <c r="CS53" s="12"/>
      <c r="CT53" s="12"/>
      <c r="CU53" s="12"/>
      <c r="CV53" s="12"/>
      <c r="CW53" s="12"/>
      <c r="CX53" s="12"/>
      <c r="CY53" s="12"/>
      <c r="CZ53" s="12"/>
      <c r="DA53" s="12"/>
      <c r="DB53" s="12"/>
      <c r="DC53" s="12"/>
      <c r="DD53" s="12"/>
      <c r="DE53" s="12"/>
      <c r="DF53" s="12"/>
      <c r="DG53" s="12"/>
      <c r="DH53" s="12"/>
      <c r="DI53" s="12"/>
      <c r="DJ53" s="12"/>
      <c r="DK53" s="12"/>
      <c r="DL53" s="12"/>
      <c r="DM53" s="12"/>
      <c r="DN53" s="12"/>
      <c r="DO53" s="12"/>
      <c r="DP53" s="12"/>
      <c r="DQ53" s="12"/>
      <c r="DR53" s="12"/>
      <c r="DS53" s="12"/>
      <c r="DT53" s="12"/>
      <c r="DU53" s="12"/>
      <c r="DV53" s="12"/>
      <c r="DW53" s="12"/>
      <c r="DX53" s="12"/>
      <c r="DY53" s="12"/>
      <c r="DZ53" s="12"/>
      <c r="EA53" s="12"/>
      <c r="EB53" s="12"/>
      <c r="EC53" s="12"/>
      <c r="ED53" s="12"/>
      <c r="EE53" s="12"/>
      <c r="EF53" s="12"/>
      <c r="EG53" s="12"/>
      <c r="EH53" s="12"/>
      <c r="EI53" s="12"/>
      <c r="EJ53" s="12"/>
      <c r="EK53" s="12"/>
      <c r="EL53" s="12"/>
      <c r="EM53" s="12"/>
      <c r="EN53" s="12"/>
      <c r="EO53" s="12"/>
      <c r="EP53" s="12"/>
      <c r="EQ53" s="12"/>
      <c r="ER53" s="12"/>
      <c r="ES53" s="12"/>
      <c r="ET53" s="15"/>
    </row>
    <row r="54" spans="1:150" s="13" customFormat="1" ht="51">
      <c r="A54" s="142"/>
      <c r="B54" s="142"/>
      <c r="C54" s="109"/>
      <c r="D54" s="106"/>
      <c r="E54" s="115"/>
      <c r="F54" s="115"/>
      <c r="G54" s="69" t="str">
        <f>VLOOKUP(H54,Hoja1!A$1:G$445,2,0)</f>
        <v>INFRAROJA, ULTRAVIOLETA, VISIBLE, RADIOFRECUENCIA, MICROONDAS, LASER</v>
      </c>
      <c r="H54" s="24" t="s">
        <v>67</v>
      </c>
      <c r="I54" s="69" t="str">
        <f>VLOOKUP(H54,Hoja1!A$2:G$445,3,0)</f>
        <v>CÁNCER, LESIONES DÉRMICAS Y OCULARES</v>
      </c>
      <c r="J54" s="18"/>
      <c r="K54" s="69" t="str">
        <f>VLOOKUP(H54,Hoja1!A$2:G$445,4,0)</f>
        <v>Inspecciones planeadas e inspecciones no planeadas, procedimientos de programas de seguridad y salud en el trabajo</v>
      </c>
      <c r="L54" s="69" t="str">
        <f>VLOOKUP(H54,Hoja1!A$2:G$445,5,0)</f>
        <v>PROGRAMA BLOQUEADOR SOLAR</v>
      </c>
      <c r="M54" s="18">
        <v>2</v>
      </c>
      <c r="N54" s="19">
        <v>3</v>
      </c>
      <c r="O54" s="19">
        <v>10</v>
      </c>
      <c r="P54" s="25">
        <f t="shared" si="5"/>
        <v>6</v>
      </c>
      <c r="Q54" s="25">
        <f t="shared" si="6"/>
        <v>60</v>
      </c>
      <c r="R54" s="32" t="str">
        <f t="shared" si="7"/>
        <v>M-6</v>
      </c>
      <c r="S54" s="33" t="str">
        <f t="shared" si="8"/>
        <v>III</v>
      </c>
      <c r="T54" s="34" t="str">
        <f t="shared" si="9"/>
        <v>Mejorable</v>
      </c>
      <c r="U54" s="112"/>
      <c r="V54" s="69" t="str">
        <f>VLOOKUP(H54,Hoja1!A$2:G$445,6,0)</f>
        <v>CÁNCER</v>
      </c>
      <c r="W54" s="20"/>
      <c r="X54" s="20"/>
      <c r="Y54" s="20"/>
      <c r="Z54" s="17"/>
      <c r="AA54" s="22" t="str">
        <f>VLOOKUP(H54,Hoja1!A$2:G$445,7,0)</f>
        <v>N/A</v>
      </c>
      <c r="AB54" s="20" t="s">
        <v>1201</v>
      </c>
      <c r="AC54" s="109"/>
      <c r="AD54" s="14"/>
      <c r="AE54" s="12"/>
      <c r="AF54" s="12"/>
      <c r="AG54" s="12"/>
      <c r="AH54" s="12"/>
      <c r="AI54" s="12"/>
      <c r="AJ54" s="12"/>
      <c r="AK54" s="12"/>
      <c r="AL54" s="12"/>
      <c r="AM54" s="12"/>
      <c r="AN54" s="12"/>
      <c r="AO54" s="12"/>
      <c r="AP54" s="12"/>
      <c r="AQ54" s="12"/>
      <c r="AR54" s="12"/>
      <c r="AS54" s="12"/>
      <c r="AT54" s="12"/>
      <c r="AU54" s="12"/>
      <c r="AV54" s="12"/>
      <c r="AW54" s="12"/>
      <c r="AX54" s="12"/>
      <c r="AY54" s="12"/>
      <c r="AZ54" s="12"/>
      <c r="BA54" s="12"/>
      <c r="BB54" s="12"/>
      <c r="BC54" s="12"/>
      <c r="BD54" s="12"/>
      <c r="BE54" s="12"/>
      <c r="BF54" s="12"/>
      <c r="BG54" s="12"/>
      <c r="BH54" s="12"/>
      <c r="BI54" s="12"/>
      <c r="BJ54" s="12"/>
      <c r="BK54" s="12"/>
      <c r="BL54" s="12"/>
      <c r="BM54" s="12"/>
      <c r="BN54" s="12"/>
      <c r="BO54" s="12"/>
      <c r="BP54" s="12"/>
      <c r="BQ54" s="12"/>
      <c r="BR54" s="12"/>
      <c r="BS54" s="12"/>
      <c r="BT54" s="12"/>
      <c r="BU54" s="12"/>
      <c r="BV54" s="12"/>
      <c r="BW54" s="12"/>
      <c r="BX54" s="12"/>
      <c r="BY54" s="12"/>
      <c r="BZ54" s="12"/>
      <c r="CA54" s="12"/>
      <c r="CB54" s="12"/>
      <c r="CC54" s="12"/>
      <c r="CD54" s="12"/>
      <c r="CE54" s="12"/>
      <c r="CF54" s="12"/>
      <c r="CG54" s="12"/>
      <c r="CH54" s="12"/>
      <c r="CI54" s="12"/>
      <c r="CJ54" s="12"/>
      <c r="CK54" s="12"/>
      <c r="CL54" s="12"/>
      <c r="CM54" s="12"/>
      <c r="CN54" s="12"/>
      <c r="CO54" s="12"/>
      <c r="CP54" s="12"/>
      <c r="CQ54" s="12"/>
      <c r="CR54" s="12"/>
      <c r="CS54" s="12"/>
      <c r="CT54" s="12"/>
      <c r="CU54" s="12"/>
      <c r="CV54" s="12"/>
      <c r="CW54" s="12"/>
      <c r="CX54" s="12"/>
      <c r="CY54" s="12"/>
      <c r="CZ54" s="12"/>
      <c r="DA54" s="12"/>
      <c r="DB54" s="12"/>
      <c r="DC54" s="12"/>
      <c r="DD54" s="12"/>
      <c r="DE54" s="12"/>
      <c r="DF54" s="12"/>
      <c r="DG54" s="12"/>
      <c r="DH54" s="12"/>
      <c r="DI54" s="12"/>
      <c r="DJ54" s="12"/>
      <c r="DK54" s="12"/>
      <c r="DL54" s="12"/>
      <c r="DM54" s="12"/>
      <c r="DN54" s="12"/>
      <c r="DO54" s="12"/>
      <c r="DP54" s="12"/>
      <c r="DQ54" s="12"/>
      <c r="DR54" s="12"/>
      <c r="DS54" s="12"/>
      <c r="DT54" s="12"/>
      <c r="DU54" s="12"/>
      <c r="DV54" s="12"/>
      <c r="DW54" s="12"/>
      <c r="DX54" s="12"/>
      <c r="DY54" s="12"/>
      <c r="DZ54" s="12"/>
      <c r="EA54" s="12"/>
      <c r="EB54" s="12"/>
      <c r="EC54" s="12"/>
      <c r="ED54" s="12"/>
      <c r="EE54" s="12"/>
      <c r="EF54" s="12"/>
      <c r="EG54" s="12"/>
      <c r="EH54" s="12"/>
      <c r="EI54" s="12"/>
      <c r="EJ54" s="12"/>
      <c r="EK54" s="12"/>
      <c r="EL54" s="12"/>
      <c r="EM54" s="12"/>
      <c r="EN54" s="12"/>
      <c r="EO54" s="12"/>
      <c r="EP54" s="12"/>
      <c r="EQ54" s="12"/>
      <c r="ER54" s="12"/>
      <c r="ES54" s="12"/>
      <c r="ET54" s="15"/>
    </row>
    <row r="55" spans="1:150" s="13" customFormat="1" ht="51">
      <c r="A55" s="142"/>
      <c r="B55" s="142"/>
      <c r="C55" s="109"/>
      <c r="D55" s="106"/>
      <c r="E55" s="115"/>
      <c r="F55" s="115"/>
      <c r="G55" s="69" t="str">
        <f>VLOOKUP(H55,Hoja1!A$1:G$445,2,0)</f>
        <v>GASES Y VAPORES</v>
      </c>
      <c r="H55" s="24" t="s">
        <v>250</v>
      </c>
      <c r="I55" s="69" t="str">
        <f>VLOOKUP(H55,Hoja1!A$2:G$445,3,0)</f>
        <v xml:space="preserve"> LESIONES EN LA PIEL, IRRITACIÓN EN VÍAS  RESPIRATORIAS, MUERTE</v>
      </c>
      <c r="J55" s="18"/>
      <c r="K55" s="69" t="str">
        <f>VLOOKUP(H55,Hoja1!A$2:G$445,4,0)</f>
        <v>Inspecciones planeadas e inspecciones no planeadas, procedimientos de programas de seguridad y salud en el trabajo</v>
      </c>
      <c r="L55" s="69" t="str">
        <f>VLOOKUP(H55,Hoja1!A$2:G$445,5,0)</f>
        <v>EPP TAPABOCAS, CARETAS CON FILTROS</v>
      </c>
      <c r="M55" s="18">
        <v>2</v>
      </c>
      <c r="N55" s="19">
        <v>3</v>
      </c>
      <c r="O55" s="19">
        <v>25</v>
      </c>
      <c r="P55" s="25">
        <f t="shared" si="5"/>
        <v>6</v>
      </c>
      <c r="Q55" s="25">
        <f t="shared" si="6"/>
        <v>150</v>
      </c>
      <c r="R55" s="32" t="str">
        <f t="shared" si="7"/>
        <v>M-6</v>
      </c>
      <c r="S55" s="33" t="str">
        <f t="shared" si="8"/>
        <v>II</v>
      </c>
      <c r="T55" s="34" t="str">
        <f t="shared" si="9"/>
        <v>No Aceptable o Aceptable Con Control Especifico</v>
      </c>
      <c r="U55" s="112"/>
      <c r="V55" s="69" t="str">
        <f>VLOOKUP(H55,Hoja1!A$2:G$445,6,0)</f>
        <v xml:space="preserve"> MUERTE</v>
      </c>
      <c r="W55" s="20"/>
      <c r="X55" s="20"/>
      <c r="Y55" s="20"/>
      <c r="Z55" s="17"/>
      <c r="AA55" s="22" t="str">
        <f>VLOOKUP(H55,Hoja1!A$2:G$445,7,0)</f>
        <v>USO Y MANEJO ADECUADO DE E.P.P.</v>
      </c>
      <c r="AB55" s="20" t="s">
        <v>1213</v>
      </c>
      <c r="AC55" s="109"/>
      <c r="AD55" s="14"/>
      <c r="AE55" s="12"/>
      <c r="AF55" s="12"/>
      <c r="AG55" s="12"/>
      <c r="AH55" s="12"/>
      <c r="AI55" s="12"/>
      <c r="AJ55" s="12"/>
      <c r="AK55" s="12"/>
      <c r="AL55" s="12"/>
      <c r="AM55" s="12"/>
      <c r="AN55" s="12"/>
      <c r="AO55" s="12"/>
      <c r="AP55" s="12"/>
      <c r="AQ55" s="12"/>
      <c r="AR55" s="12"/>
      <c r="AS55" s="12"/>
      <c r="AT55" s="12"/>
      <c r="AU55" s="12"/>
      <c r="AV55" s="12"/>
      <c r="AW55" s="12"/>
      <c r="AX55" s="12"/>
      <c r="AY55" s="12"/>
      <c r="AZ55" s="12"/>
      <c r="BA55" s="12"/>
      <c r="BB55" s="12"/>
      <c r="BC55" s="12"/>
      <c r="BD55" s="12"/>
      <c r="BE55" s="12"/>
      <c r="BF55" s="12"/>
      <c r="BG55" s="12"/>
      <c r="BH55" s="12"/>
      <c r="BI55" s="12"/>
      <c r="BJ55" s="12"/>
      <c r="BK55" s="12"/>
      <c r="BL55" s="12"/>
      <c r="BM55" s="12"/>
      <c r="BN55" s="12"/>
      <c r="BO55" s="12"/>
      <c r="BP55" s="12"/>
      <c r="BQ55" s="12"/>
      <c r="BR55" s="12"/>
      <c r="BS55" s="12"/>
      <c r="BT55" s="12"/>
      <c r="BU55" s="12"/>
      <c r="BV55" s="12"/>
      <c r="BW55" s="12"/>
      <c r="BX55" s="12"/>
      <c r="BY55" s="12"/>
      <c r="BZ55" s="12"/>
      <c r="CA55" s="12"/>
      <c r="CB55" s="12"/>
      <c r="CC55" s="12"/>
      <c r="CD55" s="12"/>
      <c r="CE55" s="12"/>
      <c r="CF55" s="12"/>
      <c r="CG55" s="12"/>
      <c r="CH55" s="12"/>
      <c r="CI55" s="12"/>
      <c r="CJ55" s="12"/>
      <c r="CK55" s="12"/>
      <c r="CL55" s="12"/>
      <c r="CM55" s="12"/>
      <c r="CN55" s="12"/>
      <c r="CO55" s="12"/>
      <c r="CP55" s="12"/>
      <c r="CQ55" s="12"/>
      <c r="CR55" s="12"/>
      <c r="CS55" s="12"/>
      <c r="CT55" s="12"/>
      <c r="CU55" s="12"/>
      <c r="CV55" s="12"/>
      <c r="CW55" s="12"/>
      <c r="CX55" s="12"/>
      <c r="CY55" s="12"/>
      <c r="CZ55" s="12"/>
      <c r="DA55" s="12"/>
      <c r="DB55" s="12"/>
      <c r="DC55" s="12"/>
      <c r="DD55" s="12"/>
      <c r="DE55" s="12"/>
      <c r="DF55" s="12"/>
      <c r="DG55" s="12"/>
      <c r="DH55" s="12"/>
      <c r="DI55" s="12"/>
      <c r="DJ55" s="12"/>
      <c r="DK55" s="12"/>
      <c r="DL55" s="12"/>
      <c r="DM55" s="12"/>
      <c r="DN55" s="12"/>
      <c r="DO55" s="12"/>
      <c r="DP55" s="12"/>
      <c r="DQ55" s="12"/>
      <c r="DR55" s="12"/>
      <c r="DS55" s="12"/>
      <c r="DT55" s="12"/>
      <c r="DU55" s="12"/>
      <c r="DV55" s="12"/>
      <c r="DW55" s="12"/>
      <c r="DX55" s="12"/>
      <c r="DY55" s="12"/>
      <c r="DZ55" s="12"/>
      <c r="EA55" s="12"/>
      <c r="EB55" s="12"/>
      <c r="EC55" s="12"/>
      <c r="ED55" s="12"/>
      <c r="EE55" s="12"/>
      <c r="EF55" s="12"/>
      <c r="EG55" s="12"/>
      <c r="EH55" s="12"/>
      <c r="EI55" s="12"/>
      <c r="EJ55" s="12"/>
      <c r="EK55" s="12"/>
      <c r="EL55" s="12"/>
      <c r="EM55" s="12"/>
      <c r="EN55" s="12"/>
      <c r="EO55" s="12"/>
      <c r="EP55" s="12"/>
      <c r="EQ55" s="12"/>
      <c r="ER55" s="12"/>
      <c r="ES55" s="12"/>
      <c r="ET55" s="15"/>
    </row>
    <row r="56" spans="1:150" s="13" customFormat="1" ht="25.5">
      <c r="A56" s="142"/>
      <c r="B56" s="142"/>
      <c r="C56" s="109"/>
      <c r="D56" s="106"/>
      <c r="E56" s="115"/>
      <c r="F56" s="115"/>
      <c r="G56" s="69" t="str">
        <f>VLOOKUP(H56,Hoja1!A$1:G$445,2,0)</f>
        <v>CONCENTRACIÓN EN ACTIVIDADES DE ALTO DESEMPEÑO MENTAL</v>
      </c>
      <c r="H56" s="24" t="s">
        <v>72</v>
      </c>
      <c r="I56" s="69" t="str">
        <f>VLOOKUP(H56,Hoja1!A$2:G$445,3,0)</f>
        <v>ESTRÉS, CEFALEA, IRRITABILIDAD</v>
      </c>
      <c r="J56" s="18"/>
      <c r="K56" s="69" t="str">
        <f>VLOOKUP(H56,Hoja1!A$2:G$445,4,0)</f>
        <v>N/A</v>
      </c>
      <c r="L56" s="69" t="str">
        <f>VLOOKUP(H56,Hoja1!A$2:G$445,5,0)</f>
        <v>PVE PSICOSOCIAL</v>
      </c>
      <c r="M56" s="18">
        <v>2</v>
      </c>
      <c r="N56" s="19">
        <v>2</v>
      </c>
      <c r="O56" s="19">
        <v>10</v>
      </c>
      <c r="P56" s="25">
        <f t="shared" si="5"/>
        <v>4</v>
      </c>
      <c r="Q56" s="25">
        <f t="shared" si="6"/>
        <v>40</v>
      </c>
      <c r="R56" s="32" t="str">
        <f t="shared" si="7"/>
        <v>B-4</v>
      </c>
      <c r="S56" s="33" t="str">
        <f t="shared" si="8"/>
        <v>III</v>
      </c>
      <c r="T56" s="34" t="str">
        <f t="shared" si="9"/>
        <v>Mejorable</v>
      </c>
      <c r="U56" s="112"/>
      <c r="V56" s="69" t="str">
        <f>VLOOKUP(H56,Hoja1!A$2:G$445,6,0)</f>
        <v>ESTRÉS</v>
      </c>
      <c r="W56" s="20"/>
      <c r="X56" s="20"/>
      <c r="Y56" s="20"/>
      <c r="Z56" s="17"/>
      <c r="AA56" s="22" t="str">
        <f>VLOOKUP(H56,Hoja1!A$2:G$445,7,0)</f>
        <v>N/A</v>
      </c>
      <c r="AB56" s="111" t="s">
        <v>1202</v>
      </c>
      <c r="AC56" s="109"/>
      <c r="AD56" s="14"/>
      <c r="AE56" s="12"/>
      <c r="AF56" s="12"/>
      <c r="AG56" s="12"/>
      <c r="AH56" s="12"/>
      <c r="AI56" s="12"/>
      <c r="AJ56" s="12"/>
      <c r="AK56" s="12"/>
      <c r="AL56" s="12"/>
      <c r="AM56" s="12"/>
      <c r="AN56" s="12"/>
      <c r="AO56" s="12"/>
      <c r="AP56" s="12"/>
      <c r="AQ56" s="12"/>
      <c r="AR56" s="12"/>
      <c r="AS56" s="12"/>
      <c r="AT56" s="12"/>
      <c r="AU56" s="12"/>
      <c r="AV56" s="12"/>
      <c r="AW56" s="12"/>
      <c r="AX56" s="12"/>
      <c r="AY56" s="12"/>
      <c r="AZ56" s="12"/>
      <c r="BA56" s="12"/>
      <c r="BB56" s="12"/>
      <c r="BC56" s="12"/>
      <c r="BD56" s="12"/>
      <c r="BE56" s="12"/>
      <c r="BF56" s="12"/>
      <c r="BG56" s="12"/>
      <c r="BH56" s="12"/>
      <c r="BI56" s="12"/>
      <c r="BJ56" s="12"/>
      <c r="BK56" s="12"/>
      <c r="BL56" s="12"/>
      <c r="BM56" s="12"/>
      <c r="BN56" s="12"/>
      <c r="BO56" s="12"/>
      <c r="BP56" s="12"/>
      <c r="BQ56" s="12"/>
      <c r="BR56" s="12"/>
      <c r="BS56" s="12"/>
      <c r="BT56" s="12"/>
      <c r="BU56" s="12"/>
      <c r="BV56" s="12"/>
      <c r="BW56" s="12"/>
      <c r="BX56" s="12"/>
      <c r="BY56" s="12"/>
      <c r="BZ56" s="12"/>
      <c r="CA56" s="12"/>
      <c r="CB56" s="12"/>
      <c r="CC56" s="12"/>
      <c r="CD56" s="12"/>
      <c r="CE56" s="12"/>
      <c r="CF56" s="12"/>
      <c r="CG56" s="12"/>
      <c r="CH56" s="12"/>
      <c r="CI56" s="12"/>
      <c r="CJ56" s="12"/>
      <c r="CK56" s="12"/>
      <c r="CL56" s="12"/>
      <c r="CM56" s="12"/>
      <c r="CN56" s="12"/>
      <c r="CO56" s="12"/>
      <c r="CP56" s="12"/>
      <c r="CQ56" s="12"/>
      <c r="CR56" s="12"/>
      <c r="CS56" s="12"/>
      <c r="CT56" s="12"/>
      <c r="CU56" s="12"/>
      <c r="CV56" s="12"/>
      <c r="CW56" s="12"/>
      <c r="CX56" s="12"/>
      <c r="CY56" s="12"/>
      <c r="CZ56" s="12"/>
      <c r="DA56" s="12"/>
      <c r="DB56" s="12"/>
      <c r="DC56" s="12"/>
      <c r="DD56" s="12"/>
      <c r="DE56" s="12"/>
      <c r="DF56" s="12"/>
      <c r="DG56" s="12"/>
      <c r="DH56" s="12"/>
      <c r="DI56" s="12"/>
      <c r="DJ56" s="12"/>
      <c r="DK56" s="12"/>
      <c r="DL56" s="12"/>
      <c r="DM56" s="12"/>
      <c r="DN56" s="12"/>
      <c r="DO56" s="12"/>
      <c r="DP56" s="12"/>
      <c r="DQ56" s="12"/>
      <c r="DR56" s="12"/>
      <c r="DS56" s="12"/>
      <c r="DT56" s="12"/>
      <c r="DU56" s="12"/>
      <c r="DV56" s="12"/>
      <c r="DW56" s="12"/>
      <c r="DX56" s="12"/>
      <c r="DY56" s="12"/>
      <c r="DZ56" s="12"/>
      <c r="EA56" s="12"/>
      <c r="EB56" s="12"/>
      <c r="EC56" s="12"/>
      <c r="ED56" s="12"/>
      <c r="EE56" s="12"/>
      <c r="EF56" s="12"/>
      <c r="EG56" s="12"/>
      <c r="EH56" s="12"/>
      <c r="EI56" s="12"/>
      <c r="EJ56" s="12"/>
      <c r="EK56" s="12"/>
      <c r="EL56" s="12"/>
      <c r="EM56" s="12"/>
      <c r="EN56" s="12"/>
      <c r="EO56" s="12"/>
      <c r="EP56" s="12"/>
      <c r="EQ56" s="12"/>
      <c r="ER56" s="12"/>
      <c r="ES56" s="12"/>
      <c r="ET56" s="15"/>
    </row>
    <row r="57" spans="1:150" s="13" customFormat="1" ht="15">
      <c r="A57" s="142"/>
      <c r="B57" s="142"/>
      <c r="C57" s="109"/>
      <c r="D57" s="106"/>
      <c r="E57" s="115"/>
      <c r="F57" s="115"/>
      <c r="G57" s="69" t="str">
        <f>VLOOKUP(H57,Hoja1!A$1:G$445,2,0)</f>
        <v>NATURALEZA DE LA TAREA</v>
      </c>
      <c r="H57" s="24" t="s">
        <v>76</v>
      </c>
      <c r="I57" s="69" t="str">
        <f>VLOOKUP(H57,Hoja1!A$2:G$445,3,0)</f>
        <v>ESTRÉS,  TRANSTORNOS DEL SUEÑO</v>
      </c>
      <c r="J57" s="18"/>
      <c r="K57" s="69" t="str">
        <f>VLOOKUP(H57,Hoja1!A$2:G$445,4,0)</f>
        <v>N/A</v>
      </c>
      <c r="L57" s="69" t="str">
        <f>VLOOKUP(H57,Hoja1!A$2:G$445,5,0)</f>
        <v>PVE PSICOSOCIAL</v>
      </c>
      <c r="M57" s="18">
        <v>2</v>
      </c>
      <c r="N57" s="19">
        <v>2</v>
      </c>
      <c r="O57" s="19">
        <v>10</v>
      </c>
      <c r="P57" s="25">
        <f t="shared" si="5"/>
        <v>4</v>
      </c>
      <c r="Q57" s="25">
        <f t="shared" si="6"/>
        <v>40</v>
      </c>
      <c r="R57" s="32" t="str">
        <f t="shared" si="7"/>
        <v>B-4</v>
      </c>
      <c r="S57" s="33" t="str">
        <f t="shared" si="8"/>
        <v>III</v>
      </c>
      <c r="T57" s="34" t="str">
        <f t="shared" si="9"/>
        <v>Mejorable</v>
      </c>
      <c r="U57" s="112"/>
      <c r="V57" s="69" t="str">
        <f>VLOOKUP(H57,Hoja1!A$2:G$445,6,0)</f>
        <v>ESTRÉS</v>
      </c>
      <c r="W57" s="20"/>
      <c r="X57" s="20"/>
      <c r="Y57" s="20"/>
      <c r="Z57" s="17"/>
      <c r="AA57" s="22" t="str">
        <f>VLOOKUP(H57,Hoja1!A$2:G$445,7,0)</f>
        <v>N/A</v>
      </c>
      <c r="AB57" s="113"/>
      <c r="AC57" s="109"/>
      <c r="AD57" s="14"/>
      <c r="AE57" s="12"/>
      <c r="AF57" s="12"/>
      <c r="AG57" s="12"/>
      <c r="AH57" s="12"/>
      <c r="AI57" s="12"/>
      <c r="AJ57" s="12"/>
      <c r="AK57" s="12"/>
      <c r="AL57" s="12"/>
      <c r="AM57" s="12"/>
      <c r="AN57" s="12"/>
      <c r="AO57" s="12"/>
      <c r="AP57" s="12"/>
      <c r="AQ57" s="12"/>
      <c r="AR57" s="12"/>
      <c r="AS57" s="12"/>
      <c r="AT57" s="12"/>
      <c r="AU57" s="12"/>
      <c r="AV57" s="12"/>
      <c r="AW57" s="12"/>
      <c r="AX57" s="12"/>
      <c r="AY57" s="12"/>
      <c r="AZ57" s="12"/>
      <c r="BA57" s="12"/>
      <c r="BB57" s="12"/>
      <c r="BC57" s="12"/>
      <c r="BD57" s="12"/>
      <c r="BE57" s="12"/>
      <c r="BF57" s="12"/>
      <c r="BG57" s="12"/>
      <c r="BH57" s="12"/>
      <c r="BI57" s="12"/>
      <c r="BJ57" s="12"/>
      <c r="BK57" s="12"/>
      <c r="BL57" s="12"/>
      <c r="BM57" s="12"/>
      <c r="BN57" s="12"/>
      <c r="BO57" s="12"/>
      <c r="BP57" s="12"/>
      <c r="BQ57" s="12"/>
      <c r="BR57" s="12"/>
      <c r="BS57" s="12"/>
      <c r="BT57" s="12"/>
      <c r="BU57" s="12"/>
      <c r="BV57" s="12"/>
      <c r="BW57" s="12"/>
      <c r="BX57" s="12"/>
      <c r="BY57" s="12"/>
      <c r="BZ57" s="12"/>
      <c r="CA57" s="12"/>
      <c r="CB57" s="12"/>
      <c r="CC57" s="12"/>
      <c r="CD57" s="12"/>
      <c r="CE57" s="12"/>
      <c r="CF57" s="12"/>
      <c r="CG57" s="12"/>
      <c r="CH57" s="12"/>
      <c r="CI57" s="12"/>
      <c r="CJ57" s="12"/>
      <c r="CK57" s="12"/>
      <c r="CL57" s="12"/>
      <c r="CM57" s="12"/>
      <c r="CN57" s="12"/>
      <c r="CO57" s="12"/>
      <c r="CP57" s="12"/>
      <c r="CQ57" s="12"/>
      <c r="CR57" s="12"/>
      <c r="CS57" s="12"/>
      <c r="CT57" s="12"/>
      <c r="CU57" s="12"/>
      <c r="CV57" s="12"/>
      <c r="CW57" s="12"/>
      <c r="CX57" s="12"/>
      <c r="CY57" s="12"/>
      <c r="CZ57" s="12"/>
      <c r="DA57" s="12"/>
      <c r="DB57" s="12"/>
      <c r="DC57" s="12"/>
      <c r="DD57" s="12"/>
      <c r="DE57" s="12"/>
      <c r="DF57" s="12"/>
      <c r="DG57" s="12"/>
      <c r="DH57" s="12"/>
      <c r="DI57" s="12"/>
      <c r="DJ57" s="12"/>
      <c r="DK57" s="12"/>
      <c r="DL57" s="12"/>
      <c r="DM57" s="12"/>
      <c r="DN57" s="12"/>
      <c r="DO57" s="12"/>
      <c r="DP57" s="12"/>
      <c r="DQ57" s="12"/>
      <c r="DR57" s="12"/>
      <c r="DS57" s="12"/>
      <c r="DT57" s="12"/>
      <c r="DU57" s="12"/>
      <c r="DV57" s="12"/>
      <c r="DW57" s="12"/>
      <c r="DX57" s="12"/>
      <c r="DY57" s="12"/>
      <c r="DZ57" s="12"/>
      <c r="EA57" s="12"/>
      <c r="EB57" s="12"/>
      <c r="EC57" s="12"/>
      <c r="ED57" s="12"/>
      <c r="EE57" s="12"/>
      <c r="EF57" s="12"/>
      <c r="EG57" s="12"/>
      <c r="EH57" s="12"/>
      <c r="EI57" s="12"/>
      <c r="EJ57" s="12"/>
      <c r="EK57" s="12"/>
      <c r="EL57" s="12"/>
      <c r="EM57" s="12"/>
      <c r="EN57" s="12"/>
      <c r="EO57" s="12"/>
      <c r="EP57" s="12"/>
      <c r="EQ57" s="12"/>
      <c r="ER57" s="12"/>
      <c r="ES57" s="12"/>
      <c r="ET57" s="15"/>
    </row>
    <row r="58" spans="1:150" s="13" customFormat="1" ht="93.75" customHeight="1">
      <c r="A58" s="142"/>
      <c r="B58" s="142"/>
      <c r="C58" s="109"/>
      <c r="D58" s="106"/>
      <c r="E58" s="115"/>
      <c r="F58" s="115"/>
      <c r="G58" s="69" t="str">
        <f>VLOOKUP(H58,Hoja1!A$1:G$445,2,0)</f>
        <v>Forzadas, Prolongadas</v>
      </c>
      <c r="H58" s="24" t="s">
        <v>40</v>
      </c>
      <c r="I58" s="69" t="str">
        <f>VLOOKUP(H58,Hoja1!A$2:G$445,3,0)</f>
        <v xml:space="preserve">Lesiones osteomusculares, lesiones osteoarticulares
</v>
      </c>
      <c r="J58" s="18"/>
      <c r="K58" s="69" t="str">
        <f>VLOOKUP(H58,Hoja1!A$2:G$445,4,0)</f>
        <v>Inspecciones planeadas e inspecciones no planeadas, procedimientos de programas de seguridad y salud en el trabajo</v>
      </c>
      <c r="L58" s="69" t="str">
        <f>VLOOKUP(H58,Hoja1!A$2:G$445,5,0)</f>
        <v>PVE Biomecánico, programa pausas activas, exámenes periódicos, recomendaciones, control de posturas</v>
      </c>
      <c r="M58" s="18">
        <v>2</v>
      </c>
      <c r="N58" s="19">
        <v>3</v>
      </c>
      <c r="O58" s="19">
        <v>25</v>
      </c>
      <c r="P58" s="25">
        <f t="shared" si="5"/>
        <v>6</v>
      </c>
      <c r="Q58" s="25">
        <f t="shared" si="6"/>
        <v>150</v>
      </c>
      <c r="R58" s="32" t="str">
        <f t="shared" si="7"/>
        <v>M-6</v>
      </c>
      <c r="S58" s="33" t="str">
        <f t="shared" si="8"/>
        <v>II</v>
      </c>
      <c r="T58" s="34" t="str">
        <f t="shared" si="9"/>
        <v>No Aceptable o Aceptable Con Control Especifico</v>
      </c>
      <c r="U58" s="112"/>
      <c r="V58" s="69" t="str">
        <f>VLOOKUP(H58,Hoja1!A$2:G$445,6,0)</f>
        <v>Enfermedades Osteomusculares</v>
      </c>
      <c r="W58" s="20"/>
      <c r="X58" s="20"/>
      <c r="Y58" s="20"/>
      <c r="Z58" s="17"/>
      <c r="AA58" s="22" t="str">
        <f>VLOOKUP(H58,Hoja1!A$2:G$445,7,0)</f>
        <v>Prevención en lesiones osteomusculares, líderes de pausas activas</v>
      </c>
      <c r="AB58" s="20" t="s">
        <v>1224</v>
      </c>
      <c r="AC58" s="109"/>
      <c r="AD58" s="14"/>
      <c r="AE58" s="12"/>
      <c r="AF58" s="12"/>
      <c r="AG58" s="12"/>
      <c r="AH58" s="12"/>
      <c r="AI58" s="12"/>
      <c r="AJ58" s="12"/>
      <c r="AK58" s="12"/>
      <c r="AL58" s="12"/>
      <c r="AM58" s="12"/>
      <c r="AN58" s="12"/>
      <c r="AO58" s="12"/>
      <c r="AP58" s="12"/>
      <c r="AQ58" s="12"/>
      <c r="AR58" s="12"/>
      <c r="AS58" s="12"/>
      <c r="AT58" s="12"/>
      <c r="AU58" s="12"/>
      <c r="AV58" s="12"/>
      <c r="AW58" s="12"/>
      <c r="AX58" s="12"/>
      <c r="AY58" s="12"/>
      <c r="AZ58" s="12"/>
      <c r="BA58" s="12"/>
      <c r="BB58" s="12"/>
      <c r="BC58" s="12"/>
      <c r="BD58" s="12"/>
      <c r="BE58" s="12"/>
      <c r="BF58" s="12"/>
      <c r="BG58" s="12"/>
      <c r="BH58" s="12"/>
      <c r="BI58" s="12"/>
      <c r="BJ58" s="12"/>
      <c r="BK58" s="12"/>
      <c r="BL58" s="12"/>
      <c r="BM58" s="12"/>
      <c r="BN58" s="12"/>
      <c r="BO58" s="12"/>
      <c r="BP58" s="12"/>
      <c r="BQ58" s="12"/>
      <c r="BR58" s="12"/>
      <c r="BS58" s="12"/>
      <c r="BT58" s="12"/>
      <c r="BU58" s="12"/>
      <c r="BV58" s="12"/>
      <c r="BW58" s="12"/>
      <c r="BX58" s="12"/>
      <c r="BY58" s="12"/>
      <c r="BZ58" s="12"/>
      <c r="CA58" s="12"/>
      <c r="CB58" s="12"/>
      <c r="CC58" s="12"/>
      <c r="CD58" s="12"/>
      <c r="CE58" s="12"/>
      <c r="CF58" s="12"/>
      <c r="CG58" s="12"/>
      <c r="CH58" s="12"/>
      <c r="CI58" s="12"/>
      <c r="CJ58" s="12"/>
      <c r="CK58" s="12"/>
      <c r="CL58" s="12"/>
      <c r="CM58" s="12"/>
      <c r="CN58" s="12"/>
      <c r="CO58" s="12"/>
      <c r="CP58" s="12"/>
      <c r="CQ58" s="12"/>
      <c r="CR58" s="12"/>
      <c r="CS58" s="12"/>
      <c r="CT58" s="12"/>
      <c r="CU58" s="12"/>
      <c r="CV58" s="12"/>
      <c r="CW58" s="12"/>
      <c r="CX58" s="12"/>
      <c r="CY58" s="12"/>
      <c r="CZ58" s="12"/>
      <c r="DA58" s="12"/>
      <c r="DB58" s="12"/>
      <c r="DC58" s="12"/>
      <c r="DD58" s="12"/>
      <c r="DE58" s="12"/>
      <c r="DF58" s="12"/>
      <c r="DG58" s="12"/>
      <c r="DH58" s="12"/>
      <c r="DI58" s="12"/>
      <c r="DJ58" s="12"/>
      <c r="DK58" s="12"/>
      <c r="DL58" s="12"/>
      <c r="DM58" s="12"/>
      <c r="DN58" s="12"/>
      <c r="DO58" s="12"/>
      <c r="DP58" s="12"/>
      <c r="DQ58" s="12"/>
      <c r="DR58" s="12"/>
      <c r="DS58" s="12"/>
      <c r="DT58" s="12"/>
      <c r="DU58" s="12"/>
      <c r="DV58" s="12"/>
      <c r="DW58" s="12"/>
      <c r="DX58" s="12"/>
      <c r="DY58" s="12"/>
      <c r="DZ58" s="12"/>
      <c r="EA58" s="12"/>
      <c r="EB58" s="12"/>
      <c r="EC58" s="12"/>
      <c r="ED58" s="12"/>
      <c r="EE58" s="12"/>
      <c r="EF58" s="12"/>
      <c r="EG58" s="12"/>
      <c r="EH58" s="12"/>
      <c r="EI58" s="12"/>
      <c r="EJ58" s="12"/>
      <c r="EK58" s="12"/>
      <c r="EL58" s="12"/>
      <c r="EM58" s="12"/>
      <c r="EN58" s="12"/>
      <c r="EO58" s="12"/>
      <c r="EP58" s="12"/>
      <c r="EQ58" s="12"/>
      <c r="ER58" s="12"/>
      <c r="ES58" s="12"/>
      <c r="ET58" s="15"/>
    </row>
    <row r="59" spans="1:150" s="13" customFormat="1" ht="38.25">
      <c r="A59" s="142"/>
      <c r="B59" s="142"/>
      <c r="C59" s="109"/>
      <c r="D59" s="106"/>
      <c r="E59" s="115"/>
      <c r="F59" s="115"/>
      <c r="G59" s="69" t="str">
        <f>VLOOKUP(H59,Hoja1!A$1:G$445,2,0)</f>
        <v>Movimientos repetitivos, Miembros Superiores</v>
      </c>
      <c r="H59" s="24" t="s">
        <v>47</v>
      </c>
      <c r="I59" s="69" t="str">
        <f>VLOOKUP(H59,Hoja1!A$2:G$445,3,0)</f>
        <v>Lesiones Musculoesqueléticas</v>
      </c>
      <c r="J59" s="18"/>
      <c r="K59" s="69" t="str">
        <f>VLOOKUP(H59,Hoja1!A$2:G$445,4,0)</f>
        <v>N/A</v>
      </c>
      <c r="L59" s="69" t="str">
        <f>VLOOKUP(H59,Hoja1!A$2:G$445,5,0)</f>
        <v>PVE BIomécanico, programa pausas activas, examenes periódicos, recomendaicones, control de posturas</v>
      </c>
      <c r="M59" s="18">
        <v>2</v>
      </c>
      <c r="N59" s="19">
        <v>2</v>
      </c>
      <c r="O59" s="19">
        <v>25</v>
      </c>
      <c r="P59" s="25">
        <f t="shared" si="5"/>
        <v>4</v>
      </c>
      <c r="Q59" s="25">
        <f t="shared" si="6"/>
        <v>100</v>
      </c>
      <c r="R59" s="32" t="str">
        <f t="shared" si="7"/>
        <v>B-4</v>
      </c>
      <c r="S59" s="33" t="str">
        <f t="shared" si="8"/>
        <v>III</v>
      </c>
      <c r="T59" s="34" t="str">
        <f t="shared" si="9"/>
        <v>Mejorable</v>
      </c>
      <c r="U59" s="112"/>
      <c r="V59" s="69" t="str">
        <f>VLOOKUP(H59,Hoja1!A$2:G$445,6,0)</f>
        <v>Enfermedades musculoesqueleticas</v>
      </c>
      <c r="W59" s="20"/>
      <c r="X59" s="20"/>
      <c r="Y59" s="20"/>
      <c r="Z59" s="17"/>
      <c r="AA59" s="22" t="str">
        <f>VLOOKUP(H59,Hoja1!A$2:G$445,7,0)</f>
        <v>Prevención en lesiones osteomusculares, líderes de pausas activas</v>
      </c>
      <c r="AB59" s="20" t="s">
        <v>1230</v>
      </c>
      <c r="AC59" s="109"/>
      <c r="AD59" s="14"/>
      <c r="AE59" s="12"/>
      <c r="AF59" s="12"/>
      <c r="AG59" s="12"/>
      <c r="AH59" s="12"/>
      <c r="AI59" s="12"/>
      <c r="AJ59" s="12"/>
      <c r="AK59" s="12"/>
      <c r="AL59" s="12"/>
      <c r="AM59" s="12"/>
      <c r="AN59" s="12"/>
      <c r="AO59" s="12"/>
      <c r="AP59" s="12"/>
      <c r="AQ59" s="12"/>
      <c r="AR59" s="12"/>
      <c r="AS59" s="12"/>
      <c r="AT59" s="12"/>
      <c r="AU59" s="12"/>
      <c r="AV59" s="12"/>
      <c r="AW59" s="12"/>
      <c r="AX59" s="12"/>
      <c r="AY59" s="12"/>
      <c r="AZ59" s="12"/>
      <c r="BA59" s="12"/>
      <c r="BB59" s="12"/>
      <c r="BC59" s="12"/>
      <c r="BD59" s="12"/>
      <c r="BE59" s="12"/>
      <c r="BF59" s="12"/>
      <c r="BG59" s="12"/>
      <c r="BH59" s="12"/>
      <c r="BI59" s="12"/>
      <c r="BJ59" s="12"/>
      <c r="BK59" s="12"/>
      <c r="BL59" s="12"/>
      <c r="BM59" s="12"/>
      <c r="BN59" s="12"/>
      <c r="BO59" s="12"/>
      <c r="BP59" s="12"/>
      <c r="BQ59" s="12"/>
      <c r="BR59" s="12"/>
      <c r="BS59" s="12"/>
      <c r="BT59" s="12"/>
      <c r="BU59" s="12"/>
      <c r="BV59" s="12"/>
      <c r="BW59" s="12"/>
      <c r="BX59" s="12"/>
      <c r="BY59" s="12"/>
      <c r="BZ59" s="12"/>
      <c r="CA59" s="12"/>
      <c r="CB59" s="12"/>
      <c r="CC59" s="12"/>
      <c r="CD59" s="12"/>
      <c r="CE59" s="12"/>
      <c r="CF59" s="12"/>
      <c r="CG59" s="12"/>
      <c r="CH59" s="12"/>
      <c r="CI59" s="12"/>
      <c r="CJ59" s="12"/>
      <c r="CK59" s="12"/>
      <c r="CL59" s="12"/>
      <c r="CM59" s="12"/>
      <c r="CN59" s="12"/>
      <c r="CO59" s="12"/>
      <c r="CP59" s="12"/>
      <c r="CQ59" s="12"/>
      <c r="CR59" s="12"/>
      <c r="CS59" s="12"/>
      <c r="CT59" s="12"/>
      <c r="CU59" s="12"/>
      <c r="CV59" s="12"/>
      <c r="CW59" s="12"/>
      <c r="CX59" s="12"/>
      <c r="CY59" s="12"/>
      <c r="CZ59" s="12"/>
      <c r="DA59" s="12"/>
      <c r="DB59" s="12"/>
      <c r="DC59" s="12"/>
      <c r="DD59" s="12"/>
      <c r="DE59" s="12"/>
      <c r="DF59" s="12"/>
      <c r="DG59" s="12"/>
      <c r="DH59" s="12"/>
      <c r="DI59" s="12"/>
      <c r="DJ59" s="12"/>
      <c r="DK59" s="12"/>
      <c r="DL59" s="12"/>
      <c r="DM59" s="12"/>
      <c r="DN59" s="12"/>
      <c r="DO59" s="12"/>
      <c r="DP59" s="12"/>
      <c r="DQ59" s="12"/>
      <c r="DR59" s="12"/>
      <c r="DS59" s="12"/>
      <c r="DT59" s="12"/>
      <c r="DU59" s="12"/>
      <c r="DV59" s="12"/>
      <c r="DW59" s="12"/>
      <c r="DX59" s="12"/>
      <c r="DY59" s="12"/>
      <c r="DZ59" s="12"/>
      <c r="EA59" s="12"/>
      <c r="EB59" s="12"/>
      <c r="EC59" s="12"/>
      <c r="ED59" s="12"/>
      <c r="EE59" s="12"/>
      <c r="EF59" s="12"/>
      <c r="EG59" s="12"/>
      <c r="EH59" s="12"/>
      <c r="EI59" s="12"/>
      <c r="EJ59" s="12"/>
      <c r="EK59" s="12"/>
      <c r="EL59" s="12"/>
      <c r="EM59" s="12"/>
      <c r="EN59" s="12"/>
      <c r="EO59" s="12"/>
      <c r="EP59" s="12"/>
      <c r="EQ59" s="12"/>
      <c r="ER59" s="12"/>
      <c r="ES59" s="12"/>
      <c r="ET59" s="15"/>
    </row>
    <row r="60" spans="1:150" s="13" customFormat="1" ht="51">
      <c r="A60" s="142"/>
      <c r="B60" s="142"/>
      <c r="C60" s="109"/>
      <c r="D60" s="106"/>
      <c r="E60" s="115"/>
      <c r="F60" s="115"/>
      <c r="G60" s="69" t="str">
        <f>VLOOKUP(H60,Hoja1!A$1:G$445,2,0)</f>
        <v>Atropellamiento, Envestir</v>
      </c>
      <c r="H60" s="24" t="s">
        <v>1187</v>
      </c>
      <c r="I60" s="69" t="str">
        <f>VLOOKUP(H60,Hoja1!A$2:G$445,3,0)</f>
        <v>Lesiones, pérdidas materiales, muerte</v>
      </c>
      <c r="J60" s="18"/>
      <c r="K60" s="69" t="str">
        <f>VLOOKUP(H60,Hoja1!A$2:G$445,4,0)</f>
        <v>Inspecciones planeadas e inspecciones no planeadas, procedimientos de programas de seguridad y salud en el trabajo</v>
      </c>
      <c r="L60" s="69" t="str">
        <f>VLOOKUP(H60,Hoja1!A$2:G$445,5,0)</f>
        <v>Programa de seguridad vial, señalización</v>
      </c>
      <c r="M60" s="18">
        <v>2</v>
      </c>
      <c r="N60" s="19">
        <v>3</v>
      </c>
      <c r="O60" s="19">
        <v>60</v>
      </c>
      <c r="P60" s="25">
        <f t="shared" si="5"/>
        <v>6</v>
      </c>
      <c r="Q60" s="25">
        <f t="shared" si="6"/>
        <v>360</v>
      </c>
      <c r="R60" s="32" t="str">
        <f t="shared" si="7"/>
        <v>M-6</v>
      </c>
      <c r="S60" s="33" t="str">
        <f t="shared" si="8"/>
        <v>II</v>
      </c>
      <c r="T60" s="34" t="str">
        <f t="shared" si="9"/>
        <v>No Aceptable o Aceptable Con Control Especifico</v>
      </c>
      <c r="U60" s="112"/>
      <c r="V60" s="69" t="str">
        <f>VLOOKUP(H60,Hoja1!A$2:G$445,6,0)</f>
        <v>Muerte</v>
      </c>
      <c r="W60" s="20"/>
      <c r="X60" s="20"/>
      <c r="Y60" s="20"/>
      <c r="Z60" s="17"/>
      <c r="AA60" s="22" t="str">
        <f>VLOOKUP(H60,Hoja1!A$2:G$445,7,0)</f>
        <v>Seguridad vial y manejo defensivo, aseguramiento de áreas de trabajo</v>
      </c>
      <c r="AB60" s="20" t="s">
        <v>1204</v>
      </c>
      <c r="AC60" s="109"/>
      <c r="AD60" s="14"/>
      <c r="AE60" s="12"/>
      <c r="AF60" s="12"/>
      <c r="AG60" s="12"/>
      <c r="AH60" s="12"/>
      <c r="AI60" s="12"/>
      <c r="AJ60" s="12"/>
      <c r="AK60" s="12"/>
      <c r="AL60" s="12"/>
      <c r="AM60" s="12"/>
      <c r="AN60" s="12"/>
      <c r="AO60" s="12"/>
      <c r="AP60" s="12"/>
      <c r="AQ60" s="12"/>
      <c r="AR60" s="12"/>
      <c r="AS60" s="12"/>
      <c r="AT60" s="12"/>
      <c r="AU60" s="12"/>
      <c r="AV60" s="12"/>
      <c r="AW60" s="12"/>
      <c r="AX60" s="12"/>
      <c r="AY60" s="12"/>
      <c r="AZ60" s="12"/>
      <c r="BA60" s="12"/>
      <c r="BB60" s="12"/>
      <c r="BC60" s="12"/>
      <c r="BD60" s="12"/>
      <c r="BE60" s="12"/>
      <c r="BF60" s="12"/>
      <c r="BG60" s="12"/>
      <c r="BH60" s="12"/>
      <c r="BI60" s="12"/>
      <c r="BJ60" s="12"/>
      <c r="BK60" s="12"/>
      <c r="BL60" s="12"/>
      <c r="BM60" s="12"/>
      <c r="BN60" s="12"/>
      <c r="BO60" s="12"/>
      <c r="BP60" s="12"/>
      <c r="BQ60" s="12"/>
      <c r="BR60" s="12"/>
      <c r="BS60" s="12"/>
      <c r="BT60" s="12"/>
      <c r="BU60" s="12"/>
      <c r="BV60" s="12"/>
      <c r="BW60" s="12"/>
      <c r="BX60" s="12"/>
      <c r="BY60" s="12"/>
      <c r="BZ60" s="12"/>
      <c r="CA60" s="12"/>
      <c r="CB60" s="12"/>
      <c r="CC60" s="12"/>
      <c r="CD60" s="12"/>
      <c r="CE60" s="12"/>
      <c r="CF60" s="12"/>
      <c r="CG60" s="12"/>
      <c r="CH60" s="12"/>
      <c r="CI60" s="12"/>
      <c r="CJ60" s="12"/>
      <c r="CK60" s="12"/>
      <c r="CL60" s="12"/>
      <c r="CM60" s="12"/>
      <c r="CN60" s="12"/>
      <c r="CO60" s="12"/>
      <c r="CP60" s="12"/>
      <c r="CQ60" s="12"/>
      <c r="CR60" s="12"/>
      <c r="CS60" s="12"/>
      <c r="CT60" s="12"/>
      <c r="CU60" s="12"/>
      <c r="CV60" s="12"/>
      <c r="CW60" s="12"/>
      <c r="CX60" s="12"/>
      <c r="CY60" s="12"/>
      <c r="CZ60" s="12"/>
      <c r="DA60" s="12"/>
      <c r="DB60" s="12"/>
      <c r="DC60" s="12"/>
      <c r="DD60" s="12"/>
      <c r="DE60" s="12"/>
      <c r="DF60" s="12"/>
      <c r="DG60" s="12"/>
      <c r="DH60" s="12"/>
      <c r="DI60" s="12"/>
      <c r="DJ60" s="12"/>
      <c r="DK60" s="12"/>
      <c r="DL60" s="12"/>
      <c r="DM60" s="12"/>
      <c r="DN60" s="12"/>
      <c r="DO60" s="12"/>
      <c r="DP60" s="12"/>
      <c r="DQ60" s="12"/>
      <c r="DR60" s="12"/>
      <c r="DS60" s="12"/>
      <c r="DT60" s="12"/>
      <c r="DU60" s="12"/>
      <c r="DV60" s="12"/>
      <c r="DW60" s="12"/>
      <c r="DX60" s="12"/>
      <c r="DY60" s="12"/>
      <c r="DZ60" s="12"/>
      <c r="EA60" s="12"/>
      <c r="EB60" s="12"/>
      <c r="EC60" s="12"/>
      <c r="ED60" s="12"/>
      <c r="EE60" s="12"/>
      <c r="EF60" s="12"/>
      <c r="EG60" s="12"/>
      <c r="EH60" s="12"/>
      <c r="EI60" s="12"/>
      <c r="EJ60" s="12"/>
      <c r="EK60" s="12"/>
      <c r="EL60" s="12"/>
      <c r="EM60" s="12"/>
      <c r="EN60" s="12"/>
      <c r="EO60" s="12"/>
      <c r="EP60" s="12"/>
      <c r="EQ60" s="12"/>
      <c r="ER60" s="12"/>
      <c r="ES60" s="12"/>
      <c r="ET60" s="15"/>
    </row>
    <row r="61" spans="1:150" s="13" customFormat="1" ht="63.75">
      <c r="A61" s="142"/>
      <c r="B61" s="142"/>
      <c r="C61" s="109"/>
      <c r="D61" s="106"/>
      <c r="E61" s="115"/>
      <c r="F61" s="115"/>
      <c r="G61" s="69" t="str">
        <f>VLOOKUP(H61,Hoja1!A$1:G$445,2,0)</f>
        <v>Herramientas Manuales</v>
      </c>
      <c r="H61" s="24" t="s">
        <v>606</v>
      </c>
      <c r="I61" s="69" t="str">
        <f>VLOOKUP(H61,Hoja1!A$2:G$445,3,0)</f>
        <v>Quemaduras, contusiones y lesiones</v>
      </c>
      <c r="J61" s="18"/>
      <c r="K61" s="69" t="str">
        <f>VLOOKUP(H61,Hoja1!A$2:G$445,4,0)</f>
        <v>Inspecciones planeadas e inspecciones no planeadas, procedimientos de programas de seguridad y salud en el trabajo</v>
      </c>
      <c r="L61" s="69" t="str">
        <f>VLOOKUP(H61,Hoja1!A$2:G$445,5,0)</f>
        <v>E.P.P.</v>
      </c>
      <c r="M61" s="18">
        <v>2</v>
      </c>
      <c r="N61" s="19">
        <v>3</v>
      </c>
      <c r="O61" s="19">
        <v>25</v>
      </c>
      <c r="P61" s="25">
        <f t="shared" si="5"/>
        <v>6</v>
      </c>
      <c r="Q61" s="25">
        <f t="shared" si="6"/>
        <v>150</v>
      </c>
      <c r="R61" s="32" t="str">
        <f t="shared" si="7"/>
        <v>M-6</v>
      </c>
      <c r="S61" s="33" t="str">
        <f t="shared" si="8"/>
        <v>II</v>
      </c>
      <c r="T61" s="34" t="str">
        <f t="shared" si="9"/>
        <v>No Aceptable o Aceptable Con Control Especifico</v>
      </c>
      <c r="U61" s="112"/>
      <c r="V61" s="69" t="str">
        <f>VLOOKUP(H61,Hoja1!A$2:G$445,6,0)</f>
        <v>Amputación</v>
      </c>
      <c r="W61" s="20"/>
      <c r="X61" s="20"/>
      <c r="Y61" s="20"/>
      <c r="Z61" s="17"/>
      <c r="AA61" s="22" t="str">
        <f>VLOOKUP(H61,Hoja1!A$2:G$445,7,0)</f>
        <v xml:space="preserve">
Uso y manejo adecuado de E.P.P., uso y manejo adecuado de herramientas manuales y/o máqinas y equipos</v>
      </c>
      <c r="AB61" s="20" t="s">
        <v>1231</v>
      </c>
      <c r="AC61" s="109"/>
      <c r="AD61" s="14"/>
      <c r="AE61" s="12"/>
      <c r="AF61" s="12"/>
      <c r="AG61" s="12"/>
      <c r="AH61" s="12"/>
      <c r="AI61" s="12"/>
      <c r="AJ61" s="12"/>
      <c r="AK61" s="12"/>
      <c r="AL61" s="12"/>
      <c r="AM61" s="12"/>
      <c r="AN61" s="12"/>
      <c r="AO61" s="12"/>
      <c r="AP61" s="12"/>
      <c r="AQ61" s="12"/>
      <c r="AR61" s="12"/>
      <c r="AS61" s="12"/>
      <c r="AT61" s="12"/>
      <c r="AU61" s="12"/>
      <c r="AV61" s="12"/>
      <c r="AW61" s="12"/>
      <c r="AX61" s="12"/>
      <c r="AY61" s="12"/>
      <c r="AZ61" s="12"/>
      <c r="BA61" s="12"/>
      <c r="BB61" s="12"/>
      <c r="BC61" s="12"/>
      <c r="BD61" s="12"/>
      <c r="BE61" s="12"/>
      <c r="BF61" s="12"/>
      <c r="BG61" s="12"/>
      <c r="BH61" s="12"/>
      <c r="BI61" s="12"/>
      <c r="BJ61" s="12"/>
      <c r="BK61" s="12"/>
      <c r="BL61" s="12"/>
      <c r="BM61" s="12"/>
      <c r="BN61" s="12"/>
      <c r="BO61" s="12"/>
      <c r="BP61" s="12"/>
      <c r="BQ61" s="12"/>
      <c r="BR61" s="12"/>
      <c r="BS61" s="12"/>
      <c r="BT61" s="12"/>
      <c r="BU61" s="12"/>
      <c r="BV61" s="12"/>
      <c r="BW61" s="12"/>
      <c r="BX61" s="12"/>
      <c r="BY61" s="12"/>
      <c r="BZ61" s="12"/>
      <c r="CA61" s="12"/>
      <c r="CB61" s="12"/>
      <c r="CC61" s="12"/>
      <c r="CD61" s="12"/>
      <c r="CE61" s="12"/>
      <c r="CF61" s="12"/>
      <c r="CG61" s="12"/>
      <c r="CH61" s="12"/>
      <c r="CI61" s="12"/>
      <c r="CJ61" s="12"/>
      <c r="CK61" s="12"/>
      <c r="CL61" s="12"/>
      <c r="CM61" s="12"/>
      <c r="CN61" s="12"/>
      <c r="CO61" s="12"/>
      <c r="CP61" s="12"/>
      <c r="CQ61" s="12"/>
      <c r="CR61" s="12"/>
      <c r="CS61" s="12"/>
      <c r="CT61" s="12"/>
      <c r="CU61" s="12"/>
      <c r="CV61" s="12"/>
      <c r="CW61" s="12"/>
      <c r="CX61" s="12"/>
      <c r="CY61" s="12"/>
      <c r="CZ61" s="12"/>
      <c r="DA61" s="12"/>
      <c r="DB61" s="12"/>
      <c r="DC61" s="12"/>
      <c r="DD61" s="12"/>
      <c r="DE61" s="12"/>
      <c r="DF61" s="12"/>
      <c r="DG61" s="12"/>
      <c r="DH61" s="12"/>
      <c r="DI61" s="12"/>
      <c r="DJ61" s="12"/>
      <c r="DK61" s="12"/>
      <c r="DL61" s="12"/>
      <c r="DM61" s="12"/>
      <c r="DN61" s="12"/>
      <c r="DO61" s="12"/>
      <c r="DP61" s="12"/>
      <c r="DQ61" s="12"/>
      <c r="DR61" s="12"/>
      <c r="DS61" s="12"/>
      <c r="DT61" s="12"/>
      <c r="DU61" s="12"/>
      <c r="DV61" s="12"/>
      <c r="DW61" s="12"/>
      <c r="DX61" s="12"/>
      <c r="DY61" s="12"/>
      <c r="DZ61" s="12"/>
      <c r="EA61" s="12"/>
      <c r="EB61" s="12"/>
      <c r="EC61" s="12"/>
      <c r="ED61" s="12"/>
      <c r="EE61" s="12"/>
      <c r="EF61" s="12"/>
      <c r="EG61" s="12"/>
      <c r="EH61" s="12"/>
      <c r="EI61" s="12"/>
      <c r="EJ61" s="12"/>
      <c r="EK61" s="12"/>
      <c r="EL61" s="12"/>
      <c r="EM61" s="12"/>
      <c r="EN61" s="12"/>
      <c r="EO61" s="12"/>
      <c r="EP61" s="12"/>
      <c r="EQ61" s="12"/>
      <c r="ER61" s="12"/>
      <c r="ES61" s="12"/>
      <c r="ET61" s="15"/>
    </row>
    <row r="62" spans="1:150" s="13" customFormat="1" ht="64.5" customHeight="1">
      <c r="A62" s="142"/>
      <c r="B62" s="142"/>
      <c r="C62" s="109"/>
      <c r="D62" s="106"/>
      <c r="E62" s="115"/>
      <c r="F62" s="115"/>
      <c r="G62" s="69" t="str">
        <f>VLOOKUP(H62,Hoja1!A$1:G$445,2,0)</f>
        <v>Atraco, golpiza, atentados y secuestrados</v>
      </c>
      <c r="H62" s="24" t="s">
        <v>57</v>
      </c>
      <c r="I62" s="69" t="str">
        <f>VLOOKUP(H62,Hoja1!A$2:G$445,3,0)</f>
        <v>Estrés, golpes, Secuestros</v>
      </c>
      <c r="J62" s="18"/>
      <c r="K62" s="69" t="str">
        <f>VLOOKUP(H62,Hoja1!A$2:G$445,4,0)</f>
        <v>Inspecciones planeadas e inspecciones no planeadas, procedimientos de programas de seguridad y salud en el trabajo</v>
      </c>
      <c r="L62" s="69" t="str">
        <f>VLOOKUP(H62,Hoja1!A$2:G$445,5,0)</f>
        <v xml:space="preserve">Uniformes Corporativos, Caquetas corporativas, Carnetización
</v>
      </c>
      <c r="M62" s="18">
        <v>2</v>
      </c>
      <c r="N62" s="19">
        <v>3</v>
      </c>
      <c r="O62" s="19">
        <v>60</v>
      </c>
      <c r="P62" s="25">
        <f t="shared" si="5"/>
        <v>6</v>
      </c>
      <c r="Q62" s="25">
        <f t="shared" si="6"/>
        <v>360</v>
      </c>
      <c r="R62" s="32" t="str">
        <f t="shared" si="7"/>
        <v>M-6</v>
      </c>
      <c r="S62" s="33" t="str">
        <f t="shared" si="8"/>
        <v>II</v>
      </c>
      <c r="T62" s="34" t="str">
        <f t="shared" si="9"/>
        <v>No Aceptable o Aceptable Con Control Especifico</v>
      </c>
      <c r="U62" s="112"/>
      <c r="V62" s="69" t="str">
        <f>VLOOKUP(H62,Hoja1!A$2:G$445,6,0)</f>
        <v>Secuestros</v>
      </c>
      <c r="W62" s="20"/>
      <c r="X62" s="20"/>
      <c r="Y62" s="20"/>
      <c r="Z62" s="17"/>
      <c r="AA62" s="22" t="str">
        <f>VLOOKUP(H62,Hoja1!A$2:G$445,7,0)</f>
        <v>N/A</v>
      </c>
      <c r="AB62" s="20" t="s">
        <v>1206</v>
      </c>
      <c r="AC62" s="109"/>
      <c r="AD62" s="14"/>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12"/>
      <c r="CT62" s="12"/>
      <c r="CU62" s="12"/>
      <c r="CV62" s="12"/>
      <c r="CW62" s="12"/>
      <c r="CX62" s="12"/>
      <c r="CY62" s="12"/>
      <c r="CZ62" s="12"/>
      <c r="DA62" s="12"/>
      <c r="DB62" s="12"/>
      <c r="DC62" s="12"/>
      <c r="DD62" s="12"/>
      <c r="DE62" s="12"/>
      <c r="DF62" s="12"/>
      <c r="DG62" s="12"/>
      <c r="DH62" s="12"/>
      <c r="DI62" s="12"/>
      <c r="DJ62" s="12"/>
      <c r="DK62" s="12"/>
      <c r="DL62" s="12"/>
      <c r="DM62" s="12"/>
      <c r="DN62" s="12"/>
      <c r="DO62" s="12"/>
      <c r="DP62" s="12"/>
      <c r="DQ62" s="12"/>
      <c r="DR62" s="12"/>
      <c r="DS62" s="12"/>
      <c r="DT62" s="12"/>
      <c r="DU62" s="12"/>
      <c r="DV62" s="12"/>
      <c r="DW62" s="12"/>
      <c r="DX62" s="12"/>
      <c r="DY62" s="12"/>
      <c r="DZ62" s="12"/>
      <c r="EA62" s="12"/>
      <c r="EB62" s="12"/>
      <c r="EC62" s="12"/>
      <c r="ED62" s="12"/>
      <c r="EE62" s="12"/>
      <c r="EF62" s="12"/>
      <c r="EG62" s="12"/>
      <c r="EH62" s="12"/>
      <c r="EI62" s="12"/>
      <c r="EJ62" s="12"/>
      <c r="EK62" s="12"/>
      <c r="EL62" s="12"/>
      <c r="EM62" s="12"/>
      <c r="EN62" s="12"/>
      <c r="EO62" s="12"/>
      <c r="EP62" s="12"/>
      <c r="EQ62" s="12"/>
      <c r="ER62" s="12"/>
      <c r="ES62" s="12"/>
      <c r="ET62" s="15"/>
    </row>
    <row r="63" spans="1:150" s="13" customFormat="1" ht="51.75" thickBot="1">
      <c r="A63" s="142"/>
      <c r="B63" s="142"/>
      <c r="C63" s="110"/>
      <c r="D63" s="107"/>
      <c r="E63" s="116"/>
      <c r="F63" s="116"/>
      <c r="G63" s="69" t="str">
        <f>VLOOKUP(H63,Hoja1!A$1:G$445,2,0)</f>
        <v>SISMOS, INCENDIOS, INUNDACIONES, TERREMOTOS, VENDAVALES, DERRUMBE</v>
      </c>
      <c r="H63" s="24" t="s">
        <v>62</v>
      </c>
      <c r="I63" s="69" t="str">
        <f>VLOOKUP(H63,Hoja1!A$2:G$445,3,0)</f>
        <v>SISMOS, INCENDIOS, INUNDACIONES, TERREMOTOS, VENDAVALES</v>
      </c>
      <c r="J63" s="18"/>
      <c r="K63" s="69" t="str">
        <f>VLOOKUP(H63,Hoja1!A$2:G$445,4,0)</f>
        <v>Inspecciones planeadas e inspecciones no planeadas, procedimientos de programas de seguridad y salud en el trabajo</v>
      </c>
      <c r="L63" s="69" t="str">
        <f>VLOOKUP(H63,Hoja1!A$2:G$445,5,0)</f>
        <v>BRIGADAS DE EMERGENCIAS</v>
      </c>
      <c r="M63" s="18">
        <v>2</v>
      </c>
      <c r="N63" s="19">
        <v>1</v>
      </c>
      <c r="O63" s="19">
        <v>100</v>
      </c>
      <c r="P63" s="25">
        <f t="shared" si="5"/>
        <v>2</v>
      </c>
      <c r="Q63" s="25">
        <f t="shared" si="6"/>
        <v>200</v>
      </c>
      <c r="R63" s="32" t="str">
        <f t="shared" si="7"/>
        <v>B-2</v>
      </c>
      <c r="S63" s="33" t="str">
        <f t="shared" si="8"/>
        <v>II</v>
      </c>
      <c r="T63" s="34" t="str">
        <f t="shared" si="9"/>
        <v>No Aceptable o Aceptable Con Control Especifico</v>
      </c>
      <c r="U63" s="113"/>
      <c r="V63" s="69" t="str">
        <f>VLOOKUP(H63,Hoja1!A$2:G$445,6,0)</f>
        <v>MUERTE</v>
      </c>
      <c r="W63" s="20"/>
      <c r="X63" s="20"/>
      <c r="Y63" s="20"/>
      <c r="Z63" s="17"/>
      <c r="AA63" s="22" t="str">
        <f>VLOOKUP(H63,Hoja1!A$2:G$445,7,0)</f>
        <v>ENTRENAMIENTO DE LA BRIGADA; DIVULGACIÓN DE PLAN DE EMERGENCIA</v>
      </c>
      <c r="AB63" s="20" t="s">
        <v>1207</v>
      </c>
      <c r="AC63" s="118"/>
      <c r="AD63" s="14"/>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2"/>
      <c r="CT63" s="12"/>
      <c r="CU63" s="12"/>
      <c r="CV63" s="12"/>
      <c r="CW63" s="12"/>
      <c r="CX63" s="12"/>
      <c r="CY63" s="12"/>
      <c r="CZ63" s="12"/>
      <c r="DA63" s="12"/>
      <c r="DB63" s="12"/>
      <c r="DC63" s="12"/>
      <c r="DD63" s="12"/>
      <c r="DE63" s="12"/>
      <c r="DF63" s="12"/>
      <c r="DG63" s="12"/>
      <c r="DH63" s="12"/>
      <c r="DI63" s="12"/>
      <c r="DJ63" s="12"/>
      <c r="DK63" s="12"/>
      <c r="DL63" s="12"/>
      <c r="DM63" s="12"/>
      <c r="DN63" s="12"/>
      <c r="DO63" s="12"/>
      <c r="DP63" s="12"/>
      <c r="DQ63" s="12"/>
      <c r="DR63" s="12"/>
      <c r="DS63" s="12"/>
      <c r="DT63" s="12"/>
      <c r="DU63" s="12"/>
      <c r="DV63" s="12"/>
      <c r="DW63" s="12"/>
      <c r="DX63" s="12"/>
      <c r="DY63" s="12"/>
      <c r="DZ63" s="12"/>
      <c r="EA63" s="12"/>
      <c r="EB63" s="12"/>
      <c r="EC63" s="12"/>
      <c r="ED63" s="12"/>
      <c r="EE63" s="12"/>
      <c r="EF63" s="12"/>
      <c r="EG63" s="12"/>
      <c r="EH63" s="12"/>
      <c r="EI63" s="12"/>
      <c r="EJ63" s="12"/>
      <c r="EK63" s="12"/>
      <c r="EL63" s="12"/>
      <c r="EM63" s="12"/>
      <c r="EN63" s="12"/>
      <c r="EO63" s="12"/>
      <c r="EP63" s="12"/>
      <c r="EQ63" s="12"/>
      <c r="ER63" s="12"/>
      <c r="ES63" s="12"/>
      <c r="ET63" s="15"/>
    </row>
    <row r="64" spans="1:150" s="13" customFormat="1" ht="51">
      <c r="A64" s="142"/>
      <c r="B64" s="142"/>
      <c r="C64" s="92" t="str">
        <f>VLOOKUP(E64,Hoja2!A$2:C$82,2,0)</f>
        <v>Efectuar Ia operacion de valvulas y accesorios de Ia red matriz, para Ia prestación del servicio de acueducto a la ciudadania.</v>
      </c>
      <c r="D64" s="102" t="str">
        <f>VLOOKUP(E64,Hoja2!A$2:C$82,3,0)</f>
        <v>Efectuar en el sector asignado, las operaciones de cierre y apertura de valvulas para suspender o reestablecer el servicio, mantenimiento o renovacion de componentes, conforme a los procedimientos e instrucciones impartidas por el superior inmediato. Efectuar periodicamente el mantenimiento, calibracion y recuperación de accesorios, estaciones y valvulas reductoras de presion de la red matriz, lineas divisoras de presion, manometros y velar par el adecuado estado de funcionamiento y conservacion de los mismos. Desarrollar las investigaciones relacionadas con el estado y funcionamiento de la red. Realizar los recorridos de redes matrices, lo cual incluye localizacion, limpieza de camaras, operación sistematica de valvulas directas, verificacion del estado del corredor de las lineas y de todos sus accesorios (salidas, ventosas, purges, manholes, entre otros).</v>
      </c>
      <c r="E64" s="97" t="s">
        <v>1046</v>
      </c>
      <c r="F64" s="97" t="s">
        <v>1197</v>
      </c>
      <c r="G64" s="66" t="str">
        <f>VLOOKUP(H64,Hoja1!A$1:G$445,2,0)</f>
        <v>Bacteria</v>
      </c>
      <c r="H64" s="46" t="s">
        <v>108</v>
      </c>
      <c r="I64" s="66" t="str">
        <f>VLOOKUP(H64,Hoja1!A$2:G$445,3,0)</f>
        <v>Infecciones producidas por Bacterianas</v>
      </c>
      <c r="J64" s="54"/>
      <c r="K64" s="66" t="str">
        <f>VLOOKUP(H64,Hoja1!A$2:G$445,4,0)</f>
        <v>Inspecciones planeadas e inspecciones no planeadas, procedimientos de programas de seguridad y salud en el trabajo</v>
      </c>
      <c r="L64" s="66" t="str">
        <f>VLOOKUP(H64,Hoja1!A$2:G$445,5,0)</f>
        <v>Programa de vacunación, bota pantalon, overol, guantes, tapabocas, mascarillas con filtos</v>
      </c>
      <c r="M64" s="67">
        <v>2</v>
      </c>
      <c r="N64" s="48">
        <v>3</v>
      </c>
      <c r="O64" s="48">
        <v>10</v>
      </c>
      <c r="P64" s="48">
        <f t="shared" si="5"/>
        <v>6</v>
      </c>
      <c r="Q64" s="48">
        <f t="shared" si="6"/>
        <v>60</v>
      </c>
      <c r="R64" s="56" t="str">
        <f t="shared" si="7"/>
        <v>M-6</v>
      </c>
      <c r="S64" s="57" t="str">
        <f t="shared" si="8"/>
        <v>III</v>
      </c>
      <c r="T64" s="58" t="str">
        <f t="shared" si="9"/>
        <v>Mejorable</v>
      </c>
      <c r="U64" s="147">
        <v>9</v>
      </c>
      <c r="V64" s="66" t="str">
        <f>VLOOKUP(H64,Hoja1!A$2:G$445,6,0)</f>
        <v xml:space="preserve">Enfermedades Infectocontagiosas
</v>
      </c>
      <c r="W64" s="59"/>
      <c r="X64" s="59"/>
      <c r="Y64" s="59"/>
      <c r="Z64" s="60"/>
      <c r="AA64" s="53" t="str">
        <f>VLOOKUP(H64,Hoja1!A$2:G$445,7,0)</f>
        <v xml:space="preserve">Riesgo Biológico, Autocuidado y/o Uso y manejo adecuado de E.P.P.
</v>
      </c>
      <c r="AB64" s="144" t="s">
        <v>1200</v>
      </c>
      <c r="AC64" s="99" t="s">
        <v>1209</v>
      </c>
      <c r="AD64" s="14"/>
      <c r="AE64" s="12"/>
      <c r="AF64" s="12"/>
      <c r="AG64" s="12"/>
      <c r="AH64" s="12"/>
      <c r="AI64" s="12"/>
      <c r="AJ64" s="12"/>
      <c r="AK64" s="12"/>
      <c r="AL64" s="12"/>
      <c r="AM64" s="12"/>
      <c r="AN64" s="12"/>
      <c r="AO64" s="12"/>
      <c r="AP64" s="12"/>
      <c r="AQ64" s="12"/>
      <c r="AR64" s="12"/>
      <c r="AS64" s="12"/>
      <c r="AT64" s="12"/>
      <c r="AU64" s="12"/>
      <c r="AV64" s="12"/>
      <c r="AW64" s="12"/>
      <c r="AX64" s="12"/>
      <c r="AY64" s="12"/>
      <c r="AZ64" s="12"/>
      <c r="BA64" s="12"/>
      <c r="BB64" s="12"/>
      <c r="BC64" s="12"/>
      <c r="BD64" s="12"/>
      <c r="BE64" s="12"/>
      <c r="BF64" s="12"/>
      <c r="BG64" s="12"/>
      <c r="BH64" s="12"/>
      <c r="BI64" s="12"/>
      <c r="BJ64" s="12"/>
      <c r="BK64" s="12"/>
      <c r="BL64" s="12"/>
      <c r="BM64" s="12"/>
      <c r="BN64" s="12"/>
      <c r="BO64" s="12"/>
      <c r="BP64" s="12"/>
      <c r="BQ64" s="12"/>
      <c r="BR64" s="12"/>
      <c r="BS64" s="12"/>
      <c r="BT64" s="12"/>
      <c r="BU64" s="12"/>
      <c r="BV64" s="12"/>
      <c r="BW64" s="12"/>
      <c r="BX64" s="12"/>
      <c r="BY64" s="12"/>
      <c r="BZ64" s="12"/>
      <c r="CA64" s="12"/>
      <c r="CB64" s="12"/>
      <c r="CC64" s="12"/>
      <c r="CD64" s="12"/>
      <c r="CE64" s="12"/>
      <c r="CF64" s="12"/>
      <c r="CG64" s="12"/>
      <c r="CH64" s="12"/>
      <c r="CI64" s="12"/>
      <c r="CJ64" s="12"/>
      <c r="CK64" s="12"/>
      <c r="CL64" s="12"/>
      <c r="CM64" s="12"/>
      <c r="CN64" s="12"/>
      <c r="CO64" s="12"/>
      <c r="CP64" s="12"/>
      <c r="CQ64" s="12"/>
      <c r="CR64" s="12"/>
      <c r="CS64" s="12"/>
      <c r="CT64" s="12"/>
      <c r="CU64" s="12"/>
      <c r="CV64" s="12"/>
      <c r="CW64" s="12"/>
      <c r="CX64" s="12"/>
      <c r="CY64" s="12"/>
      <c r="CZ64" s="12"/>
      <c r="DA64" s="12"/>
      <c r="DB64" s="12"/>
      <c r="DC64" s="12"/>
      <c r="DD64" s="12"/>
      <c r="DE64" s="12"/>
      <c r="DF64" s="12"/>
      <c r="DG64" s="12"/>
      <c r="DH64" s="12"/>
      <c r="DI64" s="12"/>
      <c r="DJ64" s="12"/>
      <c r="DK64" s="12"/>
      <c r="DL64" s="12"/>
      <c r="DM64" s="12"/>
      <c r="DN64" s="12"/>
      <c r="DO64" s="12"/>
      <c r="DP64" s="12"/>
      <c r="DQ64" s="12"/>
      <c r="DR64" s="12"/>
      <c r="DS64" s="12"/>
      <c r="DT64" s="12"/>
      <c r="DU64" s="12"/>
      <c r="DV64" s="12"/>
      <c r="DW64" s="12"/>
      <c r="DX64" s="12"/>
      <c r="DY64" s="12"/>
      <c r="DZ64" s="12"/>
      <c r="EA64" s="12"/>
      <c r="EB64" s="12"/>
      <c r="EC64" s="12"/>
      <c r="ED64" s="12"/>
      <c r="EE64" s="12"/>
      <c r="EF64" s="12"/>
      <c r="EG64" s="12"/>
      <c r="EH64" s="12"/>
      <c r="EI64" s="12"/>
      <c r="EJ64" s="12"/>
      <c r="EK64" s="12"/>
      <c r="EL64" s="12"/>
      <c r="EM64" s="12"/>
      <c r="EN64" s="12"/>
      <c r="EO64" s="12"/>
      <c r="EP64" s="12"/>
      <c r="EQ64" s="12"/>
      <c r="ER64" s="12"/>
      <c r="ES64" s="12"/>
      <c r="ET64" s="15"/>
    </row>
    <row r="65" spans="1:150" s="13" customFormat="1" ht="51">
      <c r="A65" s="142"/>
      <c r="B65" s="142"/>
      <c r="C65" s="92"/>
      <c r="D65" s="102"/>
      <c r="E65" s="97"/>
      <c r="F65" s="97"/>
      <c r="G65" s="66" t="str">
        <f>VLOOKUP(H65,Hoja1!A$1:G$445,2,0)</f>
        <v>Hongos</v>
      </c>
      <c r="H65" s="46" t="s">
        <v>117</v>
      </c>
      <c r="I65" s="66" t="str">
        <f>VLOOKUP(H65,Hoja1!A$2:G$445,3,0)</f>
        <v>Micosis</v>
      </c>
      <c r="J65" s="54"/>
      <c r="K65" s="66" t="str">
        <f>VLOOKUP(H65,Hoja1!A$2:G$445,4,0)</f>
        <v>Inspecciones planeadas e inspecciones no planeadas, procedimientos de programas de seguridad y salud en el trabajo</v>
      </c>
      <c r="L65" s="66" t="str">
        <f>VLOOKUP(H65,Hoja1!A$2:G$445,5,0)</f>
        <v>Programa de vacunación, éxamenes periódicos</v>
      </c>
      <c r="M65" s="54">
        <v>2</v>
      </c>
      <c r="N65" s="55">
        <v>3</v>
      </c>
      <c r="O65" s="55">
        <v>10</v>
      </c>
      <c r="P65" s="48">
        <f t="shared" si="5"/>
        <v>6</v>
      </c>
      <c r="Q65" s="48">
        <f t="shared" si="6"/>
        <v>60</v>
      </c>
      <c r="R65" s="56" t="str">
        <f t="shared" si="7"/>
        <v>M-6</v>
      </c>
      <c r="S65" s="57" t="str">
        <f t="shared" si="8"/>
        <v>III</v>
      </c>
      <c r="T65" s="58" t="str">
        <f t="shared" si="9"/>
        <v>Mejorable</v>
      </c>
      <c r="U65" s="104"/>
      <c r="V65" s="66" t="str">
        <f>VLOOKUP(H65,Hoja1!A$2:G$445,6,0)</f>
        <v>Micosis</v>
      </c>
      <c r="W65" s="59"/>
      <c r="X65" s="59"/>
      <c r="Y65" s="59"/>
      <c r="Z65" s="60"/>
      <c r="AA65" s="53" t="str">
        <f>VLOOKUP(H65,Hoja1!A$2:G$445,7,0)</f>
        <v xml:space="preserve">Riesgo Biológico, Autocuidado y/o Uso y manejo adecuado de E.P.P.
</v>
      </c>
      <c r="AB65" s="104"/>
      <c r="AC65" s="92"/>
      <c r="AD65" s="14"/>
      <c r="AE65" s="12"/>
      <c r="AF65" s="12"/>
      <c r="AG65" s="12"/>
      <c r="AH65" s="12"/>
      <c r="AI65" s="12"/>
      <c r="AJ65" s="12"/>
      <c r="AK65" s="12"/>
      <c r="AL65" s="12"/>
      <c r="AM65" s="12"/>
      <c r="AN65" s="12"/>
      <c r="AO65" s="12"/>
      <c r="AP65" s="12"/>
      <c r="AQ65" s="12"/>
      <c r="AR65" s="12"/>
      <c r="AS65" s="12"/>
      <c r="AT65" s="12"/>
      <c r="AU65" s="12"/>
      <c r="AV65" s="12"/>
      <c r="AW65" s="12"/>
      <c r="AX65" s="12"/>
      <c r="AY65" s="12"/>
      <c r="AZ65" s="12"/>
      <c r="BA65" s="12"/>
      <c r="BB65" s="12"/>
      <c r="BC65" s="12"/>
      <c r="BD65" s="12"/>
      <c r="BE65" s="12"/>
      <c r="BF65" s="12"/>
      <c r="BG65" s="12"/>
      <c r="BH65" s="12"/>
      <c r="BI65" s="12"/>
      <c r="BJ65" s="12"/>
      <c r="BK65" s="12"/>
      <c r="BL65" s="12"/>
      <c r="BM65" s="12"/>
      <c r="BN65" s="12"/>
      <c r="BO65" s="12"/>
      <c r="BP65" s="12"/>
      <c r="BQ65" s="12"/>
      <c r="BR65" s="12"/>
      <c r="BS65" s="12"/>
      <c r="BT65" s="12"/>
      <c r="BU65" s="12"/>
      <c r="BV65" s="12"/>
      <c r="BW65" s="12"/>
      <c r="BX65" s="12"/>
      <c r="BY65" s="12"/>
      <c r="BZ65" s="12"/>
      <c r="CA65" s="12"/>
      <c r="CB65" s="12"/>
      <c r="CC65" s="12"/>
      <c r="CD65" s="12"/>
      <c r="CE65" s="12"/>
      <c r="CF65" s="12"/>
      <c r="CG65" s="12"/>
      <c r="CH65" s="12"/>
      <c r="CI65" s="12"/>
      <c r="CJ65" s="12"/>
      <c r="CK65" s="12"/>
      <c r="CL65" s="12"/>
      <c r="CM65" s="12"/>
      <c r="CN65" s="12"/>
      <c r="CO65" s="12"/>
      <c r="CP65" s="12"/>
      <c r="CQ65" s="12"/>
      <c r="CR65" s="12"/>
      <c r="CS65" s="12"/>
      <c r="CT65" s="12"/>
      <c r="CU65" s="12"/>
      <c r="CV65" s="12"/>
      <c r="CW65" s="12"/>
      <c r="CX65" s="12"/>
      <c r="CY65" s="12"/>
      <c r="CZ65" s="12"/>
      <c r="DA65" s="12"/>
      <c r="DB65" s="12"/>
      <c r="DC65" s="12"/>
      <c r="DD65" s="12"/>
      <c r="DE65" s="12"/>
      <c r="DF65" s="12"/>
      <c r="DG65" s="12"/>
      <c r="DH65" s="12"/>
      <c r="DI65" s="12"/>
      <c r="DJ65" s="12"/>
      <c r="DK65" s="12"/>
      <c r="DL65" s="12"/>
      <c r="DM65" s="12"/>
      <c r="DN65" s="12"/>
      <c r="DO65" s="12"/>
      <c r="DP65" s="12"/>
      <c r="DQ65" s="12"/>
      <c r="DR65" s="12"/>
      <c r="DS65" s="12"/>
      <c r="DT65" s="12"/>
      <c r="DU65" s="12"/>
      <c r="DV65" s="12"/>
      <c r="DW65" s="12"/>
      <c r="DX65" s="12"/>
      <c r="DY65" s="12"/>
      <c r="DZ65" s="12"/>
      <c r="EA65" s="12"/>
      <c r="EB65" s="12"/>
      <c r="EC65" s="12"/>
      <c r="ED65" s="12"/>
      <c r="EE65" s="12"/>
      <c r="EF65" s="12"/>
      <c r="EG65" s="12"/>
      <c r="EH65" s="12"/>
      <c r="EI65" s="12"/>
      <c r="EJ65" s="12"/>
      <c r="EK65" s="12"/>
      <c r="EL65" s="12"/>
      <c r="EM65" s="12"/>
      <c r="EN65" s="12"/>
      <c r="EO65" s="12"/>
      <c r="EP65" s="12"/>
      <c r="EQ65" s="12"/>
      <c r="ER65" s="12"/>
      <c r="ES65" s="12"/>
      <c r="ET65" s="15"/>
    </row>
    <row r="66" spans="1:150" s="13" customFormat="1" ht="51">
      <c r="A66" s="142"/>
      <c r="B66" s="142"/>
      <c r="C66" s="92"/>
      <c r="D66" s="102"/>
      <c r="E66" s="97"/>
      <c r="F66" s="97"/>
      <c r="G66" s="66" t="str">
        <f>VLOOKUP(H66,Hoja1!A$1:G$445,2,0)</f>
        <v>Virus</v>
      </c>
      <c r="H66" s="46" t="s">
        <v>120</v>
      </c>
      <c r="I66" s="66" t="str">
        <f>VLOOKUP(H66,Hoja1!A$2:G$445,3,0)</f>
        <v>Infecciones Virales</v>
      </c>
      <c r="J66" s="54"/>
      <c r="K66" s="66" t="str">
        <f>VLOOKUP(H66,Hoja1!A$2:G$445,4,0)</f>
        <v>Inspecciones planeadas e inspecciones no planeadas, procedimientos de programas de seguridad y salud en el trabajo</v>
      </c>
      <c r="L66" s="66" t="str">
        <f>VLOOKUP(H66,Hoja1!A$2:G$445,5,0)</f>
        <v>Programa de vacunación, bota pantalon, overol, guantes, tapabocas, mascarillas con filtos</v>
      </c>
      <c r="M66" s="54">
        <v>2</v>
      </c>
      <c r="N66" s="55">
        <v>3</v>
      </c>
      <c r="O66" s="55">
        <v>10</v>
      </c>
      <c r="P66" s="48">
        <f t="shared" si="5"/>
        <v>6</v>
      </c>
      <c r="Q66" s="48">
        <f t="shared" si="6"/>
        <v>60</v>
      </c>
      <c r="R66" s="56" t="str">
        <f t="shared" si="7"/>
        <v>M-6</v>
      </c>
      <c r="S66" s="57" t="str">
        <f t="shared" si="8"/>
        <v>III</v>
      </c>
      <c r="T66" s="58" t="str">
        <f t="shared" si="9"/>
        <v>Mejorable</v>
      </c>
      <c r="U66" s="104"/>
      <c r="V66" s="66" t="str">
        <f>VLOOKUP(H66,Hoja1!A$2:G$445,6,0)</f>
        <v xml:space="preserve">Enfermedades Infectocontagiosas
</v>
      </c>
      <c r="W66" s="59"/>
      <c r="X66" s="59"/>
      <c r="Y66" s="59"/>
      <c r="Z66" s="60"/>
      <c r="AA66" s="53" t="str">
        <f>VLOOKUP(H66,Hoja1!A$2:G$445,7,0)</f>
        <v xml:space="preserve">Riesgo Biológico, Autocuidado y/o Uso y manejo adecuado de E.P.P.
</v>
      </c>
      <c r="AB66" s="95"/>
      <c r="AC66" s="92"/>
      <c r="AD66" s="14"/>
      <c r="AE66" s="12"/>
      <c r="AF66" s="12"/>
      <c r="AG66" s="12"/>
      <c r="AH66" s="12"/>
      <c r="AI66" s="12"/>
      <c r="AJ66" s="12"/>
      <c r="AK66" s="12"/>
      <c r="AL66" s="12"/>
      <c r="AM66" s="12"/>
      <c r="AN66" s="12"/>
      <c r="AO66" s="12"/>
      <c r="AP66" s="12"/>
      <c r="AQ66" s="12"/>
      <c r="AR66" s="12"/>
      <c r="AS66" s="12"/>
      <c r="AT66" s="12"/>
      <c r="AU66" s="12"/>
      <c r="AV66" s="12"/>
      <c r="AW66" s="12"/>
      <c r="AX66" s="12"/>
      <c r="AY66" s="12"/>
      <c r="AZ66" s="12"/>
      <c r="BA66" s="12"/>
      <c r="BB66" s="12"/>
      <c r="BC66" s="12"/>
      <c r="BD66" s="12"/>
      <c r="BE66" s="12"/>
      <c r="BF66" s="12"/>
      <c r="BG66" s="12"/>
      <c r="BH66" s="12"/>
      <c r="BI66" s="12"/>
      <c r="BJ66" s="12"/>
      <c r="BK66" s="12"/>
      <c r="BL66" s="12"/>
      <c r="BM66" s="12"/>
      <c r="BN66" s="12"/>
      <c r="BO66" s="12"/>
      <c r="BP66" s="12"/>
      <c r="BQ66" s="12"/>
      <c r="BR66" s="12"/>
      <c r="BS66" s="12"/>
      <c r="BT66" s="12"/>
      <c r="BU66" s="12"/>
      <c r="BV66" s="12"/>
      <c r="BW66" s="12"/>
      <c r="BX66" s="12"/>
      <c r="BY66" s="12"/>
      <c r="BZ66" s="12"/>
      <c r="CA66" s="12"/>
      <c r="CB66" s="12"/>
      <c r="CC66" s="12"/>
      <c r="CD66" s="12"/>
      <c r="CE66" s="12"/>
      <c r="CF66" s="12"/>
      <c r="CG66" s="12"/>
      <c r="CH66" s="12"/>
      <c r="CI66" s="12"/>
      <c r="CJ66" s="12"/>
      <c r="CK66" s="12"/>
      <c r="CL66" s="12"/>
      <c r="CM66" s="12"/>
      <c r="CN66" s="12"/>
      <c r="CO66" s="12"/>
      <c r="CP66" s="12"/>
      <c r="CQ66" s="12"/>
      <c r="CR66" s="12"/>
      <c r="CS66" s="12"/>
      <c r="CT66" s="12"/>
      <c r="CU66" s="12"/>
      <c r="CV66" s="12"/>
      <c r="CW66" s="12"/>
      <c r="CX66" s="12"/>
      <c r="CY66" s="12"/>
      <c r="CZ66" s="12"/>
      <c r="DA66" s="12"/>
      <c r="DB66" s="12"/>
      <c r="DC66" s="12"/>
      <c r="DD66" s="12"/>
      <c r="DE66" s="12"/>
      <c r="DF66" s="12"/>
      <c r="DG66" s="12"/>
      <c r="DH66" s="12"/>
      <c r="DI66" s="12"/>
      <c r="DJ66" s="12"/>
      <c r="DK66" s="12"/>
      <c r="DL66" s="12"/>
      <c r="DM66" s="12"/>
      <c r="DN66" s="12"/>
      <c r="DO66" s="12"/>
      <c r="DP66" s="12"/>
      <c r="DQ66" s="12"/>
      <c r="DR66" s="12"/>
      <c r="DS66" s="12"/>
      <c r="DT66" s="12"/>
      <c r="DU66" s="12"/>
      <c r="DV66" s="12"/>
      <c r="DW66" s="12"/>
      <c r="DX66" s="12"/>
      <c r="DY66" s="12"/>
      <c r="DZ66" s="12"/>
      <c r="EA66" s="12"/>
      <c r="EB66" s="12"/>
      <c r="EC66" s="12"/>
      <c r="ED66" s="12"/>
      <c r="EE66" s="12"/>
      <c r="EF66" s="12"/>
      <c r="EG66" s="12"/>
      <c r="EH66" s="12"/>
      <c r="EI66" s="12"/>
      <c r="EJ66" s="12"/>
      <c r="EK66" s="12"/>
      <c r="EL66" s="12"/>
      <c r="EM66" s="12"/>
      <c r="EN66" s="12"/>
      <c r="EO66" s="12"/>
      <c r="EP66" s="12"/>
      <c r="EQ66" s="12"/>
      <c r="ER66" s="12"/>
      <c r="ES66" s="12"/>
      <c r="ET66" s="15"/>
    </row>
    <row r="67" spans="1:150" s="13" customFormat="1" ht="51">
      <c r="A67" s="142"/>
      <c r="B67" s="142"/>
      <c r="C67" s="92"/>
      <c r="D67" s="102"/>
      <c r="E67" s="97"/>
      <c r="F67" s="97"/>
      <c r="G67" s="66" t="str">
        <f>VLOOKUP(H67,Hoja1!A$1:G$445,2,0)</f>
        <v>INFRAROJA, ULTRAVIOLETA, VISIBLE, RADIOFRECUENCIA, MICROONDAS, LASER</v>
      </c>
      <c r="H67" s="46" t="s">
        <v>67</v>
      </c>
      <c r="I67" s="66" t="str">
        <f>VLOOKUP(H67,Hoja1!A$2:G$445,3,0)</f>
        <v>CÁNCER, LESIONES DÉRMICAS Y OCULARES</v>
      </c>
      <c r="J67" s="54"/>
      <c r="K67" s="66" t="str">
        <f>VLOOKUP(H67,Hoja1!A$2:G$445,4,0)</f>
        <v>Inspecciones planeadas e inspecciones no planeadas, procedimientos de programas de seguridad y salud en el trabajo</v>
      </c>
      <c r="L67" s="66" t="str">
        <f>VLOOKUP(H67,Hoja1!A$2:G$445,5,0)</f>
        <v>PROGRAMA BLOQUEADOR SOLAR</v>
      </c>
      <c r="M67" s="54">
        <v>2</v>
      </c>
      <c r="N67" s="55">
        <v>3</v>
      </c>
      <c r="O67" s="55">
        <v>10</v>
      </c>
      <c r="P67" s="48">
        <f t="shared" si="5"/>
        <v>6</v>
      </c>
      <c r="Q67" s="48">
        <f t="shared" si="6"/>
        <v>60</v>
      </c>
      <c r="R67" s="56" t="str">
        <f t="shared" si="7"/>
        <v>M-6</v>
      </c>
      <c r="S67" s="57" t="str">
        <f t="shared" si="8"/>
        <v>III</v>
      </c>
      <c r="T67" s="58" t="str">
        <f t="shared" si="9"/>
        <v>Mejorable</v>
      </c>
      <c r="U67" s="104"/>
      <c r="V67" s="66" t="str">
        <f>VLOOKUP(H67,Hoja1!A$2:G$445,6,0)</f>
        <v>CÁNCER</v>
      </c>
      <c r="W67" s="59"/>
      <c r="X67" s="59"/>
      <c r="Y67" s="59"/>
      <c r="Z67" s="60"/>
      <c r="AA67" s="53" t="str">
        <f>VLOOKUP(H67,Hoja1!A$2:G$445,7,0)</f>
        <v>N/A</v>
      </c>
      <c r="AB67" s="59" t="s">
        <v>1201</v>
      </c>
      <c r="AC67" s="92"/>
      <c r="AD67" s="14"/>
      <c r="AE67" s="12"/>
      <c r="AF67" s="12"/>
      <c r="AG67" s="12"/>
      <c r="AH67" s="12"/>
      <c r="AI67" s="12"/>
      <c r="AJ67" s="12"/>
      <c r="AK67" s="12"/>
      <c r="AL67" s="12"/>
      <c r="AM67" s="12"/>
      <c r="AN67" s="12"/>
      <c r="AO67" s="12"/>
      <c r="AP67" s="12"/>
      <c r="AQ67" s="12"/>
      <c r="AR67" s="12"/>
      <c r="AS67" s="12"/>
      <c r="AT67" s="12"/>
      <c r="AU67" s="12"/>
      <c r="AV67" s="12"/>
      <c r="AW67" s="12"/>
      <c r="AX67" s="12"/>
      <c r="AY67" s="12"/>
      <c r="AZ67" s="12"/>
      <c r="BA67" s="12"/>
      <c r="BB67" s="12"/>
      <c r="BC67" s="12"/>
      <c r="BD67" s="12"/>
      <c r="BE67" s="12"/>
      <c r="BF67" s="12"/>
      <c r="BG67" s="12"/>
      <c r="BH67" s="12"/>
      <c r="BI67" s="12"/>
      <c r="BJ67" s="12"/>
      <c r="BK67" s="12"/>
      <c r="BL67" s="12"/>
      <c r="BM67" s="12"/>
      <c r="BN67" s="12"/>
      <c r="BO67" s="12"/>
      <c r="BP67" s="12"/>
      <c r="BQ67" s="12"/>
      <c r="BR67" s="12"/>
      <c r="BS67" s="12"/>
      <c r="BT67" s="12"/>
      <c r="BU67" s="12"/>
      <c r="BV67" s="12"/>
      <c r="BW67" s="12"/>
      <c r="BX67" s="12"/>
      <c r="BY67" s="12"/>
      <c r="BZ67" s="12"/>
      <c r="CA67" s="12"/>
      <c r="CB67" s="12"/>
      <c r="CC67" s="12"/>
      <c r="CD67" s="12"/>
      <c r="CE67" s="12"/>
      <c r="CF67" s="12"/>
      <c r="CG67" s="12"/>
      <c r="CH67" s="12"/>
      <c r="CI67" s="12"/>
      <c r="CJ67" s="12"/>
      <c r="CK67" s="12"/>
      <c r="CL67" s="12"/>
      <c r="CM67" s="12"/>
      <c r="CN67" s="12"/>
      <c r="CO67" s="12"/>
      <c r="CP67" s="12"/>
      <c r="CQ67" s="12"/>
      <c r="CR67" s="12"/>
      <c r="CS67" s="12"/>
      <c r="CT67" s="12"/>
      <c r="CU67" s="12"/>
      <c r="CV67" s="12"/>
      <c r="CW67" s="12"/>
      <c r="CX67" s="12"/>
      <c r="CY67" s="12"/>
      <c r="CZ67" s="12"/>
      <c r="DA67" s="12"/>
      <c r="DB67" s="12"/>
      <c r="DC67" s="12"/>
      <c r="DD67" s="12"/>
      <c r="DE67" s="12"/>
      <c r="DF67" s="12"/>
      <c r="DG67" s="12"/>
      <c r="DH67" s="12"/>
      <c r="DI67" s="12"/>
      <c r="DJ67" s="12"/>
      <c r="DK67" s="12"/>
      <c r="DL67" s="12"/>
      <c r="DM67" s="12"/>
      <c r="DN67" s="12"/>
      <c r="DO67" s="12"/>
      <c r="DP67" s="12"/>
      <c r="DQ67" s="12"/>
      <c r="DR67" s="12"/>
      <c r="DS67" s="12"/>
      <c r="DT67" s="12"/>
      <c r="DU67" s="12"/>
      <c r="DV67" s="12"/>
      <c r="DW67" s="12"/>
      <c r="DX67" s="12"/>
      <c r="DY67" s="12"/>
      <c r="DZ67" s="12"/>
      <c r="EA67" s="12"/>
      <c r="EB67" s="12"/>
      <c r="EC67" s="12"/>
      <c r="ED67" s="12"/>
      <c r="EE67" s="12"/>
      <c r="EF67" s="12"/>
      <c r="EG67" s="12"/>
      <c r="EH67" s="12"/>
      <c r="EI67" s="12"/>
      <c r="EJ67" s="12"/>
      <c r="EK67" s="12"/>
      <c r="EL67" s="12"/>
      <c r="EM67" s="12"/>
      <c r="EN67" s="12"/>
      <c r="EO67" s="12"/>
      <c r="EP67" s="12"/>
      <c r="EQ67" s="12"/>
      <c r="ER67" s="12"/>
      <c r="ES67" s="12"/>
      <c r="ET67" s="15"/>
    </row>
    <row r="68" spans="1:150" s="13" customFormat="1" ht="57" customHeight="1">
      <c r="A68" s="142"/>
      <c r="B68" s="142"/>
      <c r="C68" s="92"/>
      <c r="D68" s="102"/>
      <c r="E68" s="97"/>
      <c r="F68" s="97"/>
      <c r="G68" s="66" t="str">
        <f>VLOOKUP(H68,Hoja1!A$1:G$445,2,0)</f>
        <v>GASES Y VAPORES</v>
      </c>
      <c r="H68" s="46" t="s">
        <v>250</v>
      </c>
      <c r="I68" s="66" t="str">
        <f>VLOOKUP(H68,Hoja1!A$2:G$445,3,0)</f>
        <v xml:space="preserve"> LESIONES EN LA PIEL, IRRITACIÓN EN VÍAS  RESPIRATORIAS, MUERTE</v>
      </c>
      <c r="J68" s="54"/>
      <c r="K68" s="66" t="str">
        <f>VLOOKUP(H68,Hoja1!A$2:G$445,4,0)</f>
        <v>Inspecciones planeadas e inspecciones no planeadas, procedimientos de programas de seguridad y salud en el trabajo</v>
      </c>
      <c r="L68" s="66" t="str">
        <f>VLOOKUP(H68,Hoja1!A$2:G$445,5,0)</f>
        <v>EPP TAPABOCAS, CARETAS CON FILTROS</v>
      </c>
      <c r="M68" s="54">
        <v>2</v>
      </c>
      <c r="N68" s="55">
        <v>3</v>
      </c>
      <c r="O68" s="55">
        <v>25</v>
      </c>
      <c r="P68" s="48">
        <f t="shared" si="5"/>
        <v>6</v>
      </c>
      <c r="Q68" s="48">
        <f t="shared" si="6"/>
        <v>150</v>
      </c>
      <c r="R68" s="56" t="str">
        <f t="shared" si="7"/>
        <v>M-6</v>
      </c>
      <c r="S68" s="57" t="str">
        <f t="shared" si="8"/>
        <v>II</v>
      </c>
      <c r="T68" s="58" t="str">
        <f t="shared" si="9"/>
        <v>No Aceptable o Aceptable Con Control Especifico</v>
      </c>
      <c r="U68" s="104"/>
      <c r="V68" s="66" t="str">
        <f>VLOOKUP(H68,Hoja1!A$2:G$445,6,0)</f>
        <v xml:space="preserve"> MUERTE</v>
      </c>
      <c r="W68" s="59"/>
      <c r="X68" s="59"/>
      <c r="Y68" s="59"/>
      <c r="Z68" s="60"/>
      <c r="AA68" s="53" t="str">
        <f>VLOOKUP(H68,Hoja1!A$2:G$445,7,0)</f>
        <v>USO Y MANEJO ADECUADO DE E.P.P.</v>
      </c>
      <c r="AB68" s="59" t="s">
        <v>1213</v>
      </c>
      <c r="AC68" s="92"/>
      <c r="AD68" s="14"/>
      <c r="AE68" s="12"/>
      <c r="AF68" s="12"/>
      <c r="AG68" s="12"/>
      <c r="AH68" s="12"/>
      <c r="AI68" s="12"/>
      <c r="AJ68" s="12"/>
      <c r="AK68" s="12"/>
      <c r="AL68" s="12"/>
      <c r="AM68" s="12"/>
      <c r="AN68" s="12"/>
      <c r="AO68" s="12"/>
      <c r="AP68" s="12"/>
      <c r="AQ68" s="12"/>
      <c r="AR68" s="12"/>
      <c r="AS68" s="12"/>
      <c r="AT68" s="12"/>
      <c r="AU68" s="12"/>
      <c r="AV68" s="12"/>
      <c r="AW68" s="12"/>
      <c r="AX68" s="12"/>
      <c r="AY68" s="12"/>
      <c r="AZ68" s="12"/>
      <c r="BA68" s="12"/>
      <c r="BB68" s="12"/>
      <c r="BC68" s="12"/>
      <c r="BD68" s="12"/>
      <c r="BE68" s="12"/>
      <c r="BF68" s="12"/>
      <c r="BG68" s="12"/>
      <c r="BH68" s="12"/>
      <c r="BI68" s="12"/>
      <c r="BJ68" s="12"/>
      <c r="BK68" s="12"/>
      <c r="BL68" s="12"/>
      <c r="BM68" s="12"/>
      <c r="BN68" s="12"/>
      <c r="BO68" s="12"/>
      <c r="BP68" s="12"/>
      <c r="BQ68" s="12"/>
      <c r="BR68" s="12"/>
      <c r="BS68" s="12"/>
      <c r="BT68" s="12"/>
      <c r="BU68" s="12"/>
      <c r="BV68" s="12"/>
      <c r="BW68" s="12"/>
      <c r="BX68" s="12"/>
      <c r="BY68" s="12"/>
      <c r="BZ68" s="12"/>
      <c r="CA68" s="12"/>
      <c r="CB68" s="12"/>
      <c r="CC68" s="12"/>
      <c r="CD68" s="12"/>
      <c r="CE68" s="12"/>
      <c r="CF68" s="12"/>
      <c r="CG68" s="12"/>
      <c r="CH68" s="12"/>
      <c r="CI68" s="12"/>
      <c r="CJ68" s="12"/>
      <c r="CK68" s="12"/>
      <c r="CL68" s="12"/>
      <c r="CM68" s="12"/>
      <c r="CN68" s="12"/>
      <c r="CO68" s="12"/>
      <c r="CP68" s="12"/>
      <c r="CQ68" s="12"/>
      <c r="CR68" s="12"/>
      <c r="CS68" s="12"/>
      <c r="CT68" s="12"/>
      <c r="CU68" s="12"/>
      <c r="CV68" s="12"/>
      <c r="CW68" s="12"/>
      <c r="CX68" s="12"/>
      <c r="CY68" s="12"/>
      <c r="CZ68" s="12"/>
      <c r="DA68" s="12"/>
      <c r="DB68" s="12"/>
      <c r="DC68" s="12"/>
      <c r="DD68" s="12"/>
      <c r="DE68" s="12"/>
      <c r="DF68" s="12"/>
      <c r="DG68" s="12"/>
      <c r="DH68" s="12"/>
      <c r="DI68" s="12"/>
      <c r="DJ68" s="12"/>
      <c r="DK68" s="12"/>
      <c r="DL68" s="12"/>
      <c r="DM68" s="12"/>
      <c r="DN68" s="12"/>
      <c r="DO68" s="12"/>
      <c r="DP68" s="12"/>
      <c r="DQ68" s="12"/>
      <c r="DR68" s="12"/>
      <c r="DS68" s="12"/>
      <c r="DT68" s="12"/>
      <c r="DU68" s="12"/>
      <c r="DV68" s="12"/>
      <c r="DW68" s="12"/>
      <c r="DX68" s="12"/>
      <c r="DY68" s="12"/>
      <c r="DZ68" s="12"/>
      <c r="EA68" s="12"/>
      <c r="EB68" s="12"/>
      <c r="EC68" s="12"/>
      <c r="ED68" s="12"/>
      <c r="EE68" s="12"/>
      <c r="EF68" s="12"/>
      <c r="EG68" s="12"/>
      <c r="EH68" s="12"/>
      <c r="EI68" s="12"/>
      <c r="EJ68" s="12"/>
      <c r="EK68" s="12"/>
      <c r="EL68" s="12"/>
      <c r="EM68" s="12"/>
      <c r="EN68" s="12"/>
      <c r="EO68" s="12"/>
      <c r="EP68" s="12"/>
      <c r="EQ68" s="12"/>
      <c r="ER68" s="12"/>
      <c r="ES68" s="12"/>
      <c r="ET68" s="15"/>
    </row>
    <row r="69" spans="1:150" s="13" customFormat="1" ht="63.75">
      <c r="A69" s="142"/>
      <c r="B69" s="142"/>
      <c r="C69" s="92"/>
      <c r="D69" s="102"/>
      <c r="E69" s="97"/>
      <c r="F69" s="97"/>
      <c r="G69" s="66" t="str">
        <f>VLOOKUP(H69,Hoja1!A$1:G$445,2,0)</f>
        <v>NATURALEZA DE LA TAREA</v>
      </c>
      <c r="H69" s="46" t="s">
        <v>76</v>
      </c>
      <c r="I69" s="66" t="str">
        <f>VLOOKUP(H69,Hoja1!A$2:G$445,3,0)</f>
        <v>ESTRÉS,  TRANSTORNOS DEL SUEÑO</v>
      </c>
      <c r="J69" s="54"/>
      <c r="K69" s="66" t="str">
        <f>VLOOKUP(H69,Hoja1!A$2:G$445,4,0)</f>
        <v>N/A</v>
      </c>
      <c r="L69" s="66" t="str">
        <f>VLOOKUP(H69,Hoja1!A$2:G$445,5,0)</f>
        <v>PVE PSICOSOCIAL</v>
      </c>
      <c r="M69" s="54">
        <v>2</v>
      </c>
      <c r="N69" s="55">
        <v>3</v>
      </c>
      <c r="O69" s="55">
        <v>10</v>
      </c>
      <c r="P69" s="48">
        <f t="shared" si="5"/>
        <v>6</v>
      </c>
      <c r="Q69" s="48">
        <f t="shared" si="6"/>
        <v>60</v>
      </c>
      <c r="R69" s="56" t="str">
        <f t="shared" si="7"/>
        <v>M-6</v>
      </c>
      <c r="S69" s="57" t="str">
        <f t="shared" si="8"/>
        <v>III</v>
      </c>
      <c r="T69" s="58" t="str">
        <f t="shared" si="9"/>
        <v>Mejorable</v>
      </c>
      <c r="U69" s="104"/>
      <c r="V69" s="66" t="str">
        <f>VLOOKUP(H69,Hoja1!A$2:G$445,6,0)</f>
        <v>ESTRÉS</v>
      </c>
      <c r="W69" s="59"/>
      <c r="X69" s="59"/>
      <c r="Y69" s="59"/>
      <c r="Z69" s="60"/>
      <c r="AA69" s="53" t="str">
        <f>VLOOKUP(H69,Hoja1!A$2:G$445,7,0)</f>
        <v>N/A</v>
      </c>
      <c r="AB69" s="59" t="s">
        <v>1202</v>
      </c>
      <c r="AC69" s="92"/>
      <c r="AD69" s="14"/>
      <c r="AE69" s="12"/>
      <c r="AF69" s="12"/>
      <c r="AG69" s="12"/>
      <c r="AH69" s="12"/>
      <c r="AI69" s="12"/>
      <c r="AJ69" s="12"/>
      <c r="AK69" s="12"/>
      <c r="AL69" s="12"/>
      <c r="AM69" s="12"/>
      <c r="AN69" s="12"/>
      <c r="AO69" s="12"/>
      <c r="AP69" s="12"/>
      <c r="AQ69" s="12"/>
      <c r="AR69" s="12"/>
      <c r="AS69" s="12"/>
      <c r="AT69" s="12"/>
      <c r="AU69" s="12"/>
      <c r="AV69" s="12"/>
      <c r="AW69" s="12"/>
      <c r="AX69" s="12"/>
      <c r="AY69" s="12"/>
      <c r="AZ69" s="12"/>
      <c r="BA69" s="12"/>
      <c r="BB69" s="12"/>
      <c r="BC69" s="12"/>
      <c r="BD69" s="12"/>
      <c r="BE69" s="12"/>
      <c r="BF69" s="12"/>
      <c r="BG69" s="12"/>
      <c r="BH69" s="12"/>
      <c r="BI69" s="12"/>
      <c r="BJ69" s="12"/>
      <c r="BK69" s="12"/>
      <c r="BL69" s="12"/>
      <c r="BM69" s="12"/>
      <c r="BN69" s="12"/>
      <c r="BO69" s="12"/>
      <c r="BP69" s="12"/>
      <c r="BQ69" s="12"/>
      <c r="BR69" s="12"/>
      <c r="BS69" s="12"/>
      <c r="BT69" s="12"/>
      <c r="BU69" s="12"/>
      <c r="BV69" s="12"/>
      <c r="BW69" s="12"/>
      <c r="BX69" s="12"/>
      <c r="BY69" s="12"/>
      <c r="BZ69" s="12"/>
      <c r="CA69" s="12"/>
      <c r="CB69" s="12"/>
      <c r="CC69" s="12"/>
      <c r="CD69" s="12"/>
      <c r="CE69" s="12"/>
      <c r="CF69" s="12"/>
      <c r="CG69" s="12"/>
      <c r="CH69" s="12"/>
      <c r="CI69" s="12"/>
      <c r="CJ69" s="12"/>
      <c r="CK69" s="12"/>
      <c r="CL69" s="12"/>
      <c r="CM69" s="12"/>
      <c r="CN69" s="12"/>
      <c r="CO69" s="12"/>
      <c r="CP69" s="12"/>
      <c r="CQ69" s="12"/>
      <c r="CR69" s="12"/>
      <c r="CS69" s="12"/>
      <c r="CT69" s="12"/>
      <c r="CU69" s="12"/>
      <c r="CV69" s="12"/>
      <c r="CW69" s="12"/>
      <c r="CX69" s="12"/>
      <c r="CY69" s="12"/>
      <c r="CZ69" s="12"/>
      <c r="DA69" s="12"/>
      <c r="DB69" s="12"/>
      <c r="DC69" s="12"/>
      <c r="DD69" s="12"/>
      <c r="DE69" s="12"/>
      <c r="DF69" s="12"/>
      <c r="DG69" s="12"/>
      <c r="DH69" s="12"/>
      <c r="DI69" s="12"/>
      <c r="DJ69" s="12"/>
      <c r="DK69" s="12"/>
      <c r="DL69" s="12"/>
      <c r="DM69" s="12"/>
      <c r="DN69" s="12"/>
      <c r="DO69" s="12"/>
      <c r="DP69" s="12"/>
      <c r="DQ69" s="12"/>
      <c r="DR69" s="12"/>
      <c r="DS69" s="12"/>
      <c r="DT69" s="12"/>
      <c r="DU69" s="12"/>
      <c r="DV69" s="12"/>
      <c r="DW69" s="12"/>
      <c r="DX69" s="12"/>
      <c r="DY69" s="12"/>
      <c r="DZ69" s="12"/>
      <c r="EA69" s="12"/>
      <c r="EB69" s="12"/>
      <c r="EC69" s="12"/>
      <c r="ED69" s="12"/>
      <c r="EE69" s="12"/>
      <c r="EF69" s="12"/>
      <c r="EG69" s="12"/>
      <c r="EH69" s="12"/>
      <c r="EI69" s="12"/>
      <c r="EJ69" s="12"/>
      <c r="EK69" s="12"/>
      <c r="EL69" s="12"/>
      <c r="EM69" s="12"/>
      <c r="EN69" s="12"/>
      <c r="EO69" s="12"/>
      <c r="EP69" s="12"/>
      <c r="EQ69" s="12"/>
      <c r="ER69" s="12"/>
      <c r="ES69" s="12"/>
      <c r="ET69" s="15"/>
    </row>
    <row r="70" spans="1:150" s="13" customFormat="1" ht="57.75" customHeight="1">
      <c r="A70" s="142"/>
      <c r="B70" s="142"/>
      <c r="C70" s="92"/>
      <c r="D70" s="102"/>
      <c r="E70" s="97"/>
      <c r="F70" s="97"/>
      <c r="G70" s="66" t="str">
        <f>VLOOKUP(H70,Hoja1!A$1:G$445,2,0)</f>
        <v>Forzadas, Prolongadas</v>
      </c>
      <c r="H70" s="46" t="s">
        <v>40</v>
      </c>
      <c r="I70" s="66" t="str">
        <f>VLOOKUP(H70,Hoja1!A$2:G$445,3,0)</f>
        <v xml:space="preserve">Lesiones osteomusculares, lesiones osteoarticulares
</v>
      </c>
      <c r="J70" s="54"/>
      <c r="K70" s="66" t="str">
        <f>VLOOKUP(H70,Hoja1!A$2:G$445,4,0)</f>
        <v>Inspecciones planeadas e inspecciones no planeadas, procedimientos de programas de seguridad y salud en el trabajo</v>
      </c>
      <c r="L70" s="66" t="str">
        <f>VLOOKUP(H70,Hoja1!A$2:G$445,5,0)</f>
        <v>PVE Biomecánico, programa pausas activas, exámenes periódicos, recomendaciones, control de posturas</v>
      </c>
      <c r="M70" s="54">
        <v>2</v>
      </c>
      <c r="N70" s="55">
        <v>3</v>
      </c>
      <c r="O70" s="55">
        <v>25</v>
      </c>
      <c r="P70" s="48">
        <f t="shared" si="5"/>
        <v>6</v>
      </c>
      <c r="Q70" s="48">
        <f t="shared" si="6"/>
        <v>150</v>
      </c>
      <c r="R70" s="56" t="str">
        <f t="shared" si="7"/>
        <v>M-6</v>
      </c>
      <c r="S70" s="57" t="str">
        <f t="shared" si="8"/>
        <v>II</v>
      </c>
      <c r="T70" s="58" t="str">
        <f t="shared" si="9"/>
        <v>No Aceptable o Aceptable Con Control Especifico</v>
      </c>
      <c r="U70" s="104"/>
      <c r="V70" s="66" t="str">
        <f>VLOOKUP(H70,Hoja1!A$2:G$445,6,0)</f>
        <v>Enfermedades Osteomusculares</v>
      </c>
      <c r="W70" s="59"/>
      <c r="X70" s="59"/>
      <c r="Y70" s="59"/>
      <c r="Z70" s="60"/>
      <c r="AA70" s="53" t="str">
        <f>VLOOKUP(H70,Hoja1!A$2:G$445,7,0)</f>
        <v>Prevención en lesiones osteomusculares, líderes de pausas activas</v>
      </c>
      <c r="AB70" s="59" t="s">
        <v>1203</v>
      </c>
      <c r="AC70" s="92"/>
      <c r="AD70" s="14"/>
      <c r="AE70" s="12"/>
      <c r="AF70" s="12"/>
      <c r="AG70" s="12"/>
      <c r="AH70" s="12"/>
      <c r="AI70" s="12"/>
      <c r="AJ70" s="12"/>
      <c r="AK70" s="12"/>
      <c r="AL70" s="12"/>
      <c r="AM70" s="12"/>
      <c r="AN70" s="12"/>
      <c r="AO70" s="12"/>
      <c r="AP70" s="12"/>
      <c r="AQ70" s="12"/>
      <c r="AR70" s="12"/>
      <c r="AS70" s="12"/>
      <c r="AT70" s="12"/>
      <c r="AU70" s="12"/>
      <c r="AV70" s="12"/>
      <c r="AW70" s="12"/>
      <c r="AX70" s="12"/>
      <c r="AY70" s="12"/>
      <c r="AZ70" s="12"/>
      <c r="BA70" s="12"/>
      <c r="BB70" s="12"/>
      <c r="BC70" s="12"/>
      <c r="BD70" s="12"/>
      <c r="BE70" s="12"/>
      <c r="BF70" s="12"/>
      <c r="BG70" s="12"/>
      <c r="BH70" s="12"/>
      <c r="BI70" s="12"/>
      <c r="BJ70" s="12"/>
      <c r="BK70" s="12"/>
      <c r="BL70" s="12"/>
      <c r="BM70" s="12"/>
      <c r="BN70" s="12"/>
      <c r="BO70" s="12"/>
      <c r="BP70" s="12"/>
      <c r="BQ70" s="12"/>
      <c r="BR70" s="12"/>
      <c r="BS70" s="12"/>
      <c r="BT70" s="12"/>
      <c r="BU70" s="12"/>
      <c r="BV70" s="12"/>
      <c r="BW70" s="12"/>
      <c r="BX70" s="12"/>
      <c r="BY70" s="12"/>
      <c r="BZ70" s="12"/>
      <c r="CA70" s="12"/>
      <c r="CB70" s="12"/>
      <c r="CC70" s="12"/>
      <c r="CD70" s="12"/>
      <c r="CE70" s="12"/>
      <c r="CF70" s="12"/>
      <c r="CG70" s="12"/>
      <c r="CH70" s="12"/>
      <c r="CI70" s="12"/>
      <c r="CJ70" s="12"/>
      <c r="CK70" s="12"/>
      <c r="CL70" s="12"/>
      <c r="CM70" s="12"/>
      <c r="CN70" s="12"/>
      <c r="CO70" s="12"/>
      <c r="CP70" s="12"/>
      <c r="CQ70" s="12"/>
      <c r="CR70" s="12"/>
      <c r="CS70" s="12"/>
      <c r="CT70" s="12"/>
      <c r="CU70" s="12"/>
      <c r="CV70" s="12"/>
      <c r="CW70" s="12"/>
      <c r="CX70" s="12"/>
      <c r="CY70" s="12"/>
      <c r="CZ70" s="12"/>
      <c r="DA70" s="12"/>
      <c r="DB70" s="12"/>
      <c r="DC70" s="12"/>
      <c r="DD70" s="12"/>
      <c r="DE70" s="12"/>
      <c r="DF70" s="12"/>
      <c r="DG70" s="12"/>
      <c r="DH70" s="12"/>
      <c r="DI70" s="12"/>
      <c r="DJ70" s="12"/>
      <c r="DK70" s="12"/>
      <c r="DL70" s="12"/>
      <c r="DM70" s="12"/>
      <c r="DN70" s="12"/>
      <c r="DO70" s="12"/>
      <c r="DP70" s="12"/>
      <c r="DQ70" s="12"/>
      <c r="DR70" s="12"/>
      <c r="DS70" s="12"/>
      <c r="DT70" s="12"/>
      <c r="DU70" s="12"/>
      <c r="DV70" s="12"/>
      <c r="DW70" s="12"/>
      <c r="DX70" s="12"/>
      <c r="DY70" s="12"/>
      <c r="DZ70" s="12"/>
      <c r="EA70" s="12"/>
      <c r="EB70" s="12"/>
      <c r="EC70" s="12"/>
      <c r="ED70" s="12"/>
      <c r="EE70" s="12"/>
      <c r="EF70" s="12"/>
      <c r="EG70" s="12"/>
      <c r="EH70" s="12"/>
      <c r="EI70" s="12"/>
      <c r="EJ70" s="12"/>
      <c r="EK70" s="12"/>
      <c r="EL70" s="12"/>
      <c r="EM70" s="12"/>
      <c r="EN70" s="12"/>
      <c r="EO70" s="12"/>
      <c r="EP70" s="12"/>
      <c r="EQ70" s="12"/>
      <c r="ER70" s="12"/>
      <c r="ES70" s="12"/>
      <c r="ET70" s="15"/>
    </row>
    <row r="71" spans="1:150" s="13" customFormat="1" ht="51">
      <c r="A71" s="142"/>
      <c r="B71" s="142"/>
      <c r="C71" s="92"/>
      <c r="D71" s="102"/>
      <c r="E71" s="97"/>
      <c r="F71" s="97"/>
      <c r="G71" s="66" t="str">
        <f>VLOOKUP(H71,Hoja1!A$1:G$445,2,0)</f>
        <v>Atropellamiento, Envestir</v>
      </c>
      <c r="H71" s="46" t="s">
        <v>1187</v>
      </c>
      <c r="I71" s="66" t="str">
        <f>VLOOKUP(H71,Hoja1!A$2:G$445,3,0)</f>
        <v>Lesiones, pérdidas materiales, muerte</v>
      </c>
      <c r="J71" s="54"/>
      <c r="K71" s="66" t="str">
        <f>VLOOKUP(H71,Hoja1!A$2:G$445,4,0)</f>
        <v>Inspecciones planeadas e inspecciones no planeadas, procedimientos de programas de seguridad y salud en el trabajo</v>
      </c>
      <c r="L71" s="66" t="str">
        <f>VLOOKUP(H71,Hoja1!A$2:G$445,5,0)</f>
        <v>Programa de seguridad vial, señalización</v>
      </c>
      <c r="M71" s="54">
        <v>2</v>
      </c>
      <c r="N71" s="55">
        <v>3</v>
      </c>
      <c r="O71" s="55">
        <v>60</v>
      </c>
      <c r="P71" s="48">
        <f t="shared" si="5"/>
        <v>6</v>
      </c>
      <c r="Q71" s="48">
        <f t="shared" si="6"/>
        <v>360</v>
      </c>
      <c r="R71" s="56" t="str">
        <f t="shared" si="7"/>
        <v>M-6</v>
      </c>
      <c r="S71" s="57" t="str">
        <f t="shared" si="8"/>
        <v>II</v>
      </c>
      <c r="T71" s="58" t="str">
        <f t="shared" si="9"/>
        <v>No Aceptable o Aceptable Con Control Especifico</v>
      </c>
      <c r="U71" s="104"/>
      <c r="V71" s="66" t="str">
        <f>VLOOKUP(H71,Hoja1!A$2:G$445,6,0)</f>
        <v>Muerte</v>
      </c>
      <c r="W71" s="59"/>
      <c r="X71" s="59"/>
      <c r="Y71" s="59"/>
      <c r="Z71" s="60"/>
      <c r="AA71" s="53" t="str">
        <f>VLOOKUP(H71,Hoja1!A$2:G$445,7,0)</f>
        <v>Seguridad vial y manejo defensivo, aseguramiento de áreas de trabajo</v>
      </c>
      <c r="AB71" s="59" t="s">
        <v>1204</v>
      </c>
      <c r="AC71" s="92"/>
      <c r="AD71" s="14"/>
      <c r="AE71" s="12"/>
      <c r="AF71" s="12"/>
      <c r="AG71" s="12"/>
      <c r="AH71" s="12"/>
      <c r="AI71" s="12"/>
      <c r="AJ71" s="12"/>
      <c r="AK71" s="12"/>
      <c r="AL71" s="12"/>
      <c r="AM71" s="12"/>
      <c r="AN71" s="12"/>
      <c r="AO71" s="12"/>
      <c r="AP71" s="12"/>
      <c r="AQ71" s="12"/>
      <c r="AR71" s="12"/>
      <c r="AS71" s="12"/>
      <c r="AT71" s="12"/>
      <c r="AU71" s="12"/>
      <c r="AV71" s="12"/>
      <c r="AW71" s="12"/>
      <c r="AX71" s="12"/>
      <c r="AY71" s="12"/>
      <c r="AZ71" s="12"/>
      <c r="BA71" s="12"/>
      <c r="BB71" s="12"/>
      <c r="BC71" s="12"/>
      <c r="BD71" s="12"/>
      <c r="BE71" s="12"/>
      <c r="BF71" s="12"/>
      <c r="BG71" s="12"/>
      <c r="BH71" s="12"/>
      <c r="BI71" s="12"/>
      <c r="BJ71" s="12"/>
      <c r="BK71" s="12"/>
      <c r="BL71" s="12"/>
      <c r="BM71" s="12"/>
      <c r="BN71" s="12"/>
      <c r="BO71" s="12"/>
      <c r="BP71" s="12"/>
      <c r="BQ71" s="12"/>
      <c r="BR71" s="12"/>
      <c r="BS71" s="12"/>
      <c r="BT71" s="12"/>
      <c r="BU71" s="12"/>
      <c r="BV71" s="12"/>
      <c r="BW71" s="12"/>
      <c r="BX71" s="12"/>
      <c r="BY71" s="12"/>
      <c r="BZ71" s="12"/>
      <c r="CA71" s="12"/>
      <c r="CB71" s="12"/>
      <c r="CC71" s="12"/>
      <c r="CD71" s="12"/>
      <c r="CE71" s="12"/>
      <c r="CF71" s="12"/>
      <c r="CG71" s="12"/>
      <c r="CH71" s="12"/>
      <c r="CI71" s="12"/>
      <c r="CJ71" s="12"/>
      <c r="CK71" s="12"/>
      <c r="CL71" s="12"/>
      <c r="CM71" s="12"/>
      <c r="CN71" s="12"/>
      <c r="CO71" s="12"/>
      <c r="CP71" s="12"/>
      <c r="CQ71" s="12"/>
      <c r="CR71" s="12"/>
      <c r="CS71" s="12"/>
      <c r="CT71" s="12"/>
      <c r="CU71" s="12"/>
      <c r="CV71" s="12"/>
      <c r="CW71" s="12"/>
      <c r="CX71" s="12"/>
      <c r="CY71" s="12"/>
      <c r="CZ71" s="12"/>
      <c r="DA71" s="12"/>
      <c r="DB71" s="12"/>
      <c r="DC71" s="12"/>
      <c r="DD71" s="12"/>
      <c r="DE71" s="12"/>
      <c r="DF71" s="12"/>
      <c r="DG71" s="12"/>
      <c r="DH71" s="12"/>
      <c r="DI71" s="12"/>
      <c r="DJ71" s="12"/>
      <c r="DK71" s="12"/>
      <c r="DL71" s="12"/>
      <c r="DM71" s="12"/>
      <c r="DN71" s="12"/>
      <c r="DO71" s="12"/>
      <c r="DP71" s="12"/>
      <c r="DQ71" s="12"/>
      <c r="DR71" s="12"/>
      <c r="DS71" s="12"/>
      <c r="DT71" s="12"/>
      <c r="DU71" s="12"/>
      <c r="DV71" s="12"/>
      <c r="DW71" s="12"/>
      <c r="DX71" s="12"/>
      <c r="DY71" s="12"/>
      <c r="DZ71" s="12"/>
      <c r="EA71" s="12"/>
      <c r="EB71" s="12"/>
      <c r="EC71" s="12"/>
      <c r="ED71" s="12"/>
      <c r="EE71" s="12"/>
      <c r="EF71" s="12"/>
      <c r="EG71" s="12"/>
      <c r="EH71" s="12"/>
      <c r="EI71" s="12"/>
      <c r="EJ71" s="12"/>
      <c r="EK71" s="12"/>
      <c r="EL71" s="12"/>
      <c r="EM71" s="12"/>
      <c r="EN71" s="12"/>
      <c r="EO71" s="12"/>
      <c r="EP71" s="12"/>
      <c r="EQ71" s="12"/>
      <c r="ER71" s="12"/>
      <c r="ES71" s="12"/>
      <c r="ET71" s="15"/>
    </row>
    <row r="72" spans="1:150" s="13" customFormat="1" ht="38.25">
      <c r="A72" s="142"/>
      <c r="B72" s="142"/>
      <c r="C72" s="92"/>
      <c r="D72" s="102"/>
      <c r="E72" s="97"/>
      <c r="F72" s="97"/>
      <c r="G72" s="66" t="str">
        <f>VLOOKUP(H72,Hoja1!A$1:G$445,2,0)</f>
        <v>Superficies de trabajo irregulares o deslizantes</v>
      </c>
      <c r="H72" s="46" t="s">
        <v>597</v>
      </c>
      <c r="I72" s="66" t="str">
        <f>VLOOKUP(H72,Hoja1!A$2:G$445,3,0)</f>
        <v>Caidas del mismo nivel, fracturas, golpe con objetos, caídas de objetos, obstrucción de rutas de evacuación</v>
      </c>
      <c r="J72" s="54"/>
      <c r="K72" s="66" t="str">
        <f>VLOOKUP(H72,Hoja1!A$2:G$445,4,0)</f>
        <v>N/A</v>
      </c>
      <c r="L72" s="66" t="str">
        <f>VLOOKUP(H72,Hoja1!A$2:G$445,5,0)</f>
        <v>N/A</v>
      </c>
      <c r="M72" s="54">
        <v>2</v>
      </c>
      <c r="N72" s="55">
        <v>2</v>
      </c>
      <c r="O72" s="55">
        <v>10</v>
      </c>
      <c r="P72" s="48">
        <f t="shared" si="5"/>
        <v>4</v>
      </c>
      <c r="Q72" s="48">
        <f t="shared" si="6"/>
        <v>40</v>
      </c>
      <c r="R72" s="56" t="str">
        <f t="shared" si="7"/>
        <v>B-4</v>
      </c>
      <c r="S72" s="57" t="str">
        <f t="shared" si="8"/>
        <v>III</v>
      </c>
      <c r="T72" s="58" t="str">
        <f t="shared" si="9"/>
        <v>Mejorable</v>
      </c>
      <c r="U72" s="104"/>
      <c r="V72" s="66" t="str">
        <f>VLOOKUP(H72,Hoja1!A$2:G$445,6,0)</f>
        <v>Caídas de distinto nivel</v>
      </c>
      <c r="W72" s="59"/>
      <c r="X72" s="59"/>
      <c r="Y72" s="59"/>
      <c r="Z72" s="60"/>
      <c r="AA72" s="53" t="str">
        <f>VLOOKUP(H72,Hoja1!A$2:G$445,7,0)</f>
        <v>Pautas Básicas en orden y aseo en el lugar de trabajo, actos y condiciones inseguras</v>
      </c>
      <c r="AB72" s="59" t="s">
        <v>1205</v>
      </c>
      <c r="AC72" s="92"/>
      <c r="AD72" s="14"/>
      <c r="AE72" s="12"/>
      <c r="AF72" s="12"/>
      <c r="AG72" s="12"/>
      <c r="AH72" s="12"/>
      <c r="AI72" s="12"/>
      <c r="AJ72" s="12"/>
      <c r="AK72" s="12"/>
      <c r="AL72" s="12"/>
      <c r="AM72" s="12"/>
      <c r="AN72" s="12"/>
      <c r="AO72" s="12"/>
      <c r="AP72" s="12"/>
      <c r="AQ72" s="12"/>
      <c r="AR72" s="12"/>
      <c r="AS72" s="12"/>
      <c r="AT72" s="12"/>
      <c r="AU72" s="12"/>
      <c r="AV72" s="12"/>
      <c r="AW72" s="12"/>
      <c r="AX72" s="12"/>
      <c r="AY72" s="12"/>
      <c r="AZ72" s="12"/>
      <c r="BA72" s="12"/>
      <c r="BB72" s="12"/>
      <c r="BC72" s="12"/>
      <c r="BD72" s="12"/>
      <c r="BE72" s="12"/>
      <c r="BF72" s="12"/>
      <c r="BG72" s="12"/>
      <c r="BH72" s="12"/>
      <c r="BI72" s="12"/>
      <c r="BJ72" s="12"/>
      <c r="BK72" s="12"/>
      <c r="BL72" s="12"/>
      <c r="BM72" s="12"/>
      <c r="BN72" s="12"/>
      <c r="BO72" s="12"/>
      <c r="BP72" s="12"/>
      <c r="BQ72" s="12"/>
      <c r="BR72" s="12"/>
      <c r="BS72" s="12"/>
      <c r="BT72" s="12"/>
      <c r="BU72" s="12"/>
      <c r="BV72" s="12"/>
      <c r="BW72" s="12"/>
      <c r="BX72" s="12"/>
      <c r="BY72" s="12"/>
      <c r="BZ72" s="12"/>
      <c r="CA72" s="12"/>
      <c r="CB72" s="12"/>
      <c r="CC72" s="12"/>
      <c r="CD72" s="12"/>
      <c r="CE72" s="12"/>
      <c r="CF72" s="12"/>
      <c r="CG72" s="12"/>
      <c r="CH72" s="12"/>
      <c r="CI72" s="12"/>
      <c r="CJ72" s="12"/>
      <c r="CK72" s="12"/>
      <c r="CL72" s="12"/>
      <c r="CM72" s="12"/>
      <c r="CN72" s="12"/>
      <c r="CO72" s="12"/>
      <c r="CP72" s="12"/>
      <c r="CQ72" s="12"/>
      <c r="CR72" s="12"/>
      <c r="CS72" s="12"/>
      <c r="CT72" s="12"/>
      <c r="CU72" s="12"/>
      <c r="CV72" s="12"/>
      <c r="CW72" s="12"/>
      <c r="CX72" s="12"/>
      <c r="CY72" s="12"/>
      <c r="CZ72" s="12"/>
      <c r="DA72" s="12"/>
      <c r="DB72" s="12"/>
      <c r="DC72" s="12"/>
      <c r="DD72" s="12"/>
      <c r="DE72" s="12"/>
      <c r="DF72" s="12"/>
      <c r="DG72" s="12"/>
      <c r="DH72" s="12"/>
      <c r="DI72" s="12"/>
      <c r="DJ72" s="12"/>
      <c r="DK72" s="12"/>
      <c r="DL72" s="12"/>
      <c r="DM72" s="12"/>
      <c r="DN72" s="12"/>
      <c r="DO72" s="12"/>
      <c r="DP72" s="12"/>
      <c r="DQ72" s="12"/>
      <c r="DR72" s="12"/>
      <c r="DS72" s="12"/>
      <c r="DT72" s="12"/>
      <c r="DU72" s="12"/>
      <c r="DV72" s="12"/>
      <c r="DW72" s="12"/>
      <c r="DX72" s="12"/>
      <c r="DY72" s="12"/>
      <c r="DZ72" s="12"/>
      <c r="EA72" s="12"/>
      <c r="EB72" s="12"/>
      <c r="EC72" s="12"/>
      <c r="ED72" s="12"/>
      <c r="EE72" s="12"/>
      <c r="EF72" s="12"/>
      <c r="EG72" s="12"/>
      <c r="EH72" s="12"/>
      <c r="EI72" s="12"/>
      <c r="EJ72" s="12"/>
      <c r="EK72" s="12"/>
      <c r="EL72" s="12"/>
      <c r="EM72" s="12"/>
      <c r="EN72" s="12"/>
      <c r="EO72" s="12"/>
      <c r="EP72" s="12"/>
      <c r="EQ72" s="12"/>
      <c r="ER72" s="12"/>
      <c r="ES72" s="12"/>
      <c r="ET72" s="15"/>
    </row>
    <row r="73" spans="1:150" s="13" customFormat="1" ht="63.75">
      <c r="A73" s="142"/>
      <c r="B73" s="142"/>
      <c r="C73" s="92"/>
      <c r="D73" s="102"/>
      <c r="E73" s="97"/>
      <c r="F73" s="97"/>
      <c r="G73" s="66" t="str">
        <f>VLOOKUP(H73,Hoja1!A$1:G$445,2,0)</f>
        <v>Atraco, golpiza, atentados y secuestrados</v>
      </c>
      <c r="H73" s="46" t="s">
        <v>57</v>
      </c>
      <c r="I73" s="66" t="str">
        <f>VLOOKUP(H73,Hoja1!A$2:G$445,3,0)</f>
        <v>Estrés, golpes, Secuestros</v>
      </c>
      <c r="J73" s="54"/>
      <c r="K73" s="66" t="str">
        <f>VLOOKUP(H73,Hoja1!A$2:G$445,4,0)</f>
        <v>Inspecciones planeadas e inspecciones no planeadas, procedimientos de programas de seguridad y salud en el trabajo</v>
      </c>
      <c r="L73" s="66" t="str">
        <f>VLOOKUP(H73,Hoja1!A$2:G$445,5,0)</f>
        <v xml:space="preserve">Uniformes Corporativos, Caquetas corporativas, Carnetización
</v>
      </c>
      <c r="M73" s="54">
        <v>2</v>
      </c>
      <c r="N73" s="55">
        <v>3</v>
      </c>
      <c r="O73" s="55">
        <v>60</v>
      </c>
      <c r="P73" s="48">
        <f t="shared" si="5"/>
        <v>6</v>
      </c>
      <c r="Q73" s="48">
        <f t="shared" si="6"/>
        <v>360</v>
      </c>
      <c r="R73" s="56" t="str">
        <f t="shared" si="7"/>
        <v>M-6</v>
      </c>
      <c r="S73" s="57" t="str">
        <f t="shared" si="8"/>
        <v>II</v>
      </c>
      <c r="T73" s="58" t="str">
        <f t="shared" si="9"/>
        <v>No Aceptable o Aceptable Con Control Especifico</v>
      </c>
      <c r="U73" s="104"/>
      <c r="V73" s="66" t="str">
        <f>VLOOKUP(H73,Hoja1!A$2:G$445,6,0)</f>
        <v>Secuestros</v>
      </c>
      <c r="W73" s="59"/>
      <c r="X73" s="59"/>
      <c r="Y73" s="59"/>
      <c r="Z73" s="60"/>
      <c r="AA73" s="53" t="str">
        <f>VLOOKUP(H73,Hoja1!A$2:G$445,7,0)</f>
        <v>N/A</v>
      </c>
      <c r="AB73" s="59" t="s">
        <v>1206</v>
      </c>
      <c r="AC73" s="92"/>
      <c r="AD73" s="14"/>
      <c r="AE73" s="12"/>
      <c r="AF73" s="12"/>
      <c r="AG73" s="12"/>
      <c r="AH73" s="12"/>
      <c r="AI73" s="12"/>
      <c r="AJ73" s="12"/>
      <c r="AK73" s="12"/>
      <c r="AL73" s="12"/>
      <c r="AM73" s="12"/>
      <c r="AN73" s="12"/>
      <c r="AO73" s="12"/>
      <c r="AP73" s="12"/>
      <c r="AQ73" s="12"/>
      <c r="AR73" s="12"/>
      <c r="AS73" s="12"/>
      <c r="AT73" s="12"/>
      <c r="AU73" s="12"/>
      <c r="AV73" s="12"/>
      <c r="AW73" s="12"/>
      <c r="AX73" s="12"/>
      <c r="AY73" s="12"/>
      <c r="AZ73" s="12"/>
      <c r="BA73" s="12"/>
      <c r="BB73" s="12"/>
      <c r="BC73" s="12"/>
      <c r="BD73" s="12"/>
      <c r="BE73" s="12"/>
      <c r="BF73" s="12"/>
      <c r="BG73" s="12"/>
      <c r="BH73" s="12"/>
      <c r="BI73" s="12"/>
      <c r="BJ73" s="12"/>
      <c r="BK73" s="12"/>
      <c r="BL73" s="12"/>
      <c r="BM73" s="12"/>
      <c r="BN73" s="12"/>
      <c r="BO73" s="12"/>
      <c r="BP73" s="12"/>
      <c r="BQ73" s="12"/>
      <c r="BR73" s="12"/>
      <c r="BS73" s="12"/>
      <c r="BT73" s="12"/>
      <c r="BU73" s="12"/>
      <c r="BV73" s="12"/>
      <c r="BW73" s="12"/>
      <c r="BX73" s="12"/>
      <c r="BY73" s="12"/>
      <c r="BZ73" s="12"/>
      <c r="CA73" s="12"/>
      <c r="CB73" s="12"/>
      <c r="CC73" s="12"/>
      <c r="CD73" s="12"/>
      <c r="CE73" s="12"/>
      <c r="CF73" s="12"/>
      <c r="CG73" s="12"/>
      <c r="CH73" s="12"/>
      <c r="CI73" s="12"/>
      <c r="CJ73" s="12"/>
      <c r="CK73" s="12"/>
      <c r="CL73" s="12"/>
      <c r="CM73" s="12"/>
      <c r="CN73" s="12"/>
      <c r="CO73" s="12"/>
      <c r="CP73" s="12"/>
      <c r="CQ73" s="12"/>
      <c r="CR73" s="12"/>
      <c r="CS73" s="12"/>
      <c r="CT73" s="12"/>
      <c r="CU73" s="12"/>
      <c r="CV73" s="12"/>
      <c r="CW73" s="12"/>
      <c r="CX73" s="12"/>
      <c r="CY73" s="12"/>
      <c r="CZ73" s="12"/>
      <c r="DA73" s="12"/>
      <c r="DB73" s="12"/>
      <c r="DC73" s="12"/>
      <c r="DD73" s="12"/>
      <c r="DE73" s="12"/>
      <c r="DF73" s="12"/>
      <c r="DG73" s="12"/>
      <c r="DH73" s="12"/>
      <c r="DI73" s="12"/>
      <c r="DJ73" s="12"/>
      <c r="DK73" s="12"/>
      <c r="DL73" s="12"/>
      <c r="DM73" s="12"/>
      <c r="DN73" s="12"/>
      <c r="DO73" s="12"/>
      <c r="DP73" s="12"/>
      <c r="DQ73" s="12"/>
      <c r="DR73" s="12"/>
      <c r="DS73" s="12"/>
      <c r="DT73" s="12"/>
      <c r="DU73" s="12"/>
      <c r="DV73" s="12"/>
      <c r="DW73" s="12"/>
      <c r="DX73" s="12"/>
      <c r="DY73" s="12"/>
      <c r="DZ73" s="12"/>
      <c r="EA73" s="12"/>
      <c r="EB73" s="12"/>
      <c r="EC73" s="12"/>
      <c r="ED73" s="12"/>
      <c r="EE73" s="12"/>
      <c r="EF73" s="12"/>
      <c r="EG73" s="12"/>
      <c r="EH73" s="12"/>
      <c r="EI73" s="12"/>
      <c r="EJ73" s="12"/>
      <c r="EK73" s="12"/>
      <c r="EL73" s="12"/>
      <c r="EM73" s="12"/>
      <c r="EN73" s="12"/>
      <c r="EO73" s="12"/>
      <c r="EP73" s="12"/>
      <c r="EQ73" s="12"/>
      <c r="ER73" s="12"/>
      <c r="ES73" s="12"/>
      <c r="ET73" s="15"/>
    </row>
    <row r="74" spans="1:150" s="13" customFormat="1" ht="51.75" thickBot="1">
      <c r="A74" s="142"/>
      <c r="B74" s="142"/>
      <c r="C74" s="92"/>
      <c r="D74" s="102"/>
      <c r="E74" s="97"/>
      <c r="F74" s="97"/>
      <c r="G74" s="66" t="str">
        <f>VLOOKUP(H74,Hoja1!A$1:G$445,2,0)</f>
        <v>SISMOS, INCENDIOS, INUNDACIONES, TERREMOTOS, VENDAVALES, DERRUMBE</v>
      </c>
      <c r="H74" s="46" t="s">
        <v>62</v>
      </c>
      <c r="I74" s="66" t="str">
        <f>VLOOKUP(H74,Hoja1!A$2:G$445,3,0)</f>
        <v>SISMOS, INCENDIOS, INUNDACIONES, TERREMOTOS, VENDAVALES</v>
      </c>
      <c r="J74" s="54"/>
      <c r="K74" s="66" t="str">
        <f>VLOOKUP(H74,Hoja1!A$2:G$445,4,0)</f>
        <v>Inspecciones planeadas e inspecciones no planeadas, procedimientos de programas de seguridad y salud en el trabajo</v>
      </c>
      <c r="L74" s="66" t="str">
        <f>VLOOKUP(H74,Hoja1!A$2:G$445,5,0)</f>
        <v>BRIGADAS DE EMERGENCIAS</v>
      </c>
      <c r="M74" s="54">
        <v>2</v>
      </c>
      <c r="N74" s="55">
        <v>1</v>
      </c>
      <c r="O74" s="55">
        <v>100</v>
      </c>
      <c r="P74" s="48">
        <f aca="true" t="shared" si="10" ref="P74:P97">M74*N74</f>
        <v>2</v>
      </c>
      <c r="Q74" s="48">
        <f aca="true" t="shared" si="11" ref="Q74:Q97">O74*P74</f>
        <v>200</v>
      </c>
      <c r="R74" s="56" t="str">
        <f aca="true" t="shared" si="12" ref="R74:R97">IF(P74=40,"MA-40",IF(P74=30,"MA-30",IF(P74=20,"A-20",IF(P74=10,"A-10",IF(P74=24,"MA-24",IF(P74=18,"A-18",IF(P74=12,"A-12",IF(P74=6,"M-6",IF(P74=8,"M-8",IF(P74=6,"M-6",IF(P74=4,"B-4",IF(P74=2,"B-2",))))))))))))</f>
        <v>B-2</v>
      </c>
      <c r="S74" s="57" t="str">
        <f aca="true" t="shared" si="13" ref="S74:S97">IF(Q74&lt;=20,"IV",IF(Q74&lt;=120,"III",IF(Q74&lt;=500,"II",IF(Q74&lt;=4000,"I"))))</f>
        <v>II</v>
      </c>
      <c r="T74" s="58" t="str">
        <f aca="true" t="shared" si="14" ref="T74:T97">IF(S74=0,"",IF(S74="IV","Aceptable",IF(S74="III","Mejorable",IF(S74="II","No Aceptable o Aceptable Con Control Especifico",IF(S74="I","No Aceptable","")))))</f>
        <v>No Aceptable o Aceptable Con Control Especifico</v>
      </c>
      <c r="U74" s="95"/>
      <c r="V74" s="66" t="str">
        <f>VLOOKUP(H74,Hoja1!A$2:G$445,6,0)</f>
        <v>MUERTE</v>
      </c>
      <c r="W74" s="59"/>
      <c r="X74" s="59"/>
      <c r="Y74" s="59"/>
      <c r="Z74" s="60"/>
      <c r="AA74" s="53" t="str">
        <f>VLOOKUP(H74,Hoja1!A$2:G$445,7,0)</f>
        <v>ENTRENAMIENTO DE LA BRIGADA; DIVULGACIÓN DE PLAN DE EMERGENCIA</v>
      </c>
      <c r="AB74" s="59" t="s">
        <v>1207</v>
      </c>
      <c r="AC74" s="93"/>
      <c r="AD74" s="14"/>
      <c r="AE74" s="12"/>
      <c r="AF74" s="12"/>
      <c r="AG74" s="12"/>
      <c r="AH74" s="12"/>
      <c r="AI74" s="12"/>
      <c r="AJ74" s="12"/>
      <c r="AK74" s="12"/>
      <c r="AL74" s="12"/>
      <c r="AM74" s="12"/>
      <c r="AN74" s="12"/>
      <c r="AO74" s="12"/>
      <c r="AP74" s="12"/>
      <c r="AQ74" s="12"/>
      <c r="AR74" s="12"/>
      <c r="AS74" s="12"/>
      <c r="AT74" s="12"/>
      <c r="AU74" s="12"/>
      <c r="AV74" s="12"/>
      <c r="AW74" s="12"/>
      <c r="AX74" s="12"/>
      <c r="AY74" s="12"/>
      <c r="AZ74" s="12"/>
      <c r="BA74" s="12"/>
      <c r="BB74" s="12"/>
      <c r="BC74" s="12"/>
      <c r="BD74" s="12"/>
      <c r="BE74" s="12"/>
      <c r="BF74" s="12"/>
      <c r="BG74" s="12"/>
      <c r="BH74" s="12"/>
      <c r="BI74" s="12"/>
      <c r="BJ74" s="12"/>
      <c r="BK74" s="12"/>
      <c r="BL74" s="12"/>
      <c r="BM74" s="12"/>
      <c r="BN74" s="12"/>
      <c r="BO74" s="12"/>
      <c r="BP74" s="12"/>
      <c r="BQ74" s="12"/>
      <c r="BR74" s="12"/>
      <c r="BS74" s="12"/>
      <c r="BT74" s="12"/>
      <c r="BU74" s="12"/>
      <c r="BV74" s="12"/>
      <c r="BW74" s="12"/>
      <c r="BX74" s="12"/>
      <c r="BY74" s="12"/>
      <c r="BZ74" s="12"/>
      <c r="CA74" s="12"/>
      <c r="CB74" s="12"/>
      <c r="CC74" s="12"/>
      <c r="CD74" s="12"/>
      <c r="CE74" s="12"/>
      <c r="CF74" s="12"/>
      <c r="CG74" s="12"/>
      <c r="CH74" s="12"/>
      <c r="CI74" s="12"/>
      <c r="CJ74" s="12"/>
      <c r="CK74" s="12"/>
      <c r="CL74" s="12"/>
      <c r="CM74" s="12"/>
      <c r="CN74" s="12"/>
      <c r="CO74" s="12"/>
      <c r="CP74" s="12"/>
      <c r="CQ74" s="12"/>
      <c r="CR74" s="12"/>
      <c r="CS74" s="12"/>
      <c r="CT74" s="12"/>
      <c r="CU74" s="12"/>
      <c r="CV74" s="12"/>
      <c r="CW74" s="12"/>
      <c r="CX74" s="12"/>
      <c r="CY74" s="12"/>
      <c r="CZ74" s="12"/>
      <c r="DA74" s="12"/>
      <c r="DB74" s="12"/>
      <c r="DC74" s="12"/>
      <c r="DD74" s="12"/>
      <c r="DE74" s="12"/>
      <c r="DF74" s="12"/>
      <c r="DG74" s="12"/>
      <c r="DH74" s="12"/>
      <c r="DI74" s="12"/>
      <c r="DJ74" s="12"/>
      <c r="DK74" s="12"/>
      <c r="DL74" s="12"/>
      <c r="DM74" s="12"/>
      <c r="DN74" s="12"/>
      <c r="DO74" s="12"/>
      <c r="DP74" s="12"/>
      <c r="DQ74" s="12"/>
      <c r="DR74" s="12"/>
      <c r="DS74" s="12"/>
      <c r="DT74" s="12"/>
      <c r="DU74" s="12"/>
      <c r="DV74" s="12"/>
      <c r="DW74" s="12"/>
      <c r="DX74" s="12"/>
      <c r="DY74" s="12"/>
      <c r="DZ74" s="12"/>
      <c r="EA74" s="12"/>
      <c r="EB74" s="12"/>
      <c r="EC74" s="12"/>
      <c r="ED74" s="12"/>
      <c r="EE74" s="12"/>
      <c r="EF74" s="12"/>
      <c r="EG74" s="12"/>
      <c r="EH74" s="12"/>
      <c r="EI74" s="12"/>
      <c r="EJ74" s="12"/>
      <c r="EK74" s="12"/>
      <c r="EL74" s="12"/>
      <c r="EM74" s="12"/>
      <c r="EN74" s="12"/>
      <c r="EO74" s="12"/>
      <c r="EP74" s="12"/>
      <c r="EQ74" s="12"/>
      <c r="ER74" s="12"/>
      <c r="ES74" s="12"/>
      <c r="ET74" s="15"/>
    </row>
    <row r="75" spans="1:150" s="13" customFormat="1" ht="51">
      <c r="A75" s="142"/>
      <c r="B75" s="142"/>
      <c r="C75" s="108" t="s">
        <v>1237</v>
      </c>
      <c r="D75" s="105" t="s">
        <v>1245</v>
      </c>
      <c r="E75" s="114" t="s">
        <v>1030</v>
      </c>
      <c r="F75" s="114" t="s">
        <v>1197</v>
      </c>
      <c r="G75" s="69" t="str">
        <f>VLOOKUP(H75,Hoja1!A$1:G$445,2,0)</f>
        <v>Bacteria</v>
      </c>
      <c r="H75" s="24" t="s">
        <v>108</v>
      </c>
      <c r="I75" s="69" t="str">
        <f>VLOOKUP(H75,Hoja1!A$2:G$445,3,0)</f>
        <v>Infecciones producidas por Bacterianas</v>
      </c>
      <c r="J75" s="18"/>
      <c r="K75" s="69" t="str">
        <f>VLOOKUP(H75,Hoja1!A$2:G$445,4,0)</f>
        <v>Inspecciones planeadas e inspecciones no planeadas, procedimientos de programas de seguridad y salud en el trabajo</v>
      </c>
      <c r="L75" s="69" t="str">
        <f>VLOOKUP(H75,Hoja1!A$2:G$445,5,0)</f>
        <v>Programa de vacunación, bota pantalon, overol, guantes, tapabocas, mascarillas con filtos</v>
      </c>
      <c r="M75" s="68">
        <v>2</v>
      </c>
      <c r="N75" s="25">
        <v>3</v>
      </c>
      <c r="O75" s="25">
        <v>10</v>
      </c>
      <c r="P75" s="25">
        <f t="shared" si="10"/>
        <v>6</v>
      </c>
      <c r="Q75" s="25">
        <f t="shared" si="11"/>
        <v>60</v>
      </c>
      <c r="R75" s="32" t="str">
        <f t="shared" si="12"/>
        <v>M-6</v>
      </c>
      <c r="S75" s="33" t="str">
        <f t="shared" si="13"/>
        <v>III</v>
      </c>
      <c r="T75" s="34" t="str">
        <f t="shared" si="14"/>
        <v>Mejorable</v>
      </c>
      <c r="U75" s="146">
        <v>10</v>
      </c>
      <c r="V75" s="69" t="str">
        <f>VLOOKUP(H75,Hoja1!A$2:G$445,6,0)</f>
        <v xml:space="preserve">Enfermedades Infectocontagiosas
</v>
      </c>
      <c r="W75" s="20"/>
      <c r="X75" s="20"/>
      <c r="Y75" s="20"/>
      <c r="Z75" s="17"/>
      <c r="AA75" s="22" t="str">
        <f>VLOOKUP(H75,Hoja1!A$2:G$445,7,0)</f>
        <v xml:space="preserve">Riesgo Biológico, Autocuidado y/o Uso y manejo adecuado de E.P.P.
</v>
      </c>
      <c r="AB75" s="145" t="s">
        <v>1200</v>
      </c>
      <c r="AC75" s="108" t="s">
        <v>1209</v>
      </c>
      <c r="AD75" s="14"/>
      <c r="AE75" s="12"/>
      <c r="AF75" s="12"/>
      <c r="AG75" s="12"/>
      <c r="AH75" s="12"/>
      <c r="AI75" s="12"/>
      <c r="AJ75" s="12"/>
      <c r="AK75" s="12"/>
      <c r="AL75" s="12"/>
      <c r="AM75" s="12"/>
      <c r="AN75" s="12"/>
      <c r="AO75" s="12"/>
      <c r="AP75" s="12"/>
      <c r="AQ75" s="12"/>
      <c r="AR75" s="12"/>
      <c r="AS75" s="12"/>
      <c r="AT75" s="12"/>
      <c r="AU75" s="12"/>
      <c r="AV75" s="12"/>
      <c r="AW75" s="12"/>
      <c r="AX75" s="12"/>
      <c r="AY75" s="12"/>
      <c r="AZ75" s="12"/>
      <c r="BA75" s="12"/>
      <c r="BB75" s="12"/>
      <c r="BC75" s="12"/>
      <c r="BD75" s="12"/>
      <c r="BE75" s="12"/>
      <c r="BF75" s="12"/>
      <c r="BG75" s="12"/>
      <c r="BH75" s="12"/>
      <c r="BI75" s="12"/>
      <c r="BJ75" s="12"/>
      <c r="BK75" s="12"/>
      <c r="BL75" s="12"/>
      <c r="BM75" s="12"/>
      <c r="BN75" s="12"/>
      <c r="BO75" s="12"/>
      <c r="BP75" s="12"/>
      <c r="BQ75" s="12"/>
      <c r="BR75" s="12"/>
      <c r="BS75" s="12"/>
      <c r="BT75" s="12"/>
      <c r="BU75" s="12"/>
      <c r="BV75" s="12"/>
      <c r="BW75" s="12"/>
      <c r="BX75" s="12"/>
      <c r="BY75" s="12"/>
      <c r="BZ75" s="12"/>
      <c r="CA75" s="12"/>
      <c r="CB75" s="12"/>
      <c r="CC75" s="12"/>
      <c r="CD75" s="12"/>
      <c r="CE75" s="12"/>
      <c r="CF75" s="12"/>
      <c r="CG75" s="12"/>
      <c r="CH75" s="12"/>
      <c r="CI75" s="12"/>
      <c r="CJ75" s="12"/>
      <c r="CK75" s="12"/>
      <c r="CL75" s="12"/>
      <c r="CM75" s="12"/>
      <c r="CN75" s="12"/>
      <c r="CO75" s="12"/>
      <c r="CP75" s="12"/>
      <c r="CQ75" s="12"/>
      <c r="CR75" s="12"/>
      <c r="CS75" s="12"/>
      <c r="CT75" s="12"/>
      <c r="CU75" s="12"/>
      <c r="CV75" s="12"/>
      <c r="CW75" s="12"/>
      <c r="CX75" s="12"/>
      <c r="CY75" s="12"/>
      <c r="CZ75" s="12"/>
      <c r="DA75" s="12"/>
      <c r="DB75" s="12"/>
      <c r="DC75" s="12"/>
      <c r="DD75" s="12"/>
      <c r="DE75" s="12"/>
      <c r="DF75" s="12"/>
      <c r="DG75" s="12"/>
      <c r="DH75" s="12"/>
      <c r="DI75" s="12"/>
      <c r="DJ75" s="12"/>
      <c r="DK75" s="12"/>
      <c r="DL75" s="12"/>
      <c r="DM75" s="12"/>
      <c r="DN75" s="12"/>
      <c r="DO75" s="12"/>
      <c r="DP75" s="12"/>
      <c r="DQ75" s="12"/>
      <c r="DR75" s="12"/>
      <c r="DS75" s="12"/>
      <c r="DT75" s="12"/>
      <c r="DU75" s="12"/>
      <c r="DV75" s="12"/>
      <c r="DW75" s="12"/>
      <c r="DX75" s="12"/>
      <c r="DY75" s="12"/>
      <c r="DZ75" s="12"/>
      <c r="EA75" s="12"/>
      <c r="EB75" s="12"/>
      <c r="EC75" s="12"/>
      <c r="ED75" s="12"/>
      <c r="EE75" s="12"/>
      <c r="EF75" s="12"/>
      <c r="EG75" s="12"/>
      <c r="EH75" s="12"/>
      <c r="EI75" s="12"/>
      <c r="EJ75" s="12"/>
      <c r="EK75" s="12"/>
      <c r="EL75" s="12"/>
      <c r="EM75" s="12"/>
      <c r="EN75" s="12"/>
      <c r="EO75" s="12"/>
      <c r="EP75" s="12"/>
      <c r="EQ75" s="12"/>
      <c r="ER75" s="12"/>
      <c r="ES75" s="12"/>
      <c r="ET75" s="15"/>
    </row>
    <row r="76" spans="1:150" s="13" customFormat="1" ht="51">
      <c r="A76" s="142"/>
      <c r="B76" s="142"/>
      <c r="C76" s="109"/>
      <c r="D76" s="106"/>
      <c r="E76" s="115"/>
      <c r="F76" s="115"/>
      <c r="G76" s="69" t="str">
        <f>VLOOKUP(H76,Hoja1!A$1:G$445,2,0)</f>
        <v>Hongos</v>
      </c>
      <c r="H76" s="24" t="s">
        <v>117</v>
      </c>
      <c r="I76" s="69" t="str">
        <f>VLOOKUP(H76,Hoja1!A$2:G$445,3,0)</f>
        <v>Micosis</v>
      </c>
      <c r="J76" s="18"/>
      <c r="K76" s="69" t="str">
        <f>VLOOKUP(H76,Hoja1!A$2:G$445,4,0)</f>
        <v>Inspecciones planeadas e inspecciones no planeadas, procedimientos de programas de seguridad y salud en el trabajo</v>
      </c>
      <c r="L76" s="69" t="str">
        <f>VLOOKUP(H76,Hoja1!A$2:G$445,5,0)</f>
        <v>Programa de vacunación, éxamenes periódicos</v>
      </c>
      <c r="M76" s="18">
        <v>2</v>
      </c>
      <c r="N76" s="19">
        <v>3</v>
      </c>
      <c r="O76" s="19">
        <v>10</v>
      </c>
      <c r="P76" s="25">
        <f t="shared" si="10"/>
        <v>6</v>
      </c>
      <c r="Q76" s="25">
        <f t="shared" si="11"/>
        <v>60</v>
      </c>
      <c r="R76" s="32" t="str">
        <f t="shared" si="12"/>
        <v>M-6</v>
      </c>
      <c r="S76" s="33" t="str">
        <f t="shared" si="13"/>
        <v>III</v>
      </c>
      <c r="T76" s="34" t="str">
        <f t="shared" si="14"/>
        <v>Mejorable</v>
      </c>
      <c r="U76" s="112"/>
      <c r="V76" s="69" t="str">
        <f>VLOOKUP(H76,Hoja1!A$2:G$445,6,0)</f>
        <v>Micosis</v>
      </c>
      <c r="W76" s="20"/>
      <c r="X76" s="20"/>
      <c r="Y76" s="20"/>
      <c r="Z76" s="17"/>
      <c r="AA76" s="22" t="str">
        <f>VLOOKUP(H76,Hoja1!A$2:G$445,7,0)</f>
        <v xml:space="preserve">Riesgo Biológico, Autocuidado y/o Uso y manejo adecuado de E.P.P.
</v>
      </c>
      <c r="AB76" s="112"/>
      <c r="AC76" s="109"/>
      <c r="AD76" s="14"/>
      <c r="AE76" s="12"/>
      <c r="AF76" s="12"/>
      <c r="AG76" s="12"/>
      <c r="AH76" s="12"/>
      <c r="AI76" s="12"/>
      <c r="AJ76" s="12"/>
      <c r="AK76" s="12"/>
      <c r="AL76" s="12"/>
      <c r="AM76" s="12"/>
      <c r="AN76" s="12"/>
      <c r="AO76" s="12"/>
      <c r="AP76" s="12"/>
      <c r="AQ76" s="12"/>
      <c r="AR76" s="12"/>
      <c r="AS76" s="12"/>
      <c r="AT76" s="12"/>
      <c r="AU76" s="12"/>
      <c r="AV76" s="12"/>
      <c r="AW76" s="12"/>
      <c r="AX76" s="12"/>
      <c r="AY76" s="12"/>
      <c r="AZ76" s="12"/>
      <c r="BA76" s="12"/>
      <c r="BB76" s="12"/>
      <c r="BC76" s="12"/>
      <c r="BD76" s="12"/>
      <c r="BE76" s="12"/>
      <c r="BF76" s="12"/>
      <c r="BG76" s="12"/>
      <c r="BH76" s="12"/>
      <c r="BI76" s="12"/>
      <c r="BJ76" s="12"/>
      <c r="BK76" s="12"/>
      <c r="BL76" s="12"/>
      <c r="BM76" s="12"/>
      <c r="BN76" s="12"/>
      <c r="BO76" s="12"/>
      <c r="BP76" s="12"/>
      <c r="BQ76" s="12"/>
      <c r="BR76" s="12"/>
      <c r="BS76" s="12"/>
      <c r="BT76" s="12"/>
      <c r="BU76" s="12"/>
      <c r="BV76" s="12"/>
      <c r="BW76" s="12"/>
      <c r="BX76" s="12"/>
      <c r="BY76" s="12"/>
      <c r="BZ76" s="12"/>
      <c r="CA76" s="12"/>
      <c r="CB76" s="12"/>
      <c r="CC76" s="12"/>
      <c r="CD76" s="12"/>
      <c r="CE76" s="12"/>
      <c r="CF76" s="12"/>
      <c r="CG76" s="12"/>
      <c r="CH76" s="12"/>
      <c r="CI76" s="12"/>
      <c r="CJ76" s="12"/>
      <c r="CK76" s="12"/>
      <c r="CL76" s="12"/>
      <c r="CM76" s="12"/>
      <c r="CN76" s="12"/>
      <c r="CO76" s="12"/>
      <c r="CP76" s="12"/>
      <c r="CQ76" s="12"/>
      <c r="CR76" s="12"/>
      <c r="CS76" s="12"/>
      <c r="CT76" s="12"/>
      <c r="CU76" s="12"/>
      <c r="CV76" s="12"/>
      <c r="CW76" s="12"/>
      <c r="CX76" s="12"/>
      <c r="CY76" s="12"/>
      <c r="CZ76" s="12"/>
      <c r="DA76" s="12"/>
      <c r="DB76" s="12"/>
      <c r="DC76" s="12"/>
      <c r="DD76" s="12"/>
      <c r="DE76" s="12"/>
      <c r="DF76" s="12"/>
      <c r="DG76" s="12"/>
      <c r="DH76" s="12"/>
      <c r="DI76" s="12"/>
      <c r="DJ76" s="12"/>
      <c r="DK76" s="12"/>
      <c r="DL76" s="12"/>
      <c r="DM76" s="12"/>
      <c r="DN76" s="12"/>
      <c r="DO76" s="12"/>
      <c r="DP76" s="12"/>
      <c r="DQ76" s="12"/>
      <c r="DR76" s="12"/>
      <c r="DS76" s="12"/>
      <c r="DT76" s="12"/>
      <c r="DU76" s="12"/>
      <c r="DV76" s="12"/>
      <c r="DW76" s="12"/>
      <c r="DX76" s="12"/>
      <c r="DY76" s="12"/>
      <c r="DZ76" s="12"/>
      <c r="EA76" s="12"/>
      <c r="EB76" s="12"/>
      <c r="EC76" s="12"/>
      <c r="ED76" s="12"/>
      <c r="EE76" s="12"/>
      <c r="EF76" s="12"/>
      <c r="EG76" s="12"/>
      <c r="EH76" s="12"/>
      <c r="EI76" s="12"/>
      <c r="EJ76" s="12"/>
      <c r="EK76" s="12"/>
      <c r="EL76" s="12"/>
      <c r="EM76" s="12"/>
      <c r="EN76" s="12"/>
      <c r="EO76" s="12"/>
      <c r="EP76" s="12"/>
      <c r="EQ76" s="12"/>
      <c r="ER76" s="12"/>
      <c r="ES76" s="12"/>
      <c r="ET76" s="15"/>
    </row>
    <row r="77" spans="1:150" s="13" customFormat="1" ht="51">
      <c r="A77" s="142"/>
      <c r="B77" s="142"/>
      <c r="C77" s="109"/>
      <c r="D77" s="106"/>
      <c r="E77" s="115"/>
      <c r="F77" s="115"/>
      <c r="G77" s="69" t="str">
        <f>VLOOKUP(H77,Hoja1!A$1:G$445,2,0)</f>
        <v>Virus</v>
      </c>
      <c r="H77" s="24" t="s">
        <v>120</v>
      </c>
      <c r="I77" s="69" t="str">
        <f>VLOOKUP(H77,Hoja1!A$2:G$445,3,0)</f>
        <v>Infecciones Virales</v>
      </c>
      <c r="J77" s="18"/>
      <c r="K77" s="69" t="str">
        <f>VLOOKUP(H77,Hoja1!A$2:G$445,4,0)</f>
        <v>Inspecciones planeadas e inspecciones no planeadas, procedimientos de programas de seguridad y salud en el trabajo</v>
      </c>
      <c r="L77" s="69" t="str">
        <f>VLOOKUP(H77,Hoja1!A$2:G$445,5,0)</f>
        <v>Programa de vacunación, bota pantalon, overol, guantes, tapabocas, mascarillas con filtos</v>
      </c>
      <c r="M77" s="18">
        <v>2</v>
      </c>
      <c r="N77" s="19">
        <v>3</v>
      </c>
      <c r="O77" s="19">
        <v>10</v>
      </c>
      <c r="P77" s="25">
        <f t="shared" si="10"/>
        <v>6</v>
      </c>
      <c r="Q77" s="25">
        <f t="shared" si="11"/>
        <v>60</v>
      </c>
      <c r="R77" s="32" t="str">
        <f t="shared" si="12"/>
        <v>M-6</v>
      </c>
      <c r="S77" s="33" t="str">
        <f t="shared" si="13"/>
        <v>III</v>
      </c>
      <c r="T77" s="34" t="str">
        <f t="shared" si="14"/>
        <v>Mejorable</v>
      </c>
      <c r="U77" s="112"/>
      <c r="V77" s="69" t="str">
        <f>VLOOKUP(H77,Hoja1!A$2:G$445,6,0)</f>
        <v xml:space="preserve">Enfermedades Infectocontagiosas
</v>
      </c>
      <c r="W77" s="20"/>
      <c r="X77" s="20"/>
      <c r="Y77" s="20"/>
      <c r="Z77" s="17"/>
      <c r="AA77" s="22" t="str">
        <f>VLOOKUP(H77,Hoja1!A$2:G$445,7,0)</f>
        <v xml:space="preserve">Riesgo Biológico, Autocuidado y/o Uso y manejo adecuado de E.P.P.
</v>
      </c>
      <c r="AB77" s="113"/>
      <c r="AC77" s="109"/>
      <c r="AD77" s="14"/>
      <c r="AE77" s="12"/>
      <c r="AF77" s="12"/>
      <c r="AG77" s="12"/>
      <c r="AH77" s="12"/>
      <c r="AI77" s="12"/>
      <c r="AJ77" s="12"/>
      <c r="AK77" s="12"/>
      <c r="AL77" s="12"/>
      <c r="AM77" s="12"/>
      <c r="AN77" s="12"/>
      <c r="AO77" s="12"/>
      <c r="AP77" s="12"/>
      <c r="AQ77" s="12"/>
      <c r="AR77" s="12"/>
      <c r="AS77" s="12"/>
      <c r="AT77" s="12"/>
      <c r="AU77" s="12"/>
      <c r="AV77" s="12"/>
      <c r="AW77" s="12"/>
      <c r="AX77" s="12"/>
      <c r="AY77" s="12"/>
      <c r="AZ77" s="12"/>
      <c r="BA77" s="12"/>
      <c r="BB77" s="12"/>
      <c r="BC77" s="12"/>
      <c r="BD77" s="12"/>
      <c r="BE77" s="12"/>
      <c r="BF77" s="12"/>
      <c r="BG77" s="12"/>
      <c r="BH77" s="12"/>
      <c r="BI77" s="12"/>
      <c r="BJ77" s="12"/>
      <c r="BK77" s="12"/>
      <c r="BL77" s="12"/>
      <c r="BM77" s="12"/>
      <c r="BN77" s="12"/>
      <c r="BO77" s="12"/>
      <c r="BP77" s="12"/>
      <c r="BQ77" s="12"/>
      <c r="BR77" s="12"/>
      <c r="BS77" s="12"/>
      <c r="BT77" s="12"/>
      <c r="BU77" s="12"/>
      <c r="BV77" s="12"/>
      <c r="BW77" s="12"/>
      <c r="BX77" s="12"/>
      <c r="BY77" s="12"/>
      <c r="BZ77" s="12"/>
      <c r="CA77" s="12"/>
      <c r="CB77" s="12"/>
      <c r="CC77" s="12"/>
      <c r="CD77" s="12"/>
      <c r="CE77" s="12"/>
      <c r="CF77" s="12"/>
      <c r="CG77" s="12"/>
      <c r="CH77" s="12"/>
      <c r="CI77" s="12"/>
      <c r="CJ77" s="12"/>
      <c r="CK77" s="12"/>
      <c r="CL77" s="12"/>
      <c r="CM77" s="12"/>
      <c r="CN77" s="12"/>
      <c r="CO77" s="12"/>
      <c r="CP77" s="12"/>
      <c r="CQ77" s="12"/>
      <c r="CR77" s="12"/>
      <c r="CS77" s="12"/>
      <c r="CT77" s="12"/>
      <c r="CU77" s="12"/>
      <c r="CV77" s="12"/>
      <c r="CW77" s="12"/>
      <c r="CX77" s="12"/>
      <c r="CY77" s="12"/>
      <c r="CZ77" s="12"/>
      <c r="DA77" s="12"/>
      <c r="DB77" s="12"/>
      <c r="DC77" s="12"/>
      <c r="DD77" s="12"/>
      <c r="DE77" s="12"/>
      <c r="DF77" s="12"/>
      <c r="DG77" s="12"/>
      <c r="DH77" s="12"/>
      <c r="DI77" s="12"/>
      <c r="DJ77" s="12"/>
      <c r="DK77" s="12"/>
      <c r="DL77" s="12"/>
      <c r="DM77" s="12"/>
      <c r="DN77" s="12"/>
      <c r="DO77" s="12"/>
      <c r="DP77" s="12"/>
      <c r="DQ77" s="12"/>
      <c r="DR77" s="12"/>
      <c r="DS77" s="12"/>
      <c r="DT77" s="12"/>
      <c r="DU77" s="12"/>
      <c r="DV77" s="12"/>
      <c r="DW77" s="12"/>
      <c r="DX77" s="12"/>
      <c r="DY77" s="12"/>
      <c r="DZ77" s="12"/>
      <c r="EA77" s="12"/>
      <c r="EB77" s="12"/>
      <c r="EC77" s="12"/>
      <c r="ED77" s="12"/>
      <c r="EE77" s="12"/>
      <c r="EF77" s="12"/>
      <c r="EG77" s="12"/>
      <c r="EH77" s="12"/>
      <c r="EI77" s="12"/>
      <c r="EJ77" s="12"/>
      <c r="EK77" s="12"/>
      <c r="EL77" s="12"/>
      <c r="EM77" s="12"/>
      <c r="EN77" s="12"/>
      <c r="EO77" s="12"/>
      <c r="EP77" s="12"/>
      <c r="EQ77" s="12"/>
      <c r="ER77" s="12"/>
      <c r="ES77" s="12"/>
      <c r="ET77" s="15"/>
    </row>
    <row r="78" spans="1:150" s="13" customFormat="1" ht="51">
      <c r="A78" s="142"/>
      <c r="B78" s="142"/>
      <c r="C78" s="109"/>
      <c r="D78" s="106"/>
      <c r="E78" s="115"/>
      <c r="F78" s="115"/>
      <c r="G78" s="69" t="str">
        <f>VLOOKUP(H78,Hoja1!A$1:G$445,2,0)</f>
        <v>INFRAROJA, ULTRAVIOLETA, VISIBLE, RADIOFRECUENCIA, MICROONDAS, LASER</v>
      </c>
      <c r="H78" s="24" t="s">
        <v>67</v>
      </c>
      <c r="I78" s="69" t="str">
        <f>VLOOKUP(H78,Hoja1!A$2:G$445,3,0)</f>
        <v>CÁNCER, LESIONES DÉRMICAS Y OCULARES</v>
      </c>
      <c r="J78" s="18"/>
      <c r="K78" s="69" t="str">
        <f>VLOOKUP(H78,Hoja1!A$2:G$445,4,0)</f>
        <v>Inspecciones planeadas e inspecciones no planeadas, procedimientos de programas de seguridad y salud en el trabajo</v>
      </c>
      <c r="L78" s="69" t="str">
        <f>VLOOKUP(H78,Hoja1!A$2:G$445,5,0)</f>
        <v>PROGRAMA BLOQUEADOR SOLAR</v>
      </c>
      <c r="M78" s="18">
        <v>2</v>
      </c>
      <c r="N78" s="19">
        <v>3</v>
      </c>
      <c r="O78" s="19">
        <v>10</v>
      </c>
      <c r="P78" s="25">
        <f t="shared" si="10"/>
        <v>6</v>
      </c>
      <c r="Q78" s="25">
        <f t="shared" si="11"/>
        <v>60</v>
      </c>
      <c r="R78" s="32" t="str">
        <f t="shared" si="12"/>
        <v>M-6</v>
      </c>
      <c r="S78" s="33" t="str">
        <f t="shared" si="13"/>
        <v>III</v>
      </c>
      <c r="T78" s="34" t="str">
        <f t="shared" si="14"/>
        <v>Mejorable</v>
      </c>
      <c r="U78" s="112"/>
      <c r="V78" s="69" t="str">
        <f>VLOOKUP(H78,Hoja1!A$2:G$445,6,0)</f>
        <v>CÁNCER</v>
      </c>
      <c r="W78" s="20"/>
      <c r="X78" s="20"/>
      <c r="Y78" s="20"/>
      <c r="Z78" s="17"/>
      <c r="AA78" s="22" t="str">
        <f>VLOOKUP(H78,Hoja1!A$2:G$445,7,0)</f>
        <v>N/A</v>
      </c>
      <c r="AB78" s="20" t="s">
        <v>1201</v>
      </c>
      <c r="AC78" s="109"/>
      <c r="AD78" s="14"/>
      <c r="AE78" s="12"/>
      <c r="AF78" s="12"/>
      <c r="AG78" s="12"/>
      <c r="AH78" s="12"/>
      <c r="AI78" s="12"/>
      <c r="AJ78" s="12"/>
      <c r="AK78" s="12"/>
      <c r="AL78" s="12"/>
      <c r="AM78" s="12"/>
      <c r="AN78" s="12"/>
      <c r="AO78" s="12"/>
      <c r="AP78" s="12"/>
      <c r="AQ78" s="12"/>
      <c r="AR78" s="12"/>
      <c r="AS78" s="12"/>
      <c r="AT78" s="12"/>
      <c r="AU78" s="12"/>
      <c r="AV78" s="12"/>
      <c r="AW78" s="12"/>
      <c r="AX78" s="12"/>
      <c r="AY78" s="12"/>
      <c r="AZ78" s="12"/>
      <c r="BA78" s="12"/>
      <c r="BB78" s="12"/>
      <c r="BC78" s="12"/>
      <c r="BD78" s="12"/>
      <c r="BE78" s="12"/>
      <c r="BF78" s="12"/>
      <c r="BG78" s="12"/>
      <c r="BH78" s="12"/>
      <c r="BI78" s="12"/>
      <c r="BJ78" s="12"/>
      <c r="BK78" s="12"/>
      <c r="BL78" s="12"/>
      <c r="BM78" s="12"/>
      <c r="BN78" s="12"/>
      <c r="BO78" s="12"/>
      <c r="BP78" s="12"/>
      <c r="BQ78" s="12"/>
      <c r="BR78" s="12"/>
      <c r="BS78" s="12"/>
      <c r="BT78" s="12"/>
      <c r="BU78" s="12"/>
      <c r="BV78" s="12"/>
      <c r="BW78" s="12"/>
      <c r="BX78" s="12"/>
      <c r="BY78" s="12"/>
      <c r="BZ78" s="12"/>
      <c r="CA78" s="12"/>
      <c r="CB78" s="12"/>
      <c r="CC78" s="12"/>
      <c r="CD78" s="12"/>
      <c r="CE78" s="12"/>
      <c r="CF78" s="12"/>
      <c r="CG78" s="12"/>
      <c r="CH78" s="12"/>
      <c r="CI78" s="12"/>
      <c r="CJ78" s="12"/>
      <c r="CK78" s="12"/>
      <c r="CL78" s="12"/>
      <c r="CM78" s="12"/>
      <c r="CN78" s="12"/>
      <c r="CO78" s="12"/>
      <c r="CP78" s="12"/>
      <c r="CQ78" s="12"/>
      <c r="CR78" s="12"/>
      <c r="CS78" s="12"/>
      <c r="CT78" s="12"/>
      <c r="CU78" s="12"/>
      <c r="CV78" s="12"/>
      <c r="CW78" s="12"/>
      <c r="CX78" s="12"/>
      <c r="CY78" s="12"/>
      <c r="CZ78" s="12"/>
      <c r="DA78" s="12"/>
      <c r="DB78" s="12"/>
      <c r="DC78" s="12"/>
      <c r="DD78" s="12"/>
      <c r="DE78" s="12"/>
      <c r="DF78" s="12"/>
      <c r="DG78" s="12"/>
      <c r="DH78" s="12"/>
      <c r="DI78" s="12"/>
      <c r="DJ78" s="12"/>
      <c r="DK78" s="12"/>
      <c r="DL78" s="12"/>
      <c r="DM78" s="12"/>
      <c r="DN78" s="12"/>
      <c r="DO78" s="12"/>
      <c r="DP78" s="12"/>
      <c r="DQ78" s="12"/>
      <c r="DR78" s="12"/>
      <c r="DS78" s="12"/>
      <c r="DT78" s="12"/>
      <c r="DU78" s="12"/>
      <c r="DV78" s="12"/>
      <c r="DW78" s="12"/>
      <c r="DX78" s="12"/>
      <c r="DY78" s="12"/>
      <c r="DZ78" s="12"/>
      <c r="EA78" s="12"/>
      <c r="EB78" s="12"/>
      <c r="EC78" s="12"/>
      <c r="ED78" s="12"/>
      <c r="EE78" s="12"/>
      <c r="EF78" s="12"/>
      <c r="EG78" s="12"/>
      <c r="EH78" s="12"/>
      <c r="EI78" s="12"/>
      <c r="EJ78" s="12"/>
      <c r="EK78" s="12"/>
      <c r="EL78" s="12"/>
      <c r="EM78" s="12"/>
      <c r="EN78" s="12"/>
      <c r="EO78" s="12"/>
      <c r="EP78" s="12"/>
      <c r="EQ78" s="12"/>
      <c r="ER78" s="12"/>
      <c r="ES78" s="12"/>
      <c r="ET78" s="15"/>
    </row>
    <row r="79" spans="1:150" s="13" customFormat="1" ht="51">
      <c r="A79" s="142"/>
      <c r="B79" s="142"/>
      <c r="C79" s="109"/>
      <c r="D79" s="106"/>
      <c r="E79" s="115"/>
      <c r="F79" s="115"/>
      <c r="G79" s="69" t="str">
        <f>VLOOKUP(H79,Hoja1!A$1:G$445,2,0)</f>
        <v>GASES Y VAPORES</v>
      </c>
      <c r="H79" s="24" t="s">
        <v>250</v>
      </c>
      <c r="I79" s="69" t="str">
        <f>VLOOKUP(H79,Hoja1!A$2:G$445,3,0)</f>
        <v xml:space="preserve"> LESIONES EN LA PIEL, IRRITACIÓN EN VÍAS  RESPIRATORIAS, MUERTE</v>
      </c>
      <c r="J79" s="18"/>
      <c r="K79" s="69" t="str">
        <f>VLOOKUP(H79,Hoja1!A$2:G$445,4,0)</f>
        <v>Inspecciones planeadas e inspecciones no planeadas, procedimientos de programas de seguridad y salud en el trabajo</v>
      </c>
      <c r="L79" s="69" t="str">
        <f>VLOOKUP(H79,Hoja1!A$2:G$445,5,0)</f>
        <v>EPP TAPABOCAS, CARETAS CON FILTROS</v>
      </c>
      <c r="M79" s="18">
        <v>2</v>
      </c>
      <c r="N79" s="19">
        <v>3</v>
      </c>
      <c r="O79" s="19">
        <v>25</v>
      </c>
      <c r="P79" s="25">
        <f t="shared" si="10"/>
        <v>6</v>
      </c>
      <c r="Q79" s="25">
        <f t="shared" si="11"/>
        <v>150</v>
      </c>
      <c r="R79" s="32" t="str">
        <f t="shared" si="12"/>
        <v>M-6</v>
      </c>
      <c r="S79" s="33" t="str">
        <f t="shared" si="13"/>
        <v>II</v>
      </c>
      <c r="T79" s="34" t="str">
        <f t="shared" si="14"/>
        <v>No Aceptable o Aceptable Con Control Especifico</v>
      </c>
      <c r="U79" s="112"/>
      <c r="V79" s="69" t="str">
        <f>VLOOKUP(H79,Hoja1!A$2:G$445,6,0)</f>
        <v xml:space="preserve"> MUERTE</v>
      </c>
      <c r="W79" s="20"/>
      <c r="X79" s="20"/>
      <c r="Y79" s="20"/>
      <c r="Z79" s="17"/>
      <c r="AA79" s="22" t="str">
        <f>VLOOKUP(H79,Hoja1!A$2:G$445,7,0)</f>
        <v>USO Y MANEJO ADECUADO DE E.P.P.</v>
      </c>
      <c r="AB79" s="20" t="s">
        <v>1213</v>
      </c>
      <c r="AC79" s="109"/>
      <c r="AD79" s="14"/>
      <c r="AE79" s="12"/>
      <c r="AF79" s="12"/>
      <c r="AG79" s="12"/>
      <c r="AH79" s="12"/>
      <c r="AI79" s="12"/>
      <c r="AJ79" s="12"/>
      <c r="AK79" s="12"/>
      <c r="AL79" s="12"/>
      <c r="AM79" s="12"/>
      <c r="AN79" s="12"/>
      <c r="AO79" s="12"/>
      <c r="AP79" s="12"/>
      <c r="AQ79" s="12"/>
      <c r="AR79" s="12"/>
      <c r="AS79" s="12"/>
      <c r="AT79" s="12"/>
      <c r="AU79" s="12"/>
      <c r="AV79" s="12"/>
      <c r="AW79" s="12"/>
      <c r="AX79" s="12"/>
      <c r="AY79" s="12"/>
      <c r="AZ79" s="12"/>
      <c r="BA79" s="12"/>
      <c r="BB79" s="12"/>
      <c r="BC79" s="12"/>
      <c r="BD79" s="12"/>
      <c r="BE79" s="12"/>
      <c r="BF79" s="12"/>
      <c r="BG79" s="12"/>
      <c r="BH79" s="12"/>
      <c r="BI79" s="12"/>
      <c r="BJ79" s="12"/>
      <c r="BK79" s="12"/>
      <c r="BL79" s="12"/>
      <c r="BM79" s="12"/>
      <c r="BN79" s="12"/>
      <c r="BO79" s="12"/>
      <c r="BP79" s="12"/>
      <c r="BQ79" s="12"/>
      <c r="BR79" s="12"/>
      <c r="BS79" s="12"/>
      <c r="BT79" s="12"/>
      <c r="BU79" s="12"/>
      <c r="BV79" s="12"/>
      <c r="BW79" s="12"/>
      <c r="BX79" s="12"/>
      <c r="BY79" s="12"/>
      <c r="BZ79" s="12"/>
      <c r="CA79" s="12"/>
      <c r="CB79" s="12"/>
      <c r="CC79" s="12"/>
      <c r="CD79" s="12"/>
      <c r="CE79" s="12"/>
      <c r="CF79" s="12"/>
      <c r="CG79" s="12"/>
      <c r="CH79" s="12"/>
      <c r="CI79" s="12"/>
      <c r="CJ79" s="12"/>
      <c r="CK79" s="12"/>
      <c r="CL79" s="12"/>
      <c r="CM79" s="12"/>
      <c r="CN79" s="12"/>
      <c r="CO79" s="12"/>
      <c r="CP79" s="12"/>
      <c r="CQ79" s="12"/>
      <c r="CR79" s="12"/>
      <c r="CS79" s="12"/>
      <c r="CT79" s="12"/>
      <c r="CU79" s="12"/>
      <c r="CV79" s="12"/>
      <c r="CW79" s="12"/>
      <c r="CX79" s="12"/>
      <c r="CY79" s="12"/>
      <c r="CZ79" s="12"/>
      <c r="DA79" s="12"/>
      <c r="DB79" s="12"/>
      <c r="DC79" s="12"/>
      <c r="DD79" s="12"/>
      <c r="DE79" s="12"/>
      <c r="DF79" s="12"/>
      <c r="DG79" s="12"/>
      <c r="DH79" s="12"/>
      <c r="DI79" s="12"/>
      <c r="DJ79" s="12"/>
      <c r="DK79" s="12"/>
      <c r="DL79" s="12"/>
      <c r="DM79" s="12"/>
      <c r="DN79" s="12"/>
      <c r="DO79" s="12"/>
      <c r="DP79" s="12"/>
      <c r="DQ79" s="12"/>
      <c r="DR79" s="12"/>
      <c r="DS79" s="12"/>
      <c r="DT79" s="12"/>
      <c r="DU79" s="12"/>
      <c r="DV79" s="12"/>
      <c r="DW79" s="12"/>
      <c r="DX79" s="12"/>
      <c r="DY79" s="12"/>
      <c r="DZ79" s="12"/>
      <c r="EA79" s="12"/>
      <c r="EB79" s="12"/>
      <c r="EC79" s="12"/>
      <c r="ED79" s="12"/>
      <c r="EE79" s="12"/>
      <c r="EF79" s="12"/>
      <c r="EG79" s="12"/>
      <c r="EH79" s="12"/>
      <c r="EI79" s="12"/>
      <c r="EJ79" s="12"/>
      <c r="EK79" s="12"/>
      <c r="EL79" s="12"/>
      <c r="EM79" s="12"/>
      <c r="EN79" s="12"/>
      <c r="EO79" s="12"/>
      <c r="EP79" s="12"/>
      <c r="EQ79" s="12"/>
      <c r="ER79" s="12"/>
      <c r="ES79" s="12"/>
      <c r="ET79" s="15"/>
    </row>
    <row r="80" spans="1:150" s="13" customFormat="1" ht="63.75">
      <c r="A80" s="142"/>
      <c r="B80" s="142"/>
      <c r="C80" s="109"/>
      <c r="D80" s="106"/>
      <c r="E80" s="115"/>
      <c r="F80" s="115"/>
      <c r="G80" s="69" t="str">
        <f>VLOOKUP(H80,Hoja1!A$1:G$445,2,0)</f>
        <v>NATURALEZA DE LA TAREA</v>
      </c>
      <c r="H80" s="24" t="s">
        <v>76</v>
      </c>
      <c r="I80" s="69" t="str">
        <f>VLOOKUP(H80,Hoja1!A$2:G$445,3,0)</f>
        <v>ESTRÉS,  TRANSTORNOS DEL SUEÑO</v>
      </c>
      <c r="J80" s="18"/>
      <c r="K80" s="69" t="str">
        <f>VLOOKUP(H80,Hoja1!A$2:G$445,4,0)</f>
        <v>N/A</v>
      </c>
      <c r="L80" s="69" t="str">
        <f>VLOOKUP(H80,Hoja1!A$2:G$445,5,0)</f>
        <v>PVE PSICOSOCIAL</v>
      </c>
      <c r="M80" s="18">
        <v>2</v>
      </c>
      <c r="N80" s="19">
        <v>3</v>
      </c>
      <c r="O80" s="19">
        <v>10</v>
      </c>
      <c r="P80" s="25">
        <f t="shared" si="10"/>
        <v>6</v>
      </c>
      <c r="Q80" s="25">
        <f t="shared" si="11"/>
        <v>60</v>
      </c>
      <c r="R80" s="32" t="str">
        <f t="shared" si="12"/>
        <v>M-6</v>
      </c>
      <c r="S80" s="33" t="str">
        <f t="shared" si="13"/>
        <v>III</v>
      </c>
      <c r="T80" s="34" t="str">
        <f t="shared" si="14"/>
        <v>Mejorable</v>
      </c>
      <c r="U80" s="112"/>
      <c r="V80" s="69" t="str">
        <f>VLOOKUP(H80,Hoja1!A$2:G$445,6,0)</f>
        <v>ESTRÉS</v>
      </c>
      <c r="W80" s="20"/>
      <c r="X80" s="20"/>
      <c r="Y80" s="20"/>
      <c r="Z80" s="17"/>
      <c r="AA80" s="22" t="str">
        <f>VLOOKUP(H80,Hoja1!A$2:G$445,7,0)</f>
        <v>N/A</v>
      </c>
      <c r="AB80" s="20" t="s">
        <v>1202</v>
      </c>
      <c r="AC80" s="109"/>
      <c r="AD80" s="14"/>
      <c r="AE80" s="12"/>
      <c r="AF80" s="12"/>
      <c r="AG80" s="12"/>
      <c r="AH80" s="12"/>
      <c r="AI80" s="12"/>
      <c r="AJ80" s="12"/>
      <c r="AK80" s="12"/>
      <c r="AL80" s="12"/>
      <c r="AM80" s="12"/>
      <c r="AN80" s="12"/>
      <c r="AO80" s="12"/>
      <c r="AP80" s="12"/>
      <c r="AQ80" s="12"/>
      <c r="AR80" s="12"/>
      <c r="AS80" s="12"/>
      <c r="AT80" s="12"/>
      <c r="AU80" s="12"/>
      <c r="AV80" s="12"/>
      <c r="AW80" s="12"/>
      <c r="AX80" s="12"/>
      <c r="AY80" s="12"/>
      <c r="AZ80" s="12"/>
      <c r="BA80" s="12"/>
      <c r="BB80" s="12"/>
      <c r="BC80" s="12"/>
      <c r="BD80" s="12"/>
      <c r="BE80" s="12"/>
      <c r="BF80" s="12"/>
      <c r="BG80" s="12"/>
      <c r="BH80" s="12"/>
      <c r="BI80" s="12"/>
      <c r="BJ80" s="12"/>
      <c r="BK80" s="12"/>
      <c r="BL80" s="12"/>
      <c r="BM80" s="12"/>
      <c r="BN80" s="12"/>
      <c r="BO80" s="12"/>
      <c r="BP80" s="12"/>
      <c r="BQ80" s="12"/>
      <c r="BR80" s="12"/>
      <c r="BS80" s="12"/>
      <c r="BT80" s="12"/>
      <c r="BU80" s="12"/>
      <c r="BV80" s="12"/>
      <c r="BW80" s="12"/>
      <c r="BX80" s="12"/>
      <c r="BY80" s="12"/>
      <c r="BZ80" s="12"/>
      <c r="CA80" s="12"/>
      <c r="CB80" s="12"/>
      <c r="CC80" s="12"/>
      <c r="CD80" s="12"/>
      <c r="CE80" s="12"/>
      <c r="CF80" s="12"/>
      <c r="CG80" s="12"/>
      <c r="CH80" s="12"/>
      <c r="CI80" s="12"/>
      <c r="CJ80" s="12"/>
      <c r="CK80" s="12"/>
      <c r="CL80" s="12"/>
      <c r="CM80" s="12"/>
      <c r="CN80" s="12"/>
      <c r="CO80" s="12"/>
      <c r="CP80" s="12"/>
      <c r="CQ80" s="12"/>
      <c r="CR80" s="12"/>
      <c r="CS80" s="12"/>
      <c r="CT80" s="12"/>
      <c r="CU80" s="12"/>
      <c r="CV80" s="12"/>
      <c r="CW80" s="12"/>
      <c r="CX80" s="12"/>
      <c r="CY80" s="12"/>
      <c r="CZ80" s="12"/>
      <c r="DA80" s="12"/>
      <c r="DB80" s="12"/>
      <c r="DC80" s="12"/>
      <c r="DD80" s="12"/>
      <c r="DE80" s="12"/>
      <c r="DF80" s="12"/>
      <c r="DG80" s="12"/>
      <c r="DH80" s="12"/>
      <c r="DI80" s="12"/>
      <c r="DJ80" s="12"/>
      <c r="DK80" s="12"/>
      <c r="DL80" s="12"/>
      <c r="DM80" s="12"/>
      <c r="DN80" s="12"/>
      <c r="DO80" s="12"/>
      <c r="DP80" s="12"/>
      <c r="DQ80" s="12"/>
      <c r="DR80" s="12"/>
      <c r="DS80" s="12"/>
      <c r="DT80" s="12"/>
      <c r="DU80" s="12"/>
      <c r="DV80" s="12"/>
      <c r="DW80" s="12"/>
      <c r="DX80" s="12"/>
      <c r="DY80" s="12"/>
      <c r="DZ80" s="12"/>
      <c r="EA80" s="12"/>
      <c r="EB80" s="12"/>
      <c r="EC80" s="12"/>
      <c r="ED80" s="12"/>
      <c r="EE80" s="12"/>
      <c r="EF80" s="12"/>
      <c r="EG80" s="12"/>
      <c r="EH80" s="12"/>
      <c r="EI80" s="12"/>
      <c r="EJ80" s="12"/>
      <c r="EK80" s="12"/>
      <c r="EL80" s="12"/>
      <c r="EM80" s="12"/>
      <c r="EN80" s="12"/>
      <c r="EO80" s="12"/>
      <c r="EP80" s="12"/>
      <c r="EQ80" s="12"/>
      <c r="ER80" s="12"/>
      <c r="ES80" s="12"/>
      <c r="ET80" s="15"/>
    </row>
    <row r="81" spans="1:150" s="13" customFormat="1" ht="51">
      <c r="A81" s="142"/>
      <c r="B81" s="142"/>
      <c r="C81" s="109"/>
      <c r="D81" s="106"/>
      <c r="E81" s="115"/>
      <c r="F81" s="115"/>
      <c r="G81" s="69" t="str">
        <f>VLOOKUP(H81,Hoja1!A$1:G$445,2,0)</f>
        <v>Forzadas, Prolongadas</v>
      </c>
      <c r="H81" s="24" t="s">
        <v>40</v>
      </c>
      <c r="I81" s="69" t="str">
        <f>VLOOKUP(H81,Hoja1!A$2:G$445,3,0)</f>
        <v xml:space="preserve">Lesiones osteomusculares, lesiones osteoarticulares
</v>
      </c>
      <c r="J81" s="18"/>
      <c r="K81" s="69" t="str">
        <f>VLOOKUP(H81,Hoja1!A$2:G$445,4,0)</f>
        <v>Inspecciones planeadas e inspecciones no planeadas, procedimientos de programas de seguridad y salud en el trabajo</v>
      </c>
      <c r="L81" s="69" t="str">
        <f>VLOOKUP(H81,Hoja1!A$2:G$445,5,0)</f>
        <v>PVE Biomecánico, programa pausas activas, exámenes periódicos, recomendaciones, control de posturas</v>
      </c>
      <c r="M81" s="18">
        <v>2</v>
      </c>
      <c r="N81" s="19">
        <v>3</v>
      </c>
      <c r="O81" s="19">
        <v>25</v>
      </c>
      <c r="P81" s="25">
        <f t="shared" si="10"/>
        <v>6</v>
      </c>
      <c r="Q81" s="25">
        <f t="shared" si="11"/>
        <v>150</v>
      </c>
      <c r="R81" s="32" t="str">
        <f t="shared" si="12"/>
        <v>M-6</v>
      </c>
      <c r="S81" s="33" t="str">
        <f t="shared" si="13"/>
        <v>II</v>
      </c>
      <c r="T81" s="34" t="str">
        <f t="shared" si="14"/>
        <v>No Aceptable o Aceptable Con Control Especifico</v>
      </c>
      <c r="U81" s="112"/>
      <c r="V81" s="69" t="str">
        <f>VLOOKUP(H81,Hoja1!A$2:G$445,6,0)</f>
        <v>Enfermedades Osteomusculares</v>
      </c>
      <c r="W81" s="20"/>
      <c r="X81" s="20"/>
      <c r="Y81" s="20"/>
      <c r="Z81" s="17"/>
      <c r="AA81" s="22" t="str">
        <f>VLOOKUP(H81,Hoja1!A$2:G$445,7,0)</f>
        <v>Prevención en lesiones osteomusculares, líderes de pausas activas</v>
      </c>
      <c r="AB81" s="20" t="s">
        <v>1203</v>
      </c>
      <c r="AC81" s="109"/>
      <c r="AD81" s="14"/>
      <c r="AE81" s="12"/>
      <c r="AF81" s="12"/>
      <c r="AG81" s="12"/>
      <c r="AH81" s="12"/>
      <c r="AI81" s="12"/>
      <c r="AJ81" s="12"/>
      <c r="AK81" s="12"/>
      <c r="AL81" s="12"/>
      <c r="AM81" s="12"/>
      <c r="AN81" s="12"/>
      <c r="AO81" s="12"/>
      <c r="AP81" s="12"/>
      <c r="AQ81" s="12"/>
      <c r="AR81" s="12"/>
      <c r="AS81" s="12"/>
      <c r="AT81" s="12"/>
      <c r="AU81" s="12"/>
      <c r="AV81" s="12"/>
      <c r="AW81" s="12"/>
      <c r="AX81" s="12"/>
      <c r="AY81" s="12"/>
      <c r="AZ81" s="12"/>
      <c r="BA81" s="12"/>
      <c r="BB81" s="12"/>
      <c r="BC81" s="12"/>
      <c r="BD81" s="12"/>
      <c r="BE81" s="12"/>
      <c r="BF81" s="12"/>
      <c r="BG81" s="12"/>
      <c r="BH81" s="12"/>
      <c r="BI81" s="12"/>
      <c r="BJ81" s="12"/>
      <c r="BK81" s="12"/>
      <c r="BL81" s="12"/>
      <c r="BM81" s="12"/>
      <c r="BN81" s="12"/>
      <c r="BO81" s="12"/>
      <c r="BP81" s="12"/>
      <c r="BQ81" s="12"/>
      <c r="BR81" s="12"/>
      <c r="BS81" s="12"/>
      <c r="BT81" s="12"/>
      <c r="BU81" s="12"/>
      <c r="BV81" s="12"/>
      <c r="BW81" s="12"/>
      <c r="BX81" s="12"/>
      <c r="BY81" s="12"/>
      <c r="BZ81" s="12"/>
      <c r="CA81" s="12"/>
      <c r="CB81" s="12"/>
      <c r="CC81" s="12"/>
      <c r="CD81" s="12"/>
      <c r="CE81" s="12"/>
      <c r="CF81" s="12"/>
      <c r="CG81" s="12"/>
      <c r="CH81" s="12"/>
      <c r="CI81" s="12"/>
      <c r="CJ81" s="12"/>
      <c r="CK81" s="12"/>
      <c r="CL81" s="12"/>
      <c r="CM81" s="12"/>
      <c r="CN81" s="12"/>
      <c r="CO81" s="12"/>
      <c r="CP81" s="12"/>
      <c r="CQ81" s="12"/>
      <c r="CR81" s="12"/>
      <c r="CS81" s="12"/>
      <c r="CT81" s="12"/>
      <c r="CU81" s="12"/>
      <c r="CV81" s="12"/>
      <c r="CW81" s="12"/>
      <c r="CX81" s="12"/>
      <c r="CY81" s="12"/>
      <c r="CZ81" s="12"/>
      <c r="DA81" s="12"/>
      <c r="DB81" s="12"/>
      <c r="DC81" s="12"/>
      <c r="DD81" s="12"/>
      <c r="DE81" s="12"/>
      <c r="DF81" s="12"/>
      <c r="DG81" s="12"/>
      <c r="DH81" s="12"/>
      <c r="DI81" s="12"/>
      <c r="DJ81" s="12"/>
      <c r="DK81" s="12"/>
      <c r="DL81" s="12"/>
      <c r="DM81" s="12"/>
      <c r="DN81" s="12"/>
      <c r="DO81" s="12"/>
      <c r="DP81" s="12"/>
      <c r="DQ81" s="12"/>
      <c r="DR81" s="12"/>
      <c r="DS81" s="12"/>
      <c r="DT81" s="12"/>
      <c r="DU81" s="12"/>
      <c r="DV81" s="12"/>
      <c r="DW81" s="12"/>
      <c r="DX81" s="12"/>
      <c r="DY81" s="12"/>
      <c r="DZ81" s="12"/>
      <c r="EA81" s="12"/>
      <c r="EB81" s="12"/>
      <c r="EC81" s="12"/>
      <c r="ED81" s="12"/>
      <c r="EE81" s="12"/>
      <c r="EF81" s="12"/>
      <c r="EG81" s="12"/>
      <c r="EH81" s="12"/>
      <c r="EI81" s="12"/>
      <c r="EJ81" s="12"/>
      <c r="EK81" s="12"/>
      <c r="EL81" s="12"/>
      <c r="EM81" s="12"/>
      <c r="EN81" s="12"/>
      <c r="EO81" s="12"/>
      <c r="EP81" s="12"/>
      <c r="EQ81" s="12"/>
      <c r="ER81" s="12"/>
      <c r="ES81" s="12"/>
      <c r="ET81" s="15"/>
    </row>
    <row r="82" spans="1:150" s="76" customFormat="1" ht="51">
      <c r="A82" s="142"/>
      <c r="B82" s="142"/>
      <c r="C82" s="109"/>
      <c r="D82" s="106"/>
      <c r="E82" s="115"/>
      <c r="F82" s="115"/>
      <c r="G82" s="69" t="str">
        <f>VLOOKUP(H82,Hoja1!A$1:G$445,2,0)</f>
        <v>Carga de un peso mayor al recomendado</v>
      </c>
      <c r="H82" s="24" t="s">
        <v>486</v>
      </c>
      <c r="I82" s="69" t="str">
        <f>VLOOKUP(H82,Hoja1!A$2:G$445,3,0)</f>
        <v>Lesiones osteomusculares, lesiones osteoarticulares</v>
      </c>
      <c r="J82" s="18"/>
      <c r="K82" s="69" t="str">
        <f>VLOOKUP(H82,Hoja1!A$2:G$445,4,0)</f>
        <v>Inspecciones planeadas e inspecciones no planeadas, procedimientos de programas de seguridad y salud en el trabajo</v>
      </c>
      <c r="L82" s="69" t="str">
        <f>VLOOKUP(H82,Hoja1!A$2:G$445,5,0)</f>
        <v>PVE Biomecánico, programa pausas activas, exámenes periódicos, recomendaciones, control de posturas</v>
      </c>
      <c r="M82" s="18">
        <v>2</v>
      </c>
      <c r="N82" s="19">
        <v>3</v>
      </c>
      <c r="O82" s="19">
        <v>25</v>
      </c>
      <c r="P82" s="25">
        <f t="shared" si="10"/>
        <v>6</v>
      </c>
      <c r="Q82" s="25">
        <f t="shared" si="11"/>
        <v>150</v>
      </c>
      <c r="R82" s="32" t="str">
        <f t="shared" si="12"/>
        <v>M-6</v>
      </c>
      <c r="S82" s="72" t="str">
        <f t="shared" si="13"/>
        <v>II</v>
      </c>
      <c r="T82" s="73" t="str">
        <f t="shared" si="14"/>
        <v>No Aceptable o Aceptable Con Control Especifico</v>
      </c>
      <c r="U82" s="112"/>
      <c r="V82" s="69" t="str">
        <f>VLOOKUP(H82,Hoja1!A$2:G$445,6,0)</f>
        <v>Enfermedades del sistema osteomuscular</v>
      </c>
      <c r="W82" s="20"/>
      <c r="X82" s="20"/>
      <c r="Y82" s="20"/>
      <c r="Z82" s="17"/>
      <c r="AA82" s="22" t="str">
        <f>VLOOKUP(H82,Hoja1!A$2:G$445,7,0)</f>
        <v>Prevención en lesiones osteomusculares, Líderes en pausas activas</v>
      </c>
      <c r="AB82" s="20" t="s">
        <v>1230</v>
      </c>
      <c r="AC82" s="109"/>
      <c r="AD82" s="74"/>
      <c r="AE82" s="74"/>
      <c r="AF82" s="74"/>
      <c r="AG82" s="74"/>
      <c r="AH82" s="74"/>
      <c r="AI82" s="74"/>
      <c r="AJ82" s="74"/>
      <c r="AK82" s="74"/>
      <c r="AL82" s="74"/>
      <c r="AM82" s="74"/>
      <c r="AN82" s="74"/>
      <c r="AO82" s="74"/>
      <c r="AP82" s="74"/>
      <c r="AQ82" s="74"/>
      <c r="AR82" s="74"/>
      <c r="AS82" s="74"/>
      <c r="AT82" s="74"/>
      <c r="AU82" s="74"/>
      <c r="AV82" s="74"/>
      <c r="AW82" s="74"/>
      <c r="AX82" s="74"/>
      <c r="AY82" s="74"/>
      <c r="AZ82" s="74"/>
      <c r="BA82" s="74"/>
      <c r="BB82" s="74"/>
      <c r="BC82" s="74"/>
      <c r="BD82" s="74"/>
      <c r="BE82" s="74"/>
      <c r="BF82" s="74"/>
      <c r="BG82" s="74"/>
      <c r="BH82" s="74"/>
      <c r="BI82" s="74"/>
      <c r="BJ82" s="74"/>
      <c r="BK82" s="74"/>
      <c r="BL82" s="74"/>
      <c r="BM82" s="74"/>
      <c r="BN82" s="74"/>
      <c r="BO82" s="74"/>
      <c r="BP82" s="74"/>
      <c r="BQ82" s="74"/>
      <c r="BR82" s="74"/>
      <c r="BS82" s="74"/>
      <c r="BT82" s="74"/>
      <c r="BU82" s="74"/>
      <c r="BV82" s="74"/>
      <c r="BW82" s="74"/>
      <c r="BX82" s="74"/>
      <c r="BY82" s="74"/>
      <c r="BZ82" s="74"/>
      <c r="CA82" s="74"/>
      <c r="CB82" s="74"/>
      <c r="CC82" s="74"/>
      <c r="CD82" s="74"/>
      <c r="CE82" s="74"/>
      <c r="CF82" s="74"/>
      <c r="CG82" s="74"/>
      <c r="CH82" s="74"/>
      <c r="CI82" s="74"/>
      <c r="CJ82" s="74"/>
      <c r="CK82" s="74"/>
      <c r="CL82" s="74"/>
      <c r="CM82" s="74"/>
      <c r="CN82" s="74"/>
      <c r="CO82" s="74"/>
      <c r="CP82" s="74"/>
      <c r="CQ82" s="74"/>
      <c r="CR82" s="74"/>
      <c r="CS82" s="74"/>
      <c r="CT82" s="74"/>
      <c r="CU82" s="74"/>
      <c r="CV82" s="74"/>
      <c r="CW82" s="74"/>
      <c r="CX82" s="74"/>
      <c r="CY82" s="74"/>
      <c r="CZ82" s="74"/>
      <c r="DA82" s="74"/>
      <c r="DB82" s="74"/>
      <c r="DC82" s="74"/>
      <c r="DD82" s="74"/>
      <c r="DE82" s="74"/>
      <c r="DF82" s="74"/>
      <c r="DG82" s="74"/>
      <c r="DH82" s="74"/>
      <c r="DI82" s="74"/>
      <c r="DJ82" s="74"/>
      <c r="DK82" s="74"/>
      <c r="DL82" s="74"/>
      <c r="DM82" s="74"/>
      <c r="DN82" s="74"/>
      <c r="DO82" s="74"/>
      <c r="DP82" s="74"/>
      <c r="DQ82" s="74"/>
      <c r="DR82" s="74"/>
      <c r="DS82" s="74"/>
      <c r="DT82" s="74"/>
      <c r="DU82" s="74"/>
      <c r="DV82" s="74"/>
      <c r="DW82" s="74"/>
      <c r="DX82" s="74"/>
      <c r="DY82" s="74"/>
      <c r="DZ82" s="74"/>
      <c r="EA82" s="74"/>
      <c r="EB82" s="74"/>
      <c r="EC82" s="74"/>
      <c r="ED82" s="74"/>
      <c r="EE82" s="74"/>
      <c r="EF82" s="74"/>
      <c r="EG82" s="74"/>
      <c r="EH82" s="74"/>
      <c r="EI82" s="74"/>
      <c r="EJ82" s="74"/>
      <c r="EK82" s="74"/>
      <c r="EL82" s="74"/>
      <c r="EM82" s="74"/>
      <c r="EN82" s="74"/>
      <c r="EO82" s="74"/>
      <c r="EP82" s="74"/>
      <c r="EQ82" s="74"/>
      <c r="ER82" s="74"/>
      <c r="ES82" s="74"/>
      <c r="ET82" s="75"/>
    </row>
    <row r="83" spans="1:150" s="13" customFormat="1" ht="51">
      <c r="A83" s="142"/>
      <c r="B83" s="142"/>
      <c r="C83" s="109"/>
      <c r="D83" s="106"/>
      <c r="E83" s="115"/>
      <c r="F83" s="115"/>
      <c r="G83" s="69" t="str">
        <f>VLOOKUP(H83,Hoja1!A$1:G$445,2,0)</f>
        <v>Atropellamiento, Envestir</v>
      </c>
      <c r="H83" s="24" t="s">
        <v>1187</v>
      </c>
      <c r="I83" s="69" t="str">
        <f>VLOOKUP(H83,Hoja1!A$2:G$445,3,0)</f>
        <v>Lesiones, pérdidas materiales, muerte</v>
      </c>
      <c r="J83" s="18"/>
      <c r="K83" s="69" t="str">
        <f>VLOOKUP(H83,Hoja1!A$2:G$445,4,0)</f>
        <v>Inspecciones planeadas e inspecciones no planeadas, procedimientos de programas de seguridad y salud en el trabajo</v>
      </c>
      <c r="L83" s="69" t="str">
        <f>VLOOKUP(H83,Hoja1!A$2:G$445,5,0)</f>
        <v>Programa de seguridad vial, señalización</v>
      </c>
      <c r="M83" s="18">
        <v>2</v>
      </c>
      <c r="N83" s="19">
        <v>3</v>
      </c>
      <c r="O83" s="19">
        <v>60</v>
      </c>
      <c r="P83" s="25">
        <f t="shared" si="10"/>
        <v>6</v>
      </c>
      <c r="Q83" s="25">
        <f t="shared" si="11"/>
        <v>360</v>
      </c>
      <c r="R83" s="32" t="str">
        <f t="shared" si="12"/>
        <v>M-6</v>
      </c>
      <c r="S83" s="33" t="str">
        <f t="shared" si="13"/>
        <v>II</v>
      </c>
      <c r="T83" s="34" t="str">
        <f t="shared" si="14"/>
        <v>No Aceptable o Aceptable Con Control Especifico</v>
      </c>
      <c r="U83" s="112"/>
      <c r="V83" s="69" t="str">
        <f>VLOOKUP(H83,Hoja1!A$2:G$445,6,0)</f>
        <v>Muerte</v>
      </c>
      <c r="W83" s="20"/>
      <c r="X83" s="20"/>
      <c r="Y83" s="20"/>
      <c r="Z83" s="17"/>
      <c r="AA83" s="22" t="str">
        <f>VLOOKUP(H83,Hoja1!A$2:G$445,7,0)</f>
        <v>Seguridad vial y manejo defensivo, aseguramiento de áreas de trabajo</v>
      </c>
      <c r="AB83" s="20" t="s">
        <v>1204</v>
      </c>
      <c r="AC83" s="109"/>
      <c r="AD83" s="14"/>
      <c r="AE83" s="12"/>
      <c r="AF83" s="12"/>
      <c r="AG83" s="12"/>
      <c r="AH83" s="12"/>
      <c r="AI83" s="12"/>
      <c r="AJ83" s="12"/>
      <c r="AK83" s="12"/>
      <c r="AL83" s="12"/>
      <c r="AM83" s="12"/>
      <c r="AN83" s="12"/>
      <c r="AO83" s="12"/>
      <c r="AP83" s="12"/>
      <c r="AQ83" s="12"/>
      <c r="AR83" s="12"/>
      <c r="AS83" s="12"/>
      <c r="AT83" s="12"/>
      <c r="AU83" s="12"/>
      <c r="AV83" s="12"/>
      <c r="AW83" s="12"/>
      <c r="AX83" s="12"/>
      <c r="AY83" s="12"/>
      <c r="AZ83" s="12"/>
      <c r="BA83" s="12"/>
      <c r="BB83" s="12"/>
      <c r="BC83" s="12"/>
      <c r="BD83" s="12"/>
      <c r="BE83" s="12"/>
      <c r="BF83" s="12"/>
      <c r="BG83" s="12"/>
      <c r="BH83" s="12"/>
      <c r="BI83" s="12"/>
      <c r="BJ83" s="12"/>
      <c r="BK83" s="12"/>
      <c r="BL83" s="12"/>
      <c r="BM83" s="12"/>
      <c r="BN83" s="12"/>
      <c r="BO83" s="12"/>
      <c r="BP83" s="12"/>
      <c r="BQ83" s="12"/>
      <c r="BR83" s="12"/>
      <c r="BS83" s="12"/>
      <c r="BT83" s="12"/>
      <c r="BU83" s="12"/>
      <c r="BV83" s="12"/>
      <c r="BW83" s="12"/>
      <c r="BX83" s="12"/>
      <c r="BY83" s="12"/>
      <c r="BZ83" s="12"/>
      <c r="CA83" s="12"/>
      <c r="CB83" s="12"/>
      <c r="CC83" s="12"/>
      <c r="CD83" s="12"/>
      <c r="CE83" s="12"/>
      <c r="CF83" s="12"/>
      <c r="CG83" s="12"/>
      <c r="CH83" s="12"/>
      <c r="CI83" s="12"/>
      <c r="CJ83" s="12"/>
      <c r="CK83" s="12"/>
      <c r="CL83" s="12"/>
      <c r="CM83" s="12"/>
      <c r="CN83" s="12"/>
      <c r="CO83" s="12"/>
      <c r="CP83" s="12"/>
      <c r="CQ83" s="12"/>
      <c r="CR83" s="12"/>
      <c r="CS83" s="12"/>
      <c r="CT83" s="12"/>
      <c r="CU83" s="12"/>
      <c r="CV83" s="12"/>
      <c r="CW83" s="12"/>
      <c r="CX83" s="12"/>
      <c r="CY83" s="12"/>
      <c r="CZ83" s="12"/>
      <c r="DA83" s="12"/>
      <c r="DB83" s="12"/>
      <c r="DC83" s="12"/>
      <c r="DD83" s="12"/>
      <c r="DE83" s="12"/>
      <c r="DF83" s="12"/>
      <c r="DG83" s="12"/>
      <c r="DH83" s="12"/>
      <c r="DI83" s="12"/>
      <c r="DJ83" s="12"/>
      <c r="DK83" s="12"/>
      <c r="DL83" s="12"/>
      <c r="DM83" s="12"/>
      <c r="DN83" s="12"/>
      <c r="DO83" s="12"/>
      <c r="DP83" s="12"/>
      <c r="DQ83" s="12"/>
      <c r="DR83" s="12"/>
      <c r="DS83" s="12"/>
      <c r="DT83" s="12"/>
      <c r="DU83" s="12"/>
      <c r="DV83" s="12"/>
      <c r="DW83" s="12"/>
      <c r="DX83" s="12"/>
      <c r="DY83" s="12"/>
      <c r="DZ83" s="12"/>
      <c r="EA83" s="12"/>
      <c r="EB83" s="12"/>
      <c r="EC83" s="12"/>
      <c r="ED83" s="12"/>
      <c r="EE83" s="12"/>
      <c r="EF83" s="12"/>
      <c r="EG83" s="12"/>
      <c r="EH83" s="12"/>
      <c r="EI83" s="12"/>
      <c r="EJ83" s="12"/>
      <c r="EK83" s="12"/>
      <c r="EL83" s="12"/>
      <c r="EM83" s="12"/>
      <c r="EN83" s="12"/>
      <c r="EO83" s="12"/>
      <c r="EP83" s="12"/>
      <c r="EQ83" s="12"/>
      <c r="ER83" s="12"/>
      <c r="ES83" s="12"/>
      <c r="ET83" s="15"/>
    </row>
    <row r="84" spans="1:150" s="13" customFormat="1" ht="38.25">
      <c r="A84" s="142"/>
      <c r="B84" s="142"/>
      <c r="C84" s="109"/>
      <c r="D84" s="106"/>
      <c r="E84" s="115"/>
      <c r="F84" s="115"/>
      <c r="G84" s="69" t="str">
        <f>VLOOKUP(H84,Hoja1!A$1:G$445,2,0)</f>
        <v>Superficies de trabajo irregulares o deslizantes</v>
      </c>
      <c r="H84" s="24" t="s">
        <v>597</v>
      </c>
      <c r="I84" s="69" t="str">
        <f>VLOOKUP(H84,Hoja1!A$2:G$445,3,0)</f>
        <v>Caidas del mismo nivel, fracturas, golpe con objetos, caídas de objetos, obstrucción de rutas de evacuación</v>
      </c>
      <c r="J84" s="18"/>
      <c r="K84" s="69" t="str">
        <f>VLOOKUP(H84,Hoja1!A$2:G$445,4,0)</f>
        <v>N/A</v>
      </c>
      <c r="L84" s="69" t="str">
        <f>VLOOKUP(H84,Hoja1!A$2:G$445,5,0)</f>
        <v>N/A</v>
      </c>
      <c r="M84" s="18">
        <v>2</v>
      </c>
      <c r="N84" s="19">
        <v>2</v>
      </c>
      <c r="O84" s="19">
        <v>10</v>
      </c>
      <c r="P84" s="25">
        <f t="shared" si="10"/>
        <v>4</v>
      </c>
      <c r="Q84" s="25">
        <f t="shared" si="11"/>
        <v>40</v>
      </c>
      <c r="R84" s="32" t="str">
        <f t="shared" si="12"/>
        <v>B-4</v>
      </c>
      <c r="S84" s="33" t="str">
        <f t="shared" si="13"/>
        <v>III</v>
      </c>
      <c r="T84" s="34" t="str">
        <f t="shared" si="14"/>
        <v>Mejorable</v>
      </c>
      <c r="U84" s="112"/>
      <c r="V84" s="69" t="str">
        <f>VLOOKUP(H84,Hoja1!A$2:G$445,6,0)</f>
        <v>Caídas de distinto nivel</v>
      </c>
      <c r="W84" s="20"/>
      <c r="X84" s="20"/>
      <c r="Y84" s="20"/>
      <c r="Z84" s="17"/>
      <c r="AA84" s="22" t="str">
        <f>VLOOKUP(H84,Hoja1!A$2:G$445,7,0)</f>
        <v>Pautas Básicas en orden y aseo en el lugar de trabajo, actos y condiciones inseguras</v>
      </c>
      <c r="AB84" s="20" t="s">
        <v>1205</v>
      </c>
      <c r="AC84" s="109"/>
      <c r="AD84" s="14"/>
      <c r="AE84" s="12"/>
      <c r="AF84" s="12"/>
      <c r="AG84" s="12"/>
      <c r="AH84" s="12"/>
      <c r="AI84" s="12"/>
      <c r="AJ84" s="12"/>
      <c r="AK84" s="12"/>
      <c r="AL84" s="12"/>
      <c r="AM84" s="12"/>
      <c r="AN84" s="12"/>
      <c r="AO84" s="12"/>
      <c r="AP84" s="12"/>
      <c r="AQ84" s="12"/>
      <c r="AR84" s="12"/>
      <c r="AS84" s="12"/>
      <c r="AT84" s="12"/>
      <c r="AU84" s="12"/>
      <c r="AV84" s="12"/>
      <c r="AW84" s="12"/>
      <c r="AX84" s="12"/>
      <c r="AY84" s="12"/>
      <c r="AZ84" s="12"/>
      <c r="BA84" s="12"/>
      <c r="BB84" s="12"/>
      <c r="BC84" s="12"/>
      <c r="BD84" s="12"/>
      <c r="BE84" s="12"/>
      <c r="BF84" s="12"/>
      <c r="BG84" s="12"/>
      <c r="BH84" s="12"/>
      <c r="BI84" s="12"/>
      <c r="BJ84" s="12"/>
      <c r="BK84" s="12"/>
      <c r="BL84" s="12"/>
      <c r="BM84" s="12"/>
      <c r="BN84" s="12"/>
      <c r="BO84" s="12"/>
      <c r="BP84" s="12"/>
      <c r="BQ84" s="12"/>
      <c r="BR84" s="12"/>
      <c r="BS84" s="12"/>
      <c r="BT84" s="12"/>
      <c r="BU84" s="12"/>
      <c r="BV84" s="12"/>
      <c r="BW84" s="12"/>
      <c r="BX84" s="12"/>
      <c r="BY84" s="12"/>
      <c r="BZ84" s="12"/>
      <c r="CA84" s="12"/>
      <c r="CB84" s="12"/>
      <c r="CC84" s="12"/>
      <c r="CD84" s="12"/>
      <c r="CE84" s="12"/>
      <c r="CF84" s="12"/>
      <c r="CG84" s="12"/>
      <c r="CH84" s="12"/>
      <c r="CI84" s="12"/>
      <c r="CJ84" s="12"/>
      <c r="CK84" s="12"/>
      <c r="CL84" s="12"/>
      <c r="CM84" s="12"/>
      <c r="CN84" s="12"/>
      <c r="CO84" s="12"/>
      <c r="CP84" s="12"/>
      <c r="CQ84" s="12"/>
      <c r="CR84" s="12"/>
      <c r="CS84" s="12"/>
      <c r="CT84" s="12"/>
      <c r="CU84" s="12"/>
      <c r="CV84" s="12"/>
      <c r="CW84" s="12"/>
      <c r="CX84" s="12"/>
      <c r="CY84" s="12"/>
      <c r="CZ84" s="12"/>
      <c r="DA84" s="12"/>
      <c r="DB84" s="12"/>
      <c r="DC84" s="12"/>
      <c r="DD84" s="12"/>
      <c r="DE84" s="12"/>
      <c r="DF84" s="12"/>
      <c r="DG84" s="12"/>
      <c r="DH84" s="12"/>
      <c r="DI84" s="12"/>
      <c r="DJ84" s="12"/>
      <c r="DK84" s="12"/>
      <c r="DL84" s="12"/>
      <c r="DM84" s="12"/>
      <c r="DN84" s="12"/>
      <c r="DO84" s="12"/>
      <c r="DP84" s="12"/>
      <c r="DQ84" s="12"/>
      <c r="DR84" s="12"/>
      <c r="DS84" s="12"/>
      <c r="DT84" s="12"/>
      <c r="DU84" s="12"/>
      <c r="DV84" s="12"/>
      <c r="DW84" s="12"/>
      <c r="DX84" s="12"/>
      <c r="DY84" s="12"/>
      <c r="DZ84" s="12"/>
      <c r="EA84" s="12"/>
      <c r="EB84" s="12"/>
      <c r="EC84" s="12"/>
      <c r="ED84" s="12"/>
      <c r="EE84" s="12"/>
      <c r="EF84" s="12"/>
      <c r="EG84" s="12"/>
      <c r="EH84" s="12"/>
      <c r="EI84" s="12"/>
      <c r="EJ84" s="12"/>
      <c r="EK84" s="12"/>
      <c r="EL84" s="12"/>
      <c r="EM84" s="12"/>
      <c r="EN84" s="12"/>
      <c r="EO84" s="12"/>
      <c r="EP84" s="12"/>
      <c r="EQ84" s="12"/>
      <c r="ER84" s="12"/>
      <c r="ES84" s="12"/>
      <c r="ET84" s="15"/>
    </row>
    <row r="85" spans="1:150" s="13" customFormat="1" ht="63.75">
      <c r="A85" s="142"/>
      <c r="B85" s="142"/>
      <c r="C85" s="109"/>
      <c r="D85" s="106"/>
      <c r="E85" s="115"/>
      <c r="F85" s="115"/>
      <c r="G85" s="69" t="str">
        <f>VLOOKUP(H85,Hoja1!A$1:G$445,2,0)</f>
        <v>Atraco, golpiza, atentados y secuestrados</v>
      </c>
      <c r="H85" s="24" t="s">
        <v>57</v>
      </c>
      <c r="I85" s="69" t="str">
        <f>VLOOKUP(H85,Hoja1!A$2:G$445,3,0)</f>
        <v>Estrés, golpes, Secuestros</v>
      </c>
      <c r="J85" s="18"/>
      <c r="K85" s="69" t="str">
        <f>VLOOKUP(H85,Hoja1!A$2:G$445,4,0)</f>
        <v>Inspecciones planeadas e inspecciones no planeadas, procedimientos de programas de seguridad y salud en el trabajo</v>
      </c>
      <c r="L85" s="69" t="str">
        <f>VLOOKUP(H85,Hoja1!A$2:G$445,5,0)</f>
        <v xml:space="preserve">Uniformes Corporativos, Caquetas corporativas, Carnetización
</v>
      </c>
      <c r="M85" s="18">
        <v>2</v>
      </c>
      <c r="N85" s="19">
        <v>3</v>
      </c>
      <c r="O85" s="19">
        <v>60</v>
      </c>
      <c r="P85" s="25">
        <f t="shared" si="10"/>
        <v>6</v>
      </c>
      <c r="Q85" s="25">
        <f t="shared" si="11"/>
        <v>360</v>
      </c>
      <c r="R85" s="32" t="str">
        <f t="shared" si="12"/>
        <v>M-6</v>
      </c>
      <c r="S85" s="33" t="str">
        <f t="shared" si="13"/>
        <v>II</v>
      </c>
      <c r="T85" s="34" t="str">
        <f t="shared" si="14"/>
        <v>No Aceptable o Aceptable Con Control Especifico</v>
      </c>
      <c r="U85" s="112"/>
      <c r="V85" s="69" t="str">
        <f>VLOOKUP(H85,Hoja1!A$2:G$445,6,0)</f>
        <v>Secuestros</v>
      </c>
      <c r="W85" s="20"/>
      <c r="X85" s="20"/>
      <c r="Y85" s="20"/>
      <c r="Z85" s="17"/>
      <c r="AA85" s="22" t="str">
        <f>VLOOKUP(H85,Hoja1!A$2:G$445,7,0)</f>
        <v>N/A</v>
      </c>
      <c r="AB85" s="20" t="s">
        <v>1206</v>
      </c>
      <c r="AC85" s="109"/>
      <c r="AD85" s="14"/>
      <c r="AE85" s="12"/>
      <c r="AF85" s="12"/>
      <c r="AG85" s="12"/>
      <c r="AH85" s="12"/>
      <c r="AI85" s="12"/>
      <c r="AJ85" s="12"/>
      <c r="AK85" s="12"/>
      <c r="AL85" s="12"/>
      <c r="AM85" s="12"/>
      <c r="AN85" s="12"/>
      <c r="AO85" s="12"/>
      <c r="AP85" s="12"/>
      <c r="AQ85" s="12"/>
      <c r="AR85" s="12"/>
      <c r="AS85" s="12"/>
      <c r="AT85" s="12"/>
      <c r="AU85" s="12"/>
      <c r="AV85" s="12"/>
      <c r="AW85" s="12"/>
      <c r="AX85" s="12"/>
      <c r="AY85" s="12"/>
      <c r="AZ85" s="12"/>
      <c r="BA85" s="12"/>
      <c r="BB85" s="12"/>
      <c r="BC85" s="12"/>
      <c r="BD85" s="12"/>
      <c r="BE85" s="12"/>
      <c r="BF85" s="12"/>
      <c r="BG85" s="12"/>
      <c r="BH85" s="12"/>
      <c r="BI85" s="12"/>
      <c r="BJ85" s="12"/>
      <c r="BK85" s="12"/>
      <c r="BL85" s="12"/>
      <c r="BM85" s="12"/>
      <c r="BN85" s="12"/>
      <c r="BO85" s="12"/>
      <c r="BP85" s="12"/>
      <c r="BQ85" s="12"/>
      <c r="BR85" s="12"/>
      <c r="BS85" s="12"/>
      <c r="BT85" s="12"/>
      <c r="BU85" s="12"/>
      <c r="BV85" s="12"/>
      <c r="BW85" s="12"/>
      <c r="BX85" s="12"/>
      <c r="BY85" s="12"/>
      <c r="BZ85" s="12"/>
      <c r="CA85" s="12"/>
      <c r="CB85" s="12"/>
      <c r="CC85" s="12"/>
      <c r="CD85" s="12"/>
      <c r="CE85" s="12"/>
      <c r="CF85" s="12"/>
      <c r="CG85" s="12"/>
      <c r="CH85" s="12"/>
      <c r="CI85" s="12"/>
      <c r="CJ85" s="12"/>
      <c r="CK85" s="12"/>
      <c r="CL85" s="12"/>
      <c r="CM85" s="12"/>
      <c r="CN85" s="12"/>
      <c r="CO85" s="12"/>
      <c r="CP85" s="12"/>
      <c r="CQ85" s="12"/>
      <c r="CR85" s="12"/>
      <c r="CS85" s="12"/>
      <c r="CT85" s="12"/>
      <c r="CU85" s="12"/>
      <c r="CV85" s="12"/>
      <c r="CW85" s="12"/>
      <c r="CX85" s="12"/>
      <c r="CY85" s="12"/>
      <c r="CZ85" s="12"/>
      <c r="DA85" s="12"/>
      <c r="DB85" s="12"/>
      <c r="DC85" s="12"/>
      <c r="DD85" s="12"/>
      <c r="DE85" s="12"/>
      <c r="DF85" s="12"/>
      <c r="DG85" s="12"/>
      <c r="DH85" s="12"/>
      <c r="DI85" s="12"/>
      <c r="DJ85" s="12"/>
      <c r="DK85" s="12"/>
      <c r="DL85" s="12"/>
      <c r="DM85" s="12"/>
      <c r="DN85" s="12"/>
      <c r="DO85" s="12"/>
      <c r="DP85" s="12"/>
      <c r="DQ85" s="12"/>
      <c r="DR85" s="12"/>
      <c r="DS85" s="12"/>
      <c r="DT85" s="12"/>
      <c r="DU85" s="12"/>
      <c r="DV85" s="12"/>
      <c r="DW85" s="12"/>
      <c r="DX85" s="12"/>
      <c r="DY85" s="12"/>
      <c r="DZ85" s="12"/>
      <c r="EA85" s="12"/>
      <c r="EB85" s="12"/>
      <c r="EC85" s="12"/>
      <c r="ED85" s="12"/>
      <c r="EE85" s="12"/>
      <c r="EF85" s="12"/>
      <c r="EG85" s="12"/>
      <c r="EH85" s="12"/>
      <c r="EI85" s="12"/>
      <c r="EJ85" s="12"/>
      <c r="EK85" s="12"/>
      <c r="EL85" s="12"/>
      <c r="EM85" s="12"/>
      <c r="EN85" s="12"/>
      <c r="EO85" s="12"/>
      <c r="EP85" s="12"/>
      <c r="EQ85" s="12"/>
      <c r="ER85" s="12"/>
      <c r="ES85" s="12"/>
      <c r="ET85" s="15"/>
    </row>
    <row r="86" spans="1:150" s="13" customFormat="1" ht="51.75" thickBot="1">
      <c r="A86" s="142"/>
      <c r="B86" s="142"/>
      <c r="C86" s="110"/>
      <c r="D86" s="107"/>
      <c r="E86" s="116"/>
      <c r="F86" s="116"/>
      <c r="G86" s="69" t="str">
        <f>VLOOKUP(H86,Hoja1!A$1:G$445,2,0)</f>
        <v>SISMOS, INCENDIOS, INUNDACIONES, TERREMOTOS, VENDAVALES, DERRUMBE</v>
      </c>
      <c r="H86" s="24" t="s">
        <v>62</v>
      </c>
      <c r="I86" s="69" t="str">
        <f>VLOOKUP(H86,Hoja1!A$2:G$445,3,0)</f>
        <v>SISMOS, INCENDIOS, INUNDACIONES, TERREMOTOS, VENDAVALES</v>
      </c>
      <c r="J86" s="18"/>
      <c r="K86" s="69" t="str">
        <f>VLOOKUP(H86,Hoja1!A$2:G$445,4,0)</f>
        <v>Inspecciones planeadas e inspecciones no planeadas, procedimientos de programas de seguridad y salud en el trabajo</v>
      </c>
      <c r="L86" s="69" t="str">
        <f>VLOOKUP(H86,Hoja1!A$2:G$445,5,0)</f>
        <v>BRIGADAS DE EMERGENCIAS</v>
      </c>
      <c r="M86" s="18">
        <v>2</v>
      </c>
      <c r="N86" s="19">
        <v>1</v>
      </c>
      <c r="O86" s="19">
        <v>100</v>
      </c>
      <c r="P86" s="25">
        <f t="shared" si="10"/>
        <v>2</v>
      </c>
      <c r="Q86" s="25">
        <f t="shared" si="11"/>
        <v>200</v>
      </c>
      <c r="R86" s="32" t="str">
        <f t="shared" si="12"/>
        <v>B-2</v>
      </c>
      <c r="S86" s="33" t="str">
        <f t="shared" si="13"/>
        <v>II</v>
      </c>
      <c r="T86" s="34" t="str">
        <f t="shared" si="14"/>
        <v>No Aceptable o Aceptable Con Control Especifico</v>
      </c>
      <c r="U86" s="113"/>
      <c r="V86" s="69" t="str">
        <f>VLOOKUP(H86,Hoja1!A$2:G$445,6,0)</f>
        <v>MUERTE</v>
      </c>
      <c r="W86" s="20"/>
      <c r="X86" s="20"/>
      <c r="Y86" s="20"/>
      <c r="Z86" s="17"/>
      <c r="AA86" s="22" t="str">
        <f>VLOOKUP(H86,Hoja1!A$2:G$445,7,0)</f>
        <v>ENTRENAMIENTO DE LA BRIGADA; DIVULGACIÓN DE PLAN DE EMERGENCIA</v>
      </c>
      <c r="AB86" s="20" t="s">
        <v>1207</v>
      </c>
      <c r="AC86" s="118"/>
      <c r="AD86" s="14"/>
      <c r="AE86" s="12"/>
      <c r="AF86" s="12"/>
      <c r="AG86" s="12"/>
      <c r="AH86" s="12"/>
      <c r="AI86" s="12"/>
      <c r="AJ86" s="12"/>
      <c r="AK86" s="12"/>
      <c r="AL86" s="12"/>
      <c r="AM86" s="12"/>
      <c r="AN86" s="12"/>
      <c r="AO86" s="12"/>
      <c r="AP86" s="12"/>
      <c r="AQ86" s="12"/>
      <c r="AR86" s="12"/>
      <c r="AS86" s="12"/>
      <c r="AT86" s="12"/>
      <c r="AU86" s="12"/>
      <c r="AV86" s="12"/>
      <c r="AW86" s="12"/>
      <c r="AX86" s="12"/>
      <c r="AY86" s="12"/>
      <c r="AZ86" s="12"/>
      <c r="BA86" s="12"/>
      <c r="BB86" s="12"/>
      <c r="BC86" s="12"/>
      <c r="BD86" s="12"/>
      <c r="BE86" s="12"/>
      <c r="BF86" s="12"/>
      <c r="BG86" s="12"/>
      <c r="BH86" s="12"/>
      <c r="BI86" s="12"/>
      <c r="BJ86" s="12"/>
      <c r="BK86" s="12"/>
      <c r="BL86" s="12"/>
      <c r="BM86" s="12"/>
      <c r="BN86" s="12"/>
      <c r="BO86" s="12"/>
      <c r="BP86" s="12"/>
      <c r="BQ86" s="12"/>
      <c r="BR86" s="12"/>
      <c r="BS86" s="12"/>
      <c r="BT86" s="12"/>
      <c r="BU86" s="12"/>
      <c r="BV86" s="12"/>
      <c r="BW86" s="12"/>
      <c r="BX86" s="12"/>
      <c r="BY86" s="12"/>
      <c r="BZ86" s="12"/>
      <c r="CA86" s="12"/>
      <c r="CB86" s="12"/>
      <c r="CC86" s="12"/>
      <c r="CD86" s="12"/>
      <c r="CE86" s="12"/>
      <c r="CF86" s="12"/>
      <c r="CG86" s="12"/>
      <c r="CH86" s="12"/>
      <c r="CI86" s="12"/>
      <c r="CJ86" s="12"/>
      <c r="CK86" s="12"/>
      <c r="CL86" s="12"/>
      <c r="CM86" s="12"/>
      <c r="CN86" s="12"/>
      <c r="CO86" s="12"/>
      <c r="CP86" s="12"/>
      <c r="CQ86" s="12"/>
      <c r="CR86" s="12"/>
      <c r="CS86" s="12"/>
      <c r="CT86" s="12"/>
      <c r="CU86" s="12"/>
      <c r="CV86" s="12"/>
      <c r="CW86" s="12"/>
      <c r="CX86" s="12"/>
      <c r="CY86" s="12"/>
      <c r="CZ86" s="12"/>
      <c r="DA86" s="12"/>
      <c r="DB86" s="12"/>
      <c r="DC86" s="12"/>
      <c r="DD86" s="12"/>
      <c r="DE86" s="12"/>
      <c r="DF86" s="12"/>
      <c r="DG86" s="12"/>
      <c r="DH86" s="12"/>
      <c r="DI86" s="12"/>
      <c r="DJ86" s="12"/>
      <c r="DK86" s="12"/>
      <c r="DL86" s="12"/>
      <c r="DM86" s="12"/>
      <c r="DN86" s="12"/>
      <c r="DO86" s="12"/>
      <c r="DP86" s="12"/>
      <c r="DQ86" s="12"/>
      <c r="DR86" s="12"/>
      <c r="DS86" s="12"/>
      <c r="DT86" s="12"/>
      <c r="DU86" s="12"/>
      <c r="DV86" s="12"/>
      <c r="DW86" s="12"/>
      <c r="DX86" s="12"/>
      <c r="DY86" s="12"/>
      <c r="DZ86" s="12"/>
      <c r="EA86" s="12"/>
      <c r="EB86" s="12"/>
      <c r="EC86" s="12"/>
      <c r="ED86" s="12"/>
      <c r="EE86" s="12"/>
      <c r="EF86" s="12"/>
      <c r="EG86" s="12"/>
      <c r="EH86" s="12"/>
      <c r="EI86" s="12"/>
      <c r="EJ86" s="12"/>
      <c r="EK86" s="12"/>
      <c r="EL86" s="12"/>
      <c r="EM86" s="12"/>
      <c r="EN86" s="12"/>
      <c r="EO86" s="12"/>
      <c r="EP86" s="12"/>
      <c r="EQ86" s="12"/>
      <c r="ER86" s="12"/>
      <c r="ES86" s="12"/>
      <c r="ET86" s="15"/>
    </row>
    <row r="87" spans="1:150" s="13" customFormat="1" ht="51">
      <c r="A87" s="142"/>
      <c r="B87" s="142"/>
      <c r="C87" s="99" t="s">
        <v>1216</v>
      </c>
      <c r="D87" s="101" t="s">
        <v>1217</v>
      </c>
      <c r="E87" s="96" t="s">
        <v>1029</v>
      </c>
      <c r="F87" s="96" t="s">
        <v>1210</v>
      </c>
      <c r="G87" s="66" t="str">
        <f>VLOOKUP(H87,Hoja1!A$1:G$445,2,0)</f>
        <v>Bacteria</v>
      </c>
      <c r="H87" s="46" t="s">
        <v>108</v>
      </c>
      <c r="I87" s="66" t="str">
        <f>VLOOKUP(H87,Hoja1!A$2:G$445,3,0)</f>
        <v>Infecciones producidas por Bacterianas</v>
      </c>
      <c r="J87" s="54"/>
      <c r="K87" s="66" t="str">
        <f>VLOOKUP(H87,Hoja1!A$2:G$445,4,0)</f>
        <v>Inspecciones planeadas e inspecciones no planeadas, procedimientos de programas de seguridad y salud en el trabajo</v>
      </c>
      <c r="L87" s="66" t="str">
        <f>VLOOKUP(H87,Hoja1!A$2:G$445,5,0)</f>
        <v>Programa de vacunación, bota pantalon, overol, guantes, tapabocas, mascarillas con filtos</v>
      </c>
      <c r="M87" s="67">
        <v>2</v>
      </c>
      <c r="N87" s="48">
        <v>3</v>
      </c>
      <c r="O87" s="48">
        <v>10</v>
      </c>
      <c r="P87" s="48">
        <f t="shared" si="10"/>
        <v>6</v>
      </c>
      <c r="Q87" s="48">
        <f t="shared" si="11"/>
        <v>60</v>
      </c>
      <c r="R87" s="56" t="str">
        <f t="shared" si="12"/>
        <v>M-6</v>
      </c>
      <c r="S87" s="57" t="str">
        <f t="shared" si="13"/>
        <v>III</v>
      </c>
      <c r="T87" s="58" t="str">
        <f t="shared" si="14"/>
        <v>Mejorable</v>
      </c>
      <c r="U87" s="94">
        <v>8</v>
      </c>
      <c r="V87" s="66" t="str">
        <f>VLOOKUP(H87,Hoja1!A$2:G$445,6,0)</f>
        <v xml:space="preserve">Enfermedades Infectocontagiosas
</v>
      </c>
      <c r="W87" s="59"/>
      <c r="X87" s="59"/>
      <c r="Y87" s="59"/>
      <c r="Z87" s="60"/>
      <c r="AA87" s="53" t="str">
        <f>VLOOKUP(H87,Hoja1!A$2:G$445,7,0)</f>
        <v xml:space="preserve">Riesgo Biológico, Autocuidado y/o Uso y manejo adecuado de E.P.P.
</v>
      </c>
      <c r="AB87" s="144" t="s">
        <v>1200</v>
      </c>
      <c r="AC87" s="99" t="s">
        <v>1209</v>
      </c>
      <c r="AD87" s="14"/>
      <c r="AE87" s="12"/>
      <c r="AF87" s="12"/>
      <c r="AG87" s="12"/>
      <c r="AH87" s="12"/>
      <c r="AI87" s="12"/>
      <c r="AJ87" s="12"/>
      <c r="AK87" s="12"/>
      <c r="AL87" s="12"/>
      <c r="AM87" s="12"/>
      <c r="AN87" s="12"/>
      <c r="AO87" s="12"/>
      <c r="AP87" s="12"/>
      <c r="AQ87" s="12"/>
      <c r="AR87" s="12"/>
      <c r="AS87" s="12"/>
      <c r="AT87" s="12"/>
      <c r="AU87" s="12"/>
      <c r="AV87" s="12"/>
      <c r="AW87" s="12"/>
      <c r="AX87" s="12"/>
      <c r="AY87" s="12"/>
      <c r="AZ87" s="12"/>
      <c r="BA87" s="12"/>
      <c r="BB87" s="12"/>
      <c r="BC87" s="12"/>
      <c r="BD87" s="12"/>
      <c r="BE87" s="12"/>
      <c r="BF87" s="12"/>
      <c r="BG87" s="12"/>
      <c r="BH87" s="12"/>
      <c r="BI87" s="12"/>
      <c r="BJ87" s="12"/>
      <c r="BK87" s="12"/>
      <c r="BL87" s="12"/>
      <c r="BM87" s="12"/>
      <c r="BN87" s="12"/>
      <c r="BO87" s="12"/>
      <c r="BP87" s="12"/>
      <c r="BQ87" s="12"/>
      <c r="BR87" s="12"/>
      <c r="BS87" s="12"/>
      <c r="BT87" s="12"/>
      <c r="BU87" s="12"/>
      <c r="BV87" s="12"/>
      <c r="BW87" s="12"/>
      <c r="BX87" s="12"/>
      <c r="BY87" s="12"/>
      <c r="BZ87" s="12"/>
      <c r="CA87" s="12"/>
      <c r="CB87" s="12"/>
      <c r="CC87" s="12"/>
      <c r="CD87" s="12"/>
      <c r="CE87" s="12"/>
      <c r="CF87" s="12"/>
      <c r="CG87" s="12"/>
      <c r="CH87" s="12"/>
      <c r="CI87" s="12"/>
      <c r="CJ87" s="12"/>
      <c r="CK87" s="12"/>
      <c r="CL87" s="12"/>
      <c r="CM87" s="12"/>
      <c r="CN87" s="12"/>
      <c r="CO87" s="12"/>
      <c r="CP87" s="12"/>
      <c r="CQ87" s="12"/>
      <c r="CR87" s="12"/>
      <c r="CS87" s="12"/>
      <c r="CT87" s="12"/>
      <c r="CU87" s="12"/>
      <c r="CV87" s="12"/>
      <c r="CW87" s="12"/>
      <c r="CX87" s="12"/>
      <c r="CY87" s="12"/>
      <c r="CZ87" s="12"/>
      <c r="DA87" s="12"/>
      <c r="DB87" s="12"/>
      <c r="DC87" s="12"/>
      <c r="DD87" s="12"/>
      <c r="DE87" s="12"/>
      <c r="DF87" s="12"/>
      <c r="DG87" s="12"/>
      <c r="DH87" s="12"/>
      <c r="DI87" s="12"/>
      <c r="DJ87" s="12"/>
      <c r="DK87" s="12"/>
      <c r="DL87" s="12"/>
      <c r="DM87" s="12"/>
      <c r="DN87" s="12"/>
      <c r="DO87" s="12"/>
      <c r="DP87" s="12"/>
      <c r="DQ87" s="12"/>
      <c r="DR87" s="12"/>
      <c r="DS87" s="12"/>
      <c r="DT87" s="12"/>
      <c r="DU87" s="12"/>
      <c r="DV87" s="12"/>
      <c r="DW87" s="12"/>
      <c r="DX87" s="12"/>
      <c r="DY87" s="12"/>
      <c r="DZ87" s="12"/>
      <c r="EA87" s="12"/>
      <c r="EB87" s="12"/>
      <c r="EC87" s="12"/>
      <c r="ED87" s="12"/>
      <c r="EE87" s="12"/>
      <c r="EF87" s="12"/>
      <c r="EG87" s="12"/>
      <c r="EH87" s="12"/>
      <c r="EI87" s="12"/>
      <c r="EJ87" s="12"/>
      <c r="EK87" s="12"/>
      <c r="EL87" s="12"/>
      <c r="EM87" s="12"/>
      <c r="EN87" s="12"/>
      <c r="EO87" s="12"/>
      <c r="EP87" s="12"/>
      <c r="EQ87" s="12"/>
      <c r="ER87" s="12"/>
      <c r="ES87" s="12"/>
      <c r="ET87" s="15"/>
    </row>
    <row r="88" spans="1:150" s="13" customFormat="1" ht="51">
      <c r="A88" s="142"/>
      <c r="B88" s="142"/>
      <c r="C88" s="92"/>
      <c r="D88" s="102"/>
      <c r="E88" s="97"/>
      <c r="F88" s="97"/>
      <c r="G88" s="66" t="str">
        <f>VLOOKUP(H88,Hoja1!A$1:G$445,2,0)</f>
        <v>Hongos</v>
      </c>
      <c r="H88" s="46" t="s">
        <v>117</v>
      </c>
      <c r="I88" s="66" t="str">
        <f>VLOOKUP(H88,Hoja1!A$2:G$445,3,0)</f>
        <v>Micosis</v>
      </c>
      <c r="J88" s="54"/>
      <c r="K88" s="66" t="str">
        <f>VLOOKUP(H88,Hoja1!A$2:G$445,4,0)</f>
        <v>Inspecciones planeadas e inspecciones no planeadas, procedimientos de programas de seguridad y salud en el trabajo</v>
      </c>
      <c r="L88" s="66" t="str">
        <f>VLOOKUP(H88,Hoja1!A$2:G$445,5,0)</f>
        <v>Programa de vacunación, éxamenes periódicos</v>
      </c>
      <c r="M88" s="54">
        <v>2</v>
      </c>
      <c r="N88" s="55">
        <v>3</v>
      </c>
      <c r="O88" s="55">
        <v>10</v>
      </c>
      <c r="P88" s="48">
        <f t="shared" si="10"/>
        <v>6</v>
      </c>
      <c r="Q88" s="48">
        <f t="shared" si="11"/>
        <v>60</v>
      </c>
      <c r="R88" s="56" t="str">
        <f t="shared" si="12"/>
        <v>M-6</v>
      </c>
      <c r="S88" s="57" t="str">
        <f t="shared" si="13"/>
        <v>III</v>
      </c>
      <c r="T88" s="58" t="str">
        <f t="shared" si="14"/>
        <v>Mejorable</v>
      </c>
      <c r="U88" s="104"/>
      <c r="V88" s="66" t="str">
        <f>VLOOKUP(H88,Hoja1!A$2:G$445,6,0)</f>
        <v>Micosis</v>
      </c>
      <c r="W88" s="59"/>
      <c r="X88" s="59"/>
      <c r="Y88" s="59"/>
      <c r="Z88" s="60"/>
      <c r="AA88" s="53" t="str">
        <f>VLOOKUP(H88,Hoja1!A$2:G$445,7,0)</f>
        <v xml:space="preserve">Riesgo Biológico, Autocuidado y/o Uso y manejo adecuado de E.P.P.
</v>
      </c>
      <c r="AB88" s="104"/>
      <c r="AC88" s="92"/>
      <c r="AD88" s="14"/>
      <c r="AE88" s="12"/>
      <c r="AF88" s="12"/>
      <c r="AG88" s="12"/>
      <c r="AH88" s="12"/>
      <c r="AI88" s="12"/>
      <c r="AJ88" s="12"/>
      <c r="AK88" s="12"/>
      <c r="AL88" s="12"/>
      <c r="AM88" s="12"/>
      <c r="AN88" s="12"/>
      <c r="AO88" s="12"/>
      <c r="AP88" s="12"/>
      <c r="AQ88" s="12"/>
      <c r="AR88" s="12"/>
      <c r="AS88" s="12"/>
      <c r="AT88" s="12"/>
      <c r="AU88" s="12"/>
      <c r="AV88" s="12"/>
      <c r="AW88" s="12"/>
      <c r="AX88" s="12"/>
      <c r="AY88" s="12"/>
      <c r="AZ88" s="12"/>
      <c r="BA88" s="12"/>
      <c r="BB88" s="12"/>
      <c r="BC88" s="12"/>
      <c r="BD88" s="12"/>
      <c r="BE88" s="12"/>
      <c r="BF88" s="12"/>
      <c r="BG88" s="12"/>
      <c r="BH88" s="12"/>
      <c r="BI88" s="12"/>
      <c r="BJ88" s="12"/>
      <c r="BK88" s="12"/>
      <c r="BL88" s="12"/>
      <c r="BM88" s="12"/>
      <c r="BN88" s="12"/>
      <c r="BO88" s="12"/>
      <c r="BP88" s="12"/>
      <c r="BQ88" s="12"/>
      <c r="BR88" s="12"/>
      <c r="BS88" s="12"/>
      <c r="BT88" s="12"/>
      <c r="BU88" s="12"/>
      <c r="BV88" s="12"/>
      <c r="BW88" s="12"/>
      <c r="BX88" s="12"/>
      <c r="BY88" s="12"/>
      <c r="BZ88" s="12"/>
      <c r="CA88" s="12"/>
      <c r="CB88" s="12"/>
      <c r="CC88" s="12"/>
      <c r="CD88" s="12"/>
      <c r="CE88" s="12"/>
      <c r="CF88" s="12"/>
      <c r="CG88" s="12"/>
      <c r="CH88" s="12"/>
      <c r="CI88" s="12"/>
      <c r="CJ88" s="12"/>
      <c r="CK88" s="12"/>
      <c r="CL88" s="12"/>
      <c r="CM88" s="12"/>
      <c r="CN88" s="12"/>
      <c r="CO88" s="12"/>
      <c r="CP88" s="12"/>
      <c r="CQ88" s="12"/>
      <c r="CR88" s="12"/>
      <c r="CS88" s="12"/>
      <c r="CT88" s="12"/>
      <c r="CU88" s="12"/>
      <c r="CV88" s="12"/>
      <c r="CW88" s="12"/>
      <c r="CX88" s="12"/>
      <c r="CY88" s="12"/>
      <c r="CZ88" s="12"/>
      <c r="DA88" s="12"/>
      <c r="DB88" s="12"/>
      <c r="DC88" s="12"/>
      <c r="DD88" s="12"/>
      <c r="DE88" s="12"/>
      <c r="DF88" s="12"/>
      <c r="DG88" s="12"/>
      <c r="DH88" s="12"/>
      <c r="DI88" s="12"/>
      <c r="DJ88" s="12"/>
      <c r="DK88" s="12"/>
      <c r="DL88" s="12"/>
      <c r="DM88" s="12"/>
      <c r="DN88" s="12"/>
      <c r="DO88" s="12"/>
      <c r="DP88" s="12"/>
      <c r="DQ88" s="12"/>
      <c r="DR88" s="12"/>
      <c r="DS88" s="12"/>
      <c r="DT88" s="12"/>
      <c r="DU88" s="12"/>
      <c r="DV88" s="12"/>
      <c r="DW88" s="12"/>
      <c r="DX88" s="12"/>
      <c r="DY88" s="12"/>
      <c r="DZ88" s="12"/>
      <c r="EA88" s="12"/>
      <c r="EB88" s="12"/>
      <c r="EC88" s="12"/>
      <c r="ED88" s="12"/>
      <c r="EE88" s="12"/>
      <c r="EF88" s="12"/>
      <c r="EG88" s="12"/>
      <c r="EH88" s="12"/>
      <c r="EI88" s="12"/>
      <c r="EJ88" s="12"/>
      <c r="EK88" s="12"/>
      <c r="EL88" s="12"/>
      <c r="EM88" s="12"/>
      <c r="EN88" s="12"/>
      <c r="EO88" s="12"/>
      <c r="EP88" s="12"/>
      <c r="EQ88" s="12"/>
      <c r="ER88" s="12"/>
      <c r="ES88" s="12"/>
      <c r="ET88" s="15"/>
    </row>
    <row r="89" spans="1:150" s="13" customFormat="1" ht="51">
      <c r="A89" s="142"/>
      <c r="B89" s="142"/>
      <c r="C89" s="92"/>
      <c r="D89" s="102"/>
      <c r="E89" s="97"/>
      <c r="F89" s="97"/>
      <c r="G89" s="66" t="str">
        <f>VLOOKUP(H89,Hoja1!A$1:G$445,2,0)</f>
        <v>Virus</v>
      </c>
      <c r="H89" s="46" t="s">
        <v>120</v>
      </c>
      <c r="I89" s="66" t="str">
        <f>VLOOKUP(H89,Hoja1!A$2:G$445,3,0)</f>
        <v>Infecciones Virales</v>
      </c>
      <c r="J89" s="54"/>
      <c r="K89" s="66" t="str">
        <f>VLOOKUP(H89,Hoja1!A$2:G$445,4,0)</f>
        <v>Inspecciones planeadas e inspecciones no planeadas, procedimientos de programas de seguridad y salud en el trabajo</v>
      </c>
      <c r="L89" s="66" t="str">
        <f>VLOOKUP(H89,Hoja1!A$2:G$445,5,0)</f>
        <v>Programa de vacunación, bota pantalon, overol, guantes, tapabocas, mascarillas con filtos</v>
      </c>
      <c r="M89" s="54">
        <v>2</v>
      </c>
      <c r="N89" s="55">
        <v>3</v>
      </c>
      <c r="O89" s="55">
        <v>10</v>
      </c>
      <c r="P89" s="48">
        <f t="shared" si="10"/>
        <v>6</v>
      </c>
      <c r="Q89" s="48">
        <f t="shared" si="11"/>
        <v>60</v>
      </c>
      <c r="R89" s="56" t="str">
        <f t="shared" si="12"/>
        <v>M-6</v>
      </c>
      <c r="S89" s="57" t="str">
        <f t="shared" si="13"/>
        <v>III</v>
      </c>
      <c r="T89" s="58" t="str">
        <f t="shared" si="14"/>
        <v>Mejorable</v>
      </c>
      <c r="U89" s="104"/>
      <c r="V89" s="66" t="str">
        <f>VLOOKUP(H89,Hoja1!A$2:G$445,6,0)</f>
        <v xml:space="preserve">Enfermedades Infectocontagiosas
</v>
      </c>
      <c r="W89" s="59"/>
      <c r="X89" s="59"/>
      <c r="Y89" s="59"/>
      <c r="Z89" s="60"/>
      <c r="AA89" s="53" t="str">
        <f>VLOOKUP(H89,Hoja1!A$2:G$445,7,0)</f>
        <v xml:space="preserve">Riesgo Biológico, Autocuidado y/o Uso y manejo adecuado de E.P.P.
</v>
      </c>
      <c r="AB89" s="95"/>
      <c r="AC89" s="92"/>
      <c r="AD89" s="14"/>
      <c r="AE89" s="12"/>
      <c r="AF89" s="12"/>
      <c r="AG89" s="12"/>
      <c r="AH89" s="12"/>
      <c r="AI89" s="12"/>
      <c r="AJ89" s="12"/>
      <c r="AK89" s="12"/>
      <c r="AL89" s="12"/>
      <c r="AM89" s="12"/>
      <c r="AN89" s="12"/>
      <c r="AO89" s="12"/>
      <c r="AP89" s="12"/>
      <c r="AQ89" s="12"/>
      <c r="AR89" s="12"/>
      <c r="AS89" s="12"/>
      <c r="AT89" s="12"/>
      <c r="AU89" s="12"/>
      <c r="AV89" s="12"/>
      <c r="AW89" s="12"/>
      <c r="AX89" s="12"/>
      <c r="AY89" s="12"/>
      <c r="AZ89" s="12"/>
      <c r="BA89" s="12"/>
      <c r="BB89" s="12"/>
      <c r="BC89" s="12"/>
      <c r="BD89" s="12"/>
      <c r="BE89" s="12"/>
      <c r="BF89" s="12"/>
      <c r="BG89" s="12"/>
      <c r="BH89" s="12"/>
      <c r="BI89" s="12"/>
      <c r="BJ89" s="12"/>
      <c r="BK89" s="12"/>
      <c r="BL89" s="12"/>
      <c r="BM89" s="12"/>
      <c r="BN89" s="12"/>
      <c r="BO89" s="12"/>
      <c r="BP89" s="12"/>
      <c r="BQ89" s="12"/>
      <c r="BR89" s="12"/>
      <c r="BS89" s="12"/>
      <c r="BT89" s="12"/>
      <c r="BU89" s="12"/>
      <c r="BV89" s="12"/>
      <c r="BW89" s="12"/>
      <c r="BX89" s="12"/>
      <c r="BY89" s="12"/>
      <c r="BZ89" s="12"/>
      <c r="CA89" s="12"/>
      <c r="CB89" s="12"/>
      <c r="CC89" s="12"/>
      <c r="CD89" s="12"/>
      <c r="CE89" s="12"/>
      <c r="CF89" s="12"/>
      <c r="CG89" s="12"/>
      <c r="CH89" s="12"/>
      <c r="CI89" s="12"/>
      <c r="CJ89" s="12"/>
      <c r="CK89" s="12"/>
      <c r="CL89" s="12"/>
      <c r="CM89" s="12"/>
      <c r="CN89" s="12"/>
      <c r="CO89" s="12"/>
      <c r="CP89" s="12"/>
      <c r="CQ89" s="12"/>
      <c r="CR89" s="12"/>
      <c r="CS89" s="12"/>
      <c r="CT89" s="12"/>
      <c r="CU89" s="12"/>
      <c r="CV89" s="12"/>
      <c r="CW89" s="12"/>
      <c r="CX89" s="12"/>
      <c r="CY89" s="12"/>
      <c r="CZ89" s="12"/>
      <c r="DA89" s="12"/>
      <c r="DB89" s="12"/>
      <c r="DC89" s="12"/>
      <c r="DD89" s="12"/>
      <c r="DE89" s="12"/>
      <c r="DF89" s="12"/>
      <c r="DG89" s="12"/>
      <c r="DH89" s="12"/>
      <c r="DI89" s="12"/>
      <c r="DJ89" s="12"/>
      <c r="DK89" s="12"/>
      <c r="DL89" s="12"/>
      <c r="DM89" s="12"/>
      <c r="DN89" s="12"/>
      <c r="DO89" s="12"/>
      <c r="DP89" s="12"/>
      <c r="DQ89" s="12"/>
      <c r="DR89" s="12"/>
      <c r="DS89" s="12"/>
      <c r="DT89" s="12"/>
      <c r="DU89" s="12"/>
      <c r="DV89" s="12"/>
      <c r="DW89" s="12"/>
      <c r="DX89" s="12"/>
      <c r="DY89" s="12"/>
      <c r="DZ89" s="12"/>
      <c r="EA89" s="12"/>
      <c r="EB89" s="12"/>
      <c r="EC89" s="12"/>
      <c r="ED89" s="12"/>
      <c r="EE89" s="12"/>
      <c r="EF89" s="12"/>
      <c r="EG89" s="12"/>
      <c r="EH89" s="12"/>
      <c r="EI89" s="12"/>
      <c r="EJ89" s="12"/>
      <c r="EK89" s="12"/>
      <c r="EL89" s="12"/>
      <c r="EM89" s="12"/>
      <c r="EN89" s="12"/>
      <c r="EO89" s="12"/>
      <c r="EP89" s="12"/>
      <c r="EQ89" s="12"/>
      <c r="ER89" s="12"/>
      <c r="ES89" s="12"/>
      <c r="ET89" s="15"/>
    </row>
    <row r="90" spans="1:150" s="13" customFormat="1" ht="51">
      <c r="A90" s="142"/>
      <c r="B90" s="142"/>
      <c r="C90" s="92"/>
      <c r="D90" s="102"/>
      <c r="E90" s="97"/>
      <c r="F90" s="97"/>
      <c r="G90" s="66" t="str">
        <f>VLOOKUP(H90,Hoja1!A$1:G$445,2,0)</f>
        <v>INFRAROJA, ULTRAVIOLETA, VISIBLE, RADIOFRECUENCIA, MICROONDAS, LASER</v>
      </c>
      <c r="H90" s="46" t="s">
        <v>67</v>
      </c>
      <c r="I90" s="66" t="str">
        <f>VLOOKUP(H90,Hoja1!A$2:G$445,3,0)</f>
        <v>CÁNCER, LESIONES DÉRMICAS Y OCULARES</v>
      </c>
      <c r="J90" s="54"/>
      <c r="K90" s="66" t="str">
        <f>VLOOKUP(H90,Hoja1!A$2:G$445,4,0)</f>
        <v>Inspecciones planeadas e inspecciones no planeadas, procedimientos de programas de seguridad y salud en el trabajo</v>
      </c>
      <c r="L90" s="66" t="str">
        <f>VLOOKUP(H90,Hoja1!A$2:G$445,5,0)</f>
        <v>PROGRAMA BLOQUEADOR SOLAR</v>
      </c>
      <c r="M90" s="54">
        <v>2</v>
      </c>
      <c r="N90" s="55">
        <v>3</v>
      </c>
      <c r="O90" s="55">
        <v>10</v>
      </c>
      <c r="P90" s="48">
        <f t="shared" si="10"/>
        <v>6</v>
      </c>
      <c r="Q90" s="48">
        <f t="shared" si="11"/>
        <v>60</v>
      </c>
      <c r="R90" s="56" t="str">
        <f t="shared" si="12"/>
        <v>M-6</v>
      </c>
      <c r="S90" s="57" t="str">
        <f t="shared" si="13"/>
        <v>III</v>
      </c>
      <c r="T90" s="58" t="str">
        <f t="shared" si="14"/>
        <v>Mejorable</v>
      </c>
      <c r="U90" s="104"/>
      <c r="V90" s="66" t="str">
        <f>VLOOKUP(H90,Hoja1!A$2:G$445,6,0)</f>
        <v>CÁNCER</v>
      </c>
      <c r="W90" s="59"/>
      <c r="X90" s="59"/>
      <c r="Y90" s="59"/>
      <c r="Z90" s="60"/>
      <c r="AA90" s="53" t="str">
        <f>VLOOKUP(H90,Hoja1!A$2:G$445,7,0)</f>
        <v>N/A</v>
      </c>
      <c r="AB90" s="59" t="s">
        <v>1201</v>
      </c>
      <c r="AC90" s="92"/>
      <c r="AD90" s="14"/>
      <c r="AE90" s="12"/>
      <c r="AF90" s="12"/>
      <c r="AG90" s="12"/>
      <c r="AH90" s="12"/>
      <c r="AI90" s="12"/>
      <c r="AJ90" s="12"/>
      <c r="AK90" s="12"/>
      <c r="AL90" s="12"/>
      <c r="AM90" s="12"/>
      <c r="AN90" s="12"/>
      <c r="AO90" s="12"/>
      <c r="AP90" s="12"/>
      <c r="AQ90" s="12"/>
      <c r="AR90" s="12"/>
      <c r="AS90" s="12"/>
      <c r="AT90" s="12"/>
      <c r="AU90" s="12"/>
      <c r="AV90" s="12"/>
      <c r="AW90" s="12"/>
      <c r="AX90" s="12"/>
      <c r="AY90" s="12"/>
      <c r="AZ90" s="12"/>
      <c r="BA90" s="12"/>
      <c r="BB90" s="12"/>
      <c r="BC90" s="12"/>
      <c r="BD90" s="12"/>
      <c r="BE90" s="12"/>
      <c r="BF90" s="12"/>
      <c r="BG90" s="12"/>
      <c r="BH90" s="12"/>
      <c r="BI90" s="12"/>
      <c r="BJ90" s="12"/>
      <c r="BK90" s="12"/>
      <c r="BL90" s="12"/>
      <c r="BM90" s="12"/>
      <c r="BN90" s="12"/>
      <c r="BO90" s="12"/>
      <c r="BP90" s="12"/>
      <c r="BQ90" s="12"/>
      <c r="BR90" s="12"/>
      <c r="BS90" s="12"/>
      <c r="BT90" s="12"/>
      <c r="BU90" s="12"/>
      <c r="BV90" s="12"/>
      <c r="BW90" s="12"/>
      <c r="BX90" s="12"/>
      <c r="BY90" s="12"/>
      <c r="BZ90" s="12"/>
      <c r="CA90" s="12"/>
      <c r="CB90" s="12"/>
      <c r="CC90" s="12"/>
      <c r="CD90" s="12"/>
      <c r="CE90" s="12"/>
      <c r="CF90" s="12"/>
      <c r="CG90" s="12"/>
      <c r="CH90" s="12"/>
      <c r="CI90" s="12"/>
      <c r="CJ90" s="12"/>
      <c r="CK90" s="12"/>
      <c r="CL90" s="12"/>
      <c r="CM90" s="12"/>
      <c r="CN90" s="12"/>
      <c r="CO90" s="12"/>
      <c r="CP90" s="12"/>
      <c r="CQ90" s="12"/>
      <c r="CR90" s="12"/>
      <c r="CS90" s="12"/>
      <c r="CT90" s="12"/>
      <c r="CU90" s="12"/>
      <c r="CV90" s="12"/>
      <c r="CW90" s="12"/>
      <c r="CX90" s="12"/>
      <c r="CY90" s="12"/>
      <c r="CZ90" s="12"/>
      <c r="DA90" s="12"/>
      <c r="DB90" s="12"/>
      <c r="DC90" s="12"/>
      <c r="DD90" s="12"/>
      <c r="DE90" s="12"/>
      <c r="DF90" s="12"/>
      <c r="DG90" s="12"/>
      <c r="DH90" s="12"/>
      <c r="DI90" s="12"/>
      <c r="DJ90" s="12"/>
      <c r="DK90" s="12"/>
      <c r="DL90" s="12"/>
      <c r="DM90" s="12"/>
      <c r="DN90" s="12"/>
      <c r="DO90" s="12"/>
      <c r="DP90" s="12"/>
      <c r="DQ90" s="12"/>
      <c r="DR90" s="12"/>
      <c r="DS90" s="12"/>
      <c r="DT90" s="12"/>
      <c r="DU90" s="12"/>
      <c r="DV90" s="12"/>
      <c r="DW90" s="12"/>
      <c r="DX90" s="12"/>
      <c r="DY90" s="12"/>
      <c r="DZ90" s="12"/>
      <c r="EA90" s="12"/>
      <c r="EB90" s="12"/>
      <c r="EC90" s="12"/>
      <c r="ED90" s="12"/>
      <c r="EE90" s="12"/>
      <c r="EF90" s="12"/>
      <c r="EG90" s="12"/>
      <c r="EH90" s="12"/>
      <c r="EI90" s="12"/>
      <c r="EJ90" s="12"/>
      <c r="EK90" s="12"/>
      <c r="EL90" s="12"/>
      <c r="EM90" s="12"/>
      <c r="EN90" s="12"/>
      <c r="EO90" s="12"/>
      <c r="EP90" s="12"/>
      <c r="EQ90" s="12"/>
      <c r="ER90" s="12"/>
      <c r="ES90" s="12"/>
      <c r="ET90" s="15"/>
    </row>
    <row r="91" spans="1:150" s="13" customFormat="1" ht="25.5">
      <c r="A91" s="142"/>
      <c r="B91" s="142"/>
      <c r="C91" s="92"/>
      <c r="D91" s="102"/>
      <c r="E91" s="97"/>
      <c r="F91" s="97"/>
      <c r="G91" s="66" t="str">
        <f>VLOOKUP(H91,Hoja1!A$1:G$445,2,0)</f>
        <v>CONCENTRACIÓN EN ACTIVIDADES DE ALTO DESEMPEÑO MENTAL</v>
      </c>
      <c r="H91" s="46" t="s">
        <v>72</v>
      </c>
      <c r="I91" s="66" t="str">
        <f>VLOOKUP(H91,Hoja1!A$2:G$445,3,0)</f>
        <v>ESTRÉS, CEFALEA, IRRITABILIDAD</v>
      </c>
      <c r="J91" s="54"/>
      <c r="K91" s="66" t="str">
        <f>VLOOKUP(H91,Hoja1!A$2:G$445,4,0)</f>
        <v>N/A</v>
      </c>
      <c r="L91" s="66" t="str">
        <f>VLOOKUP(H91,Hoja1!A$2:G$445,5,0)</f>
        <v>PVE PSICOSOCIAL</v>
      </c>
      <c r="M91" s="54">
        <v>2</v>
      </c>
      <c r="N91" s="55">
        <v>2</v>
      </c>
      <c r="O91" s="55">
        <v>10</v>
      </c>
      <c r="P91" s="48">
        <f t="shared" si="10"/>
        <v>4</v>
      </c>
      <c r="Q91" s="48">
        <f t="shared" si="11"/>
        <v>40</v>
      </c>
      <c r="R91" s="56" t="str">
        <f t="shared" si="12"/>
        <v>B-4</v>
      </c>
      <c r="S91" s="57" t="str">
        <f t="shared" si="13"/>
        <v>III</v>
      </c>
      <c r="T91" s="58" t="str">
        <f t="shared" si="14"/>
        <v>Mejorable</v>
      </c>
      <c r="U91" s="104"/>
      <c r="V91" s="66" t="str">
        <f>VLOOKUP(H91,Hoja1!A$2:G$445,6,0)</f>
        <v>ESTRÉS</v>
      </c>
      <c r="W91" s="59"/>
      <c r="X91" s="59"/>
      <c r="Y91" s="59"/>
      <c r="Z91" s="60"/>
      <c r="AA91" s="53" t="str">
        <f>VLOOKUP(H91,Hoja1!A$2:G$445,7,0)</f>
        <v>N/A</v>
      </c>
      <c r="AB91" s="94" t="s">
        <v>1202</v>
      </c>
      <c r="AC91" s="92"/>
      <c r="AD91" s="14"/>
      <c r="AE91" s="12"/>
      <c r="AF91" s="12"/>
      <c r="AG91" s="12"/>
      <c r="AH91" s="12"/>
      <c r="AI91" s="12"/>
      <c r="AJ91" s="12"/>
      <c r="AK91" s="12"/>
      <c r="AL91" s="12"/>
      <c r="AM91" s="12"/>
      <c r="AN91" s="12"/>
      <c r="AO91" s="12"/>
      <c r="AP91" s="12"/>
      <c r="AQ91" s="12"/>
      <c r="AR91" s="12"/>
      <c r="AS91" s="12"/>
      <c r="AT91" s="12"/>
      <c r="AU91" s="12"/>
      <c r="AV91" s="12"/>
      <c r="AW91" s="12"/>
      <c r="AX91" s="12"/>
      <c r="AY91" s="12"/>
      <c r="AZ91" s="12"/>
      <c r="BA91" s="12"/>
      <c r="BB91" s="12"/>
      <c r="BC91" s="12"/>
      <c r="BD91" s="12"/>
      <c r="BE91" s="12"/>
      <c r="BF91" s="12"/>
      <c r="BG91" s="12"/>
      <c r="BH91" s="12"/>
      <c r="BI91" s="12"/>
      <c r="BJ91" s="12"/>
      <c r="BK91" s="12"/>
      <c r="BL91" s="12"/>
      <c r="BM91" s="12"/>
      <c r="BN91" s="12"/>
      <c r="BO91" s="12"/>
      <c r="BP91" s="12"/>
      <c r="BQ91" s="12"/>
      <c r="BR91" s="12"/>
      <c r="BS91" s="12"/>
      <c r="BT91" s="12"/>
      <c r="BU91" s="12"/>
      <c r="BV91" s="12"/>
      <c r="BW91" s="12"/>
      <c r="BX91" s="12"/>
      <c r="BY91" s="12"/>
      <c r="BZ91" s="12"/>
      <c r="CA91" s="12"/>
      <c r="CB91" s="12"/>
      <c r="CC91" s="12"/>
      <c r="CD91" s="12"/>
      <c r="CE91" s="12"/>
      <c r="CF91" s="12"/>
      <c r="CG91" s="12"/>
      <c r="CH91" s="12"/>
      <c r="CI91" s="12"/>
      <c r="CJ91" s="12"/>
      <c r="CK91" s="12"/>
      <c r="CL91" s="12"/>
      <c r="CM91" s="12"/>
      <c r="CN91" s="12"/>
      <c r="CO91" s="12"/>
      <c r="CP91" s="12"/>
      <c r="CQ91" s="12"/>
      <c r="CR91" s="12"/>
      <c r="CS91" s="12"/>
      <c r="CT91" s="12"/>
      <c r="CU91" s="12"/>
      <c r="CV91" s="12"/>
      <c r="CW91" s="12"/>
      <c r="CX91" s="12"/>
      <c r="CY91" s="12"/>
      <c r="CZ91" s="12"/>
      <c r="DA91" s="12"/>
      <c r="DB91" s="12"/>
      <c r="DC91" s="12"/>
      <c r="DD91" s="12"/>
      <c r="DE91" s="12"/>
      <c r="DF91" s="12"/>
      <c r="DG91" s="12"/>
      <c r="DH91" s="12"/>
      <c r="DI91" s="12"/>
      <c r="DJ91" s="12"/>
      <c r="DK91" s="12"/>
      <c r="DL91" s="12"/>
      <c r="DM91" s="12"/>
      <c r="DN91" s="12"/>
      <c r="DO91" s="12"/>
      <c r="DP91" s="12"/>
      <c r="DQ91" s="12"/>
      <c r="DR91" s="12"/>
      <c r="DS91" s="12"/>
      <c r="DT91" s="12"/>
      <c r="DU91" s="12"/>
      <c r="DV91" s="12"/>
      <c r="DW91" s="12"/>
      <c r="DX91" s="12"/>
      <c r="DY91" s="12"/>
      <c r="DZ91" s="12"/>
      <c r="EA91" s="12"/>
      <c r="EB91" s="12"/>
      <c r="EC91" s="12"/>
      <c r="ED91" s="12"/>
      <c r="EE91" s="12"/>
      <c r="EF91" s="12"/>
      <c r="EG91" s="12"/>
      <c r="EH91" s="12"/>
      <c r="EI91" s="12"/>
      <c r="EJ91" s="12"/>
      <c r="EK91" s="12"/>
      <c r="EL91" s="12"/>
      <c r="EM91" s="12"/>
      <c r="EN91" s="12"/>
      <c r="EO91" s="12"/>
      <c r="EP91" s="12"/>
      <c r="EQ91" s="12"/>
      <c r="ER91" s="12"/>
      <c r="ES91" s="12"/>
      <c r="ET91" s="15"/>
    </row>
    <row r="92" spans="1:150" s="13" customFormat="1" ht="15">
      <c r="A92" s="142"/>
      <c r="B92" s="142"/>
      <c r="C92" s="92"/>
      <c r="D92" s="102"/>
      <c r="E92" s="97"/>
      <c r="F92" s="97"/>
      <c r="G92" s="66" t="str">
        <f>VLOOKUP(H92,Hoja1!A$1:G$445,2,0)</f>
        <v>NATURALEZA DE LA TAREA</v>
      </c>
      <c r="H92" s="46" t="s">
        <v>76</v>
      </c>
      <c r="I92" s="66" t="str">
        <f>VLOOKUP(H92,Hoja1!A$2:G$445,3,0)</f>
        <v>ESTRÉS,  TRANSTORNOS DEL SUEÑO</v>
      </c>
      <c r="J92" s="54"/>
      <c r="K92" s="66" t="str">
        <f>VLOOKUP(H92,Hoja1!A$2:G$445,4,0)</f>
        <v>N/A</v>
      </c>
      <c r="L92" s="66" t="str">
        <f>VLOOKUP(H92,Hoja1!A$2:G$445,5,0)</f>
        <v>PVE PSICOSOCIAL</v>
      </c>
      <c r="M92" s="54">
        <v>2</v>
      </c>
      <c r="N92" s="55">
        <v>2</v>
      </c>
      <c r="O92" s="55">
        <v>10</v>
      </c>
      <c r="P92" s="48">
        <f t="shared" si="10"/>
        <v>4</v>
      </c>
      <c r="Q92" s="48">
        <f t="shared" si="11"/>
        <v>40</v>
      </c>
      <c r="R92" s="56" t="str">
        <f t="shared" si="12"/>
        <v>B-4</v>
      </c>
      <c r="S92" s="57" t="str">
        <f t="shared" si="13"/>
        <v>III</v>
      </c>
      <c r="T92" s="58" t="str">
        <f t="shared" si="14"/>
        <v>Mejorable</v>
      </c>
      <c r="U92" s="104"/>
      <c r="V92" s="66" t="str">
        <f>VLOOKUP(H92,Hoja1!A$2:G$445,6,0)</f>
        <v>ESTRÉS</v>
      </c>
      <c r="W92" s="59"/>
      <c r="X92" s="59"/>
      <c r="Y92" s="59"/>
      <c r="Z92" s="60"/>
      <c r="AA92" s="53" t="str">
        <f>VLOOKUP(H92,Hoja1!A$2:G$445,7,0)</f>
        <v>N/A</v>
      </c>
      <c r="AB92" s="95"/>
      <c r="AC92" s="92"/>
      <c r="AD92" s="14"/>
      <c r="AE92" s="12"/>
      <c r="AF92" s="12"/>
      <c r="AG92" s="12"/>
      <c r="AH92" s="12"/>
      <c r="AI92" s="12"/>
      <c r="AJ92" s="12"/>
      <c r="AK92" s="12"/>
      <c r="AL92" s="12"/>
      <c r="AM92" s="12"/>
      <c r="AN92" s="12"/>
      <c r="AO92" s="12"/>
      <c r="AP92" s="12"/>
      <c r="AQ92" s="12"/>
      <c r="AR92" s="12"/>
      <c r="AS92" s="12"/>
      <c r="AT92" s="12"/>
      <c r="AU92" s="12"/>
      <c r="AV92" s="12"/>
      <c r="AW92" s="12"/>
      <c r="AX92" s="12"/>
      <c r="AY92" s="12"/>
      <c r="AZ92" s="12"/>
      <c r="BA92" s="12"/>
      <c r="BB92" s="12"/>
      <c r="BC92" s="12"/>
      <c r="BD92" s="12"/>
      <c r="BE92" s="12"/>
      <c r="BF92" s="12"/>
      <c r="BG92" s="12"/>
      <c r="BH92" s="12"/>
      <c r="BI92" s="12"/>
      <c r="BJ92" s="12"/>
      <c r="BK92" s="12"/>
      <c r="BL92" s="12"/>
      <c r="BM92" s="12"/>
      <c r="BN92" s="12"/>
      <c r="BO92" s="12"/>
      <c r="BP92" s="12"/>
      <c r="BQ92" s="12"/>
      <c r="BR92" s="12"/>
      <c r="BS92" s="12"/>
      <c r="BT92" s="12"/>
      <c r="BU92" s="12"/>
      <c r="BV92" s="12"/>
      <c r="BW92" s="12"/>
      <c r="BX92" s="12"/>
      <c r="BY92" s="12"/>
      <c r="BZ92" s="12"/>
      <c r="CA92" s="12"/>
      <c r="CB92" s="12"/>
      <c r="CC92" s="12"/>
      <c r="CD92" s="12"/>
      <c r="CE92" s="12"/>
      <c r="CF92" s="12"/>
      <c r="CG92" s="12"/>
      <c r="CH92" s="12"/>
      <c r="CI92" s="12"/>
      <c r="CJ92" s="12"/>
      <c r="CK92" s="12"/>
      <c r="CL92" s="12"/>
      <c r="CM92" s="12"/>
      <c r="CN92" s="12"/>
      <c r="CO92" s="12"/>
      <c r="CP92" s="12"/>
      <c r="CQ92" s="12"/>
      <c r="CR92" s="12"/>
      <c r="CS92" s="12"/>
      <c r="CT92" s="12"/>
      <c r="CU92" s="12"/>
      <c r="CV92" s="12"/>
      <c r="CW92" s="12"/>
      <c r="CX92" s="12"/>
      <c r="CY92" s="12"/>
      <c r="CZ92" s="12"/>
      <c r="DA92" s="12"/>
      <c r="DB92" s="12"/>
      <c r="DC92" s="12"/>
      <c r="DD92" s="12"/>
      <c r="DE92" s="12"/>
      <c r="DF92" s="12"/>
      <c r="DG92" s="12"/>
      <c r="DH92" s="12"/>
      <c r="DI92" s="12"/>
      <c r="DJ92" s="12"/>
      <c r="DK92" s="12"/>
      <c r="DL92" s="12"/>
      <c r="DM92" s="12"/>
      <c r="DN92" s="12"/>
      <c r="DO92" s="12"/>
      <c r="DP92" s="12"/>
      <c r="DQ92" s="12"/>
      <c r="DR92" s="12"/>
      <c r="DS92" s="12"/>
      <c r="DT92" s="12"/>
      <c r="DU92" s="12"/>
      <c r="DV92" s="12"/>
      <c r="DW92" s="12"/>
      <c r="DX92" s="12"/>
      <c r="DY92" s="12"/>
      <c r="DZ92" s="12"/>
      <c r="EA92" s="12"/>
      <c r="EB92" s="12"/>
      <c r="EC92" s="12"/>
      <c r="ED92" s="12"/>
      <c r="EE92" s="12"/>
      <c r="EF92" s="12"/>
      <c r="EG92" s="12"/>
      <c r="EH92" s="12"/>
      <c r="EI92" s="12"/>
      <c r="EJ92" s="12"/>
      <c r="EK92" s="12"/>
      <c r="EL92" s="12"/>
      <c r="EM92" s="12"/>
      <c r="EN92" s="12"/>
      <c r="EO92" s="12"/>
      <c r="EP92" s="12"/>
      <c r="EQ92" s="12"/>
      <c r="ER92" s="12"/>
      <c r="ES92" s="12"/>
      <c r="ET92" s="15"/>
    </row>
    <row r="93" spans="1:150" s="13" customFormat="1" ht="89.25">
      <c r="A93" s="142"/>
      <c r="B93" s="142"/>
      <c r="C93" s="92"/>
      <c r="D93" s="102"/>
      <c r="E93" s="97"/>
      <c r="F93" s="97"/>
      <c r="G93" s="66" t="str">
        <f>VLOOKUP(H93,Hoja1!A$1:G$445,2,0)</f>
        <v>Forzadas, Prolongadas</v>
      </c>
      <c r="H93" s="46" t="s">
        <v>40</v>
      </c>
      <c r="I93" s="66" t="str">
        <f>VLOOKUP(H93,Hoja1!A$2:G$445,3,0)</f>
        <v xml:space="preserve">Lesiones osteomusculares, lesiones osteoarticulares
</v>
      </c>
      <c r="J93" s="54"/>
      <c r="K93" s="66" t="str">
        <f>VLOOKUP(H93,Hoja1!A$2:G$445,4,0)</f>
        <v>Inspecciones planeadas e inspecciones no planeadas, procedimientos de programas de seguridad y salud en el trabajo</v>
      </c>
      <c r="L93" s="66" t="str">
        <f>VLOOKUP(H93,Hoja1!A$2:G$445,5,0)</f>
        <v>PVE Biomecánico, programa pausas activas, exámenes periódicos, recomendaciones, control de posturas</v>
      </c>
      <c r="M93" s="54">
        <v>2</v>
      </c>
      <c r="N93" s="55">
        <v>3</v>
      </c>
      <c r="O93" s="55">
        <v>25</v>
      </c>
      <c r="P93" s="48">
        <f t="shared" si="10"/>
        <v>6</v>
      </c>
      <c r="Q93" s="48">
        <f t="shared" si="11"/>
        <v>150</v>
      </c>
      <c r="R93" s="56" t="str">
        <f t="shared" si="12"/>
        <v>M-6</v>
      </c>
      <c r="S93" s="57" t="str">
        <f t="shared" si="13"/>
        <v>II</v>
      </c>
      <c r="T93" s="58" t="str">
        <f t="shared" si="14"/>
        <v>No Aceptable o Aceptable Con Control Especifico</v>
      </c>
      <c r="U93" s="104"/>
      <c r="V93" s="66" t="str">
        <f>VLOOKUP(H93,Hoja1!A$2:G$445,6,0)</f>
        <v>Enfermedades Osteomusculares</v>
      </c>
      <c r="W93" s="59"/>
      <c r="X93" s="59"/>
      <c r="Y93" s="59"/>
      <c r="Z93" s="60"/>
      <c r="AA93" s="53" t="str">
        <f>VLOOKUP(H93,Hoja1!A$2:G$445,7,0)</f>
        <v>Prevención en lesiones osteomusculares, líderes de pausas activas</v>
      </c>
      <c r="AB93" s="59" t="s">
        <v>1224</v>
      </c>
      <c r="AC93" s="92"/>
      <c r="AD93" s="14"/>
      <c r="AE93" s="12"/>
      <c r="AF93" s="12"/>
      <c r="AG93" s="12"/>
      <c r="AH93" s="12"/>
      <c r="AI93" s="12"/>
      <c r="AJ93" s="12"/>
      <c r="AK93" s="12"/>
      <c r="AL93" s="12"/>
      <c r="AM93" s="12"/>
      <c r="AN93" s="12"/>
      <c r="AO93" s="12"/>
      <c r="AP93" s="12"/>
      <c r="AQ93" s="12"/>
      <c r="AR93" s="12"/>
      <c r="AS93" s="12"/>
      <c r="AT93" s="12"/>
      <c r="AU93" s="12"/>
      <c r="AV93" s="12"/>
      <c r="AW93" s="12"/>
      <c r="AX93" s="12"/>
      <c r="AY93" s="12"/>
      <c r="AZ93" s="12"/>
      <c r="BA93" s="12"/>
      <c r="BB93" s="12"/>
      <c r="BC93" s="12"/>
      <c r="BD93" s="12"/>
      <c r="BE93" s="12"/>
      <c r="BF93" s="12"/>
      <c r="BG93" s="12"/>
      <c r="BH93" s="12"/>
      <c r="BI93" s="12"/>
      <c r="BJ93" s="12"/>
      <c r="BK93" s="12"/>
      <c r="BL93" s="12"/>
      <c r="BM93" s="12"/>
      <c r="BN93" s="12"/>
      <c r="BO93" s="12"/>
      <c r="BP93" s="12"/>
      <c r="BQ93" s="12"/>
      <c r="BR93" s="12"/>
      <c r="BS93" s="12"/>
      <c r="BT93" s="12"/>
      <c r="BU93" s="12"/>
      <c r="BV93" s="12"/>
      <c r="BW93" s="12"/>
      <c r="BX93" s="12"/>
      <c r="BY93" s="12"/>
      <c r="BZ93" s="12"/>
      <c r="CA93" s="12"/>
      <c r="CB93" s="12"/>
      <c r="CC93" s="12"/>
      <c r="CD93" s="12"/>
      <c r="CE93" s="12"/>
      <c r="CF93" s="12"/>
      <c r="CG93" s="12"/>
      <c r="CH93" s="12"/>
      <c r="CI93" s="12"/>
      <c r="CJ93" s="12"/>
      <c r="CK93" s="12"/>
      <c r="CL93" s="12"/>
      <c r="CM93" s="12"/>
      <c r="CN93" s="12"/>
      <c r="CO93" s="12"/>
      <c r="CP93" s="12"/>
      <c r="CQ93" s="12"/>
      <c r="CR93" s="12"/>
      <c r="CS93" s="12"/>
      <c r="CT93" s="12"/>
      <c r="CU93" s="12"/>
      <c r="CV93" s="12"/>
      <c r="CW93" s="12"/>
      <c r="CX93" s="12"/>
      <c r="CY93" s="12"/>
      <c r="CZ93" s="12"/>
      <c r="DA93" s="12"/>
      <c r="DB93" s="12"/>
      <c r="DC93" s="12"/>
      <c r="DD93" s="12"/>
      <c r="DE93" s="12"/>
      <c r="DF93" s="12"/>
      <c r="DG93" s="12"/>
      <c r="DH93" s="12"/>
      <c r="DI93" s="12"/>
      <c r="DJ93" s="12"/>
      <c r="DK93" s="12"/>
      <c r="DL93" s="12"/>
      <c r="DM93" s="12"/>
      <c r="DN93" s="12"/>
      <c r="DO93" s="12"/>
      <c r="DP93" s="12"/>
      <c r="DQ93" s="12"/>
      <c r="DR93" s="12"/>
      <c r="DS93" s="12"/>
      <c r="DT93" s="12"/>
      <c r="DU93" s="12"/>
      <c r="DV93" s="12"/>
      <c r="DW93" s="12"/>
      <c r="DX93" s="12"/>
      <c r="DY93" s="12"/>
      <c r="DZ93" s="12"/>
      <c r="EA93" s="12"/>
      <c r="EB93" s="12"/>
      <c r="EC93" s="12"/>
      <c r="ED93" s="12"/>
      <c r="EE93" s="12"/>
      <c r="EF93" s="12"/>
      <c r="EG93" s="12"/>
      <c r="EH93" s="12"/>
      <c r="EI93" s="12"/>
      <c r="EJ93" s="12"/>
      <c r="EK93" s="12"/>
      <c r="EL93" s="12"/>
      <c r="EM93" s="12"/>
      <c r="EN93" s="12"/>
      <c r="EO93" s="12"/>
      <c r="EP93" s="12"/>
      <c r="EQ93" s="12"/>
      <c r="ER93" s="12"/>
      <c r="ES93" s="12"/>
      <c r="ET93" s="15"/>
    </row>
    <row r="94" spans="1:150" s="13" customFormat="1" ht="38.25">
      <c r="A94" s="142"/>
      <c r="B94" s="142"/>
      <c r="C94" s="92"/>
      <c r="D94" s="102"/>
      <c r="E94" s="97"/>
      <c r="F94" s="97"/>
      <c r="G94" s="66" t="str">
        <f>VLOOKUP(H94,Hoja1!A$1:G$445,2,0)</f>
        <v>Movimientos repetitivos, Miembros Superiores</v>
      </c>
      <c r="H94" s="46" t="s">
        <v>47</v>
      </c>
      <c r="I94" s="66" t="str">
        <f>VLOOKUP(H94,Hoja1!A$2:G$445,3,0)</f>
        <v>Lesiones Musculoesqueléticas</v>
      </c>
      <c r="J94" s="54"/>
      <c r="K94" s="66" t="str">
        <f>VLOOKUP(H94,Hoja1!A$2:G$445,4,0)</f>
        <v>N/A</v>
      </c>
      <c r="L94" s="66" t="str">
        <f>VLOOKUP(H94,Hoja1!A$2:G$445,5,0)</f>
        <v>PVE BIomécanico, programa pausas activas, examenes periódicos, recomendaicones, control de posturas</v>
      </c>
      <c r="M94" s="54">
        <v>2</v>
      </c>
      <c r="N94" s="55">
        <v>2</v>
      </c>
      <c r="O94" s="55">
        <v>25</v>
      </c>
      <c r="P94" s="48">
        <f t="shared" si="10"/>
        <v>4</v>
      </c>
      <c r="Q94" s="48">
        <f t="shared" si="11"/>
        <v>100</v>
      </c>
      <c r="R94" s="56" t="str">
        <f t="shared" si="12"/>
        <v>B-4</v>
      </c>
      <c r="S94" s="57" t="str">
        <f t="shared" si="13"/>
        <v>III</v>
      </c>
      <c r="T94" s="58" t="str">
        <f t="shared" si="14"/>
        <v>Mejorable</v>
      </c>
      <c r="U94" s="104"/>
      <c r="V94" s="66" t="str">
        <f>VLOOKUP(H94,Hoja1!A$2:G$445,6,0)</f>
        <v>Enfermedades musculoesqueleticas</v>
      </c>
      <c r="W94" s="59"/>
      <c r="X94" s="59"/>
      <c r="Y94" s="59"/>
      <c r="Z94" s="60"/>
      <c r="AA94" s="53" t="str">
        <f>VLOOKUP(H94,Hoja1!A$2:G$445,7,0)</f>
        <v>Prevención en lesiones osteomusculares, líderes de pausas activas</v>
      </c>
      <c r="AB94" s="59" t="s">
        <v>1230</v>
      </c>
      <c r="AC94" s="92"/>
      <c r="AD94" s="14"/>
      <c r="AE94" s="12"/>
      <c r="AF94" s="12"/>
      <c r="AG94" s="12"/>
      <c r="AH94" s="12"/>
      <c r="AI94" s="12"/>
      <c r="AJ94" s="12"/>
      <c r="AK94" s="12"/>
      <c r="AL94" s="12"/>
      <c r="AM94" s="12"/>
      <c r="AN94" s="12"/>
      <c r="AO94" s="12"/>
      <c r="AP94" s="12"/>
      <c r="AQ94" s="12"/>
      <c r="AR94" s="12"/>
      <c r="AS94" s="12"/>
      <c r="AT94" s="12"/>
      <c r="AU94" s="12"/>
      <c r="AV94" s="12"/>
      <c r="AW94" s="12"/>
      <c r="AX94" s="12"/>
      <c r="AY94" s="12"/>
      <c r="AZ94" s="12"/>
      <c r="BA94" s="12"/>
      <c r="BB94" s="12"/>
      <c r="BC94" s="12"/>
      <c r="BD94" s="12"/>
      <c r="BE94" s="12"/>
      <c r="BF94" s="12"/>
      <c r="BG94" s="12"/>
      <c r="BH94" s="12"/>
      <c r="BI94" s="12"/>
      <c r="BJ94" s="12"/>
      <c r="BK94" s="12"/>
      <c r="BL94" s="12"/>
      <c r="BM94" s="12"/>
      <c r="BN94" s="12"/>
      <c r="BO94" s="12"/>
      <c r="BP94" s="12"/>
      <c r="BQ94" s="12"/>
      <c r="BR94" s="12"/>
      <c r="BS94" s="12"/>
      <c r="BT94" s="12"/>
      <c r="BU94" s="12"/>
      <c r="BV94" s="12"/>
      <c r="BW94" s="12"/>
      <c r="BX94" s="12"/>
      <c r="BY94" s="12"/>
      <c r="BZ94" s="12"/>
      <c r="CA94" s="12"/>
      <c r="CB94" s="12"/>
      <c r="CC94" s="12"/>
      <c r="CD94" s="12"/>
      <c r="CE94" s="12"/>
      <c r="CF94" s="12"/>
      <c r="CG94" s="12"/>
      <c r="CH94" s="12"/>
      <c r="CI94" s="12"/>
      <c r="CJ94" s="12"/>
      <c r="CK94" s="12"/>
      <c r="CL94" s="12"/>
      <c r="CM94" s="12"/>
      <c r="CN94" s="12"/>
      <c r="CO94" s="12"/>
      <c r="CP94" s="12"/>
      <c r="CQ94" s="12"/>
      <c r="CR94" s="12"/>
      <c r="CS94" s="12"/>
      <c r="CT94" s="12"/>
      <c r="CU94" s="12"/>
      <c r="CV94" s="12"/>
      <c r="CW94" s="12"/>
      <c r="CX94" s="12"/>
      <c r="CY94" s="12"/>
      <c r="CZ94" s="12"/>
      <c r="DA94" s="12"/>
      <c r="DB94" s="12"/>
      <c r="DC94" s="12"/>
      <c r="DD94" s="12"/>
      <c r="DE94" s="12"/>
      <c r="DF94" s="12"/>
      <c r="DG94" s="12"/>
      <c r="DH94" s="12"/>
      <c r="DI94" s="12"/>
      <c r="DJ94" s="12"/>
      <c r="DK94" s="12"/>
      <c r="DL94" s="12"/>
      <c r="DM94" s="12"/>
      <c r="DN94" s="12"/>
      <c r="DO94" s="12"/>
      <c r="DP94" s="12"/>
      <c r="DQ94" s="12"/>
      <c r="DR94" s="12"/>
      <c r="DS94" s="12"/>
      <c r="DT94" s="12"/>
      <c r="DU94" s="12"/>
      <c r="DV94" s="12"/>
      <c r="DW94" s="12"/>
      <c r="DX94" s="12"/>
      <c r="DY94" s="12"/>
      <c r="DZ94" s="12"/>
      <c r="EA94" s="12"/>
      <c r="EB94" s="12"/>
      <c r="EC94" s="12"/>
      <c r="ED94" s="12"/>
      <c r="EE94" s="12"/>
      <c r="EF94" s="12"/>
      <c r="EG94" s="12"/>
      <c r="EH94" s="12"/>
      <c r="EI94" s="12"/>
      <c r="EJ94" s="12"/>
      <c r="EK94" s="12"/>
      <c r="EL94" s="12"/>
      <c r="EM94" s="12"/>
      <c r="EN94" s="12"/>
      <c r="EO94" s="12"/>
      <c r="EP94" s="12"/>
      <c r="EQ94" s="12"/>
      <c r="ER94" s="12"/>
      <c r="ES94" s="12"/>
      <c r="ET94" s="15"/>
    </row>
    <row r="95" spans="1:150" s="13" customFormat="1" ht="51">
      <c r="A95" s="142"/>
      <c r="B95" s="142"/>
      <c r="C95" s="92"/>
      <c r="D95" s="102"/>
      <c r="E95" s="97"/>
      <c r="F95" s="97"/>
      <c r="G95" s="66" t="str">
        <f>VLOOKUP(H95,Hoja1!A$1:G$445,2,0)</f>
        <v>Atropellamiento, Envestir</v>
      </c>
      <c r="H95" s="46" t="s">
        <v>1187</v>
      </c>
      <c r="I95" s="66" t="str">
        <f>VLOOKUP(H95,Hoja1!A$2:G$445,3,0)</f>
        <v>Lesiones, pérdidas materiales, muerte</v>
      </c>
      <c r="J95" s="54"/>
      <c r="K95" s="66" t="str">
        <f>VLOOKUP(H95,Hoja1!A$2:G$445,4,0)</f>
        <v>Inspecciones planeadas e inspecciones no planeadas, procedimientos de programas de seguridad y salud en el trabajo</v>
      </c>
      <c r="L95" s="66" t="str">
        <f>VLOOKUP(H95,Hoja1!A$2:G$445,5,0)</f>
        <v>Programa de seguridad vial, señalización</v>
      </c>
      <c r="M95" s="54">
        <v>2</v>
      </c>
      <c r="N95" s="55">
        <v>3</v>
      </c>
      <c r="O95" s="55">
        <v>60</v>
      </c>
      <c r="P95" s="48">
        <f t="shared" si="10"/>
        <v>6</v>
      </c>
      <c r="Q95" s="48">
        <f t="shared" si="11"/>
        <v>360</v>
      </c>
      <c r="R95" s="56" t="str">
        <f t="shared" si="12"/>
        <v>M-6</v>
      </c>
      <c r="S95" s="57" t="str">
        <f t="shared" si="13"/>
        <v>II</v>
      </c>
      <c r="T95" s="58" t="str">
        <f t="shared" si="14"/>
        <v>No Aceptable o Aceptable Con Control Especifico</v>
      </c>
      <c r="U95" s="104"/>
      <c r="V95" s="66" t="str">
        <f>VLOOKUP(H95,Hoja1!A$2:G$445,6,0)</f>
        <v>Muerte</v>
      </c>
      <c r="W95" s="59"/>
      <c r="X95" s="59"/>
      <c r="Y95" s="59"/>
      <c r="Z95" s="60"/>
      <c r="AA95" s="53" t="str">
        <f>VLOOKUP(H95,Hoja1!A$2:G$445,7,0)</f>
        <v>Seguridad vial y manejo defensivo, aseguramiento de áreas de trabajo</v>
      </c>
      <c r="AB95" s="59" t="s">
        <v>1204</v>
      </c>
      <c r="AC95" s="92"/>
      <c r="AD95" s="14"/>
      <c r="AE95" s="12"/>
      <c r="AF95" s="12"/>
      <c r="AG95" s="12"/>
      <c r="AH95" s="12"/>
      <c r="AI95" s="12"/>
      <c r="AJ95" s="12"/>
      <c r="AK95" s="12"/>
      <c r="AL95" s="12"/>
      <c r="AM95" s="12"/>
      <c r="AN95" s="12"/>
      <c r="AO95" s="12"/>
      <c r="AP95" s="12"/>
      <c r="AQ95" s="12"/>
      <c r="AR95" s="12"/>
      <c r="AS95" s="12"/>
      <c r="AT95" s="12"/>
      <c r="AU95" s="12"/>
      <c r="AV95" s="12"/>
      <c r="AW95" s="12"/>
      <c r="AX95" s="12"/>
      <c r="AY95" s="12"/>
      <c r="AZ95" s="12"/>
      <c r="BA95" s="12"/>
      <c r="BB95" s="12"/>
      <c r="BC95" s="12"/>
      <c r="BD95" s="12"/>
      <c r="BE95" s="12"/>
      <c r="BF95" s="12"/>
      <c r="BG95" s="12"/>
      <c r="BH95" s="12"/>
      <c r="BI95" s="12"/>
      <c r="BJ95" s="12"/>
      <c r="BK95" s="12"/>
      <c r="BL95" s="12"/>
      <c r="BM95" s="12"/>
      <c r="BN95" s="12"/>
      <c r="BO95" s="12"/>
      <c r="BP95" s="12"/>
      <c r="BQ95" s="12"/>
      <c r="BR95" s="12"/>
      <c r="BS95" s="12"/>
      <c r="BT95" s="12"/>
      <c r="BU95" s="12"/>
      <c r="BV95" s="12"/>
      <c r="BW95" s="12"/>
      <c r="BX95" s="12"/>
      <c r="BY95" s="12"/>
      <c r="BZ95" s="12"/>
      <c r="CA95" s="12"/>
      <c r="CB95" s="12"/>
      <c r="CC95" s="12"/>
      <c r="CD95" s="12"/>
      <c r="CE95" s="12"/>
      <c r="CF95" s="12"/>
      <c r="CG95" s="12"/>
      <c r="CH95" s="12"/>
      <c r="CI95" s="12"/>
      <c r="CJ95" s="12"/>
      <c r="CK95" s="12"/>
      <c r="CL95" s="12"/>
      <c r="CM95" s="12"/>
      <c r="CN95" s="12"/>
      <c r="CO95" s="12"/>
      <c r="CP95" s="12"/>
      <c r="CQ95" s="12"/>
      <c r="CR95" s="12"/>
      <c r="CS95" s="12"/>
      <c r="CT95" s="12"/>
      <c r="CU95" s="12"/>
      <c r="CV95" s="12"/>
      <c r="CW95" s="12"/>
      <c r="CX95" s="12"/>
      <c r="CY95" s="12"/>
      <c r="CZ95" s="12"/>
      <c r="DA95" s="12"/>
      <c r="DB95" s="12"/>
      <c r="DC95" s="12"/>
      <c r="DD95" s="12"/>
      <c r="DE95" s="12"/>
      <c r="DF95" s="12"/>
      <c r="DG95" s="12"/>
      <c r="DH95" s="12"/>
      <c r="DI95" s="12"/>
      <c r="DJ95" s="12"/>
      <c r="DK95" s="12"/>
      <c r="DL95" s="12"/>
      <c r="DM95" s="12"/>
      <c r="DN95" s="12"/>
      <c r="DO95" s="12"/>
      <c r="DP95" s="12"/>
      <c r="DQ95" s="12"/>
      <c r="DR95" s="12"/>
      <c r="DS95" s="12"/>
      <c r="DT95" s="12"/>
      <c r="DU95" s="12"/>
      <c r="DV95" s="12"/>
      <c r="DW95" s="12"/>
      <c r="DX95" s="12"/>
      <c r="DY95" s="12"/>
      <c r="DZ95" s="12"/>
      <c r="EA95" s="12"/>
      <c r="EB95" s="12"/>
      <c r="EC95" s="12"/>
      <c r="ED95" s="12"/>
      <c r="EE95" s="12"/>
      <c r="EF95" s="12"/>
      <c r="EG95" s="12"/>
      <c r="EH95" s="12"/>
      <c r="EI95" s="12"/>
      <c r="EJ95" s="12"/>
      <c r="EK95" s="12"/>
      <c r="EL95" s="12"/>
      <c r="EM95" s="12"/>
      <c r="EN95" s="12"/>
      <c r="EO95" s="12"/>
      <c r="EP95" s="12"/>
      <c r="EQ95" s="12"/>
      <c r="ER95" s="12"/>
      <c r="ES95" s="12"/>
      <c r="ET95" s="15"/>
    </row>
    <row r="96" spans="1:150" s="13" customFormat="1" ht="63.75">
      <c r="A96" s="142"/>
      <c r="B96" s="142"/>
      <c r="C96" s="92"/>
      <c r="D96" s="102"/>
      <c r="E96" s="97"/>
      <c r="F96" s="97"/>
      <c r="G96" s="66" t="str">
        <f>VLOOKUP(H96,Hoja1!A$1:G$445,2,0)</f>
        <v>Atraco, golpiza, atentados y secuestrados</v>
      </c>
      <c r="H96" s="46" t="s">
        <v>57</v>
      </c>
      <c r="I96" s="66" t="str">
        <f>VLOOKUP(H96,Hoja1!A$2:G$445,3,0)</f>
        <v>Estrés, golpes, Secuestros</v>
      </c>
      <c r="J96" s="54"/>
      <c r="K96" s="66" t="str">
        <f>VLOOKUP(H96,Hoja1!A$2:G$445,4,0)</f>
        <v>Inspecciones planeadas e inspecciones no planeadas, procedimientos de programas de seguridad y salud en el trabajo</v>
      </c>
      <c r="L96" s="66" t="str">
        <f>VLOOKUP(H96,Hoja1!A$2:G$445,5,0)</f>
        <v xml:space="preserve">Uniformes Corporativos, Caquetas corporativas, Carnetización
</v>
      </c>
      <c r="M96" s="54">
        <v>2</v>
      </c>
      <c r="N96" s="55">
        <v>3</v>
      </c>
      <c r="O96" s="55">
        <v>60</v>
      </c>
      <c r="P96" s="48">
        <f t="shared" si="10"/>
        <v>6</v>
      </c>
      <c r="Q96" s="48">
        <f t="shared" si="11"/>
        <v>360</v>
      </c>
      <c r="R96" s="56" t="str">
        <f t="shared" si="12"/>
        <v>M-6</v>
      </c>
      <c r="S96" s="57" t="str">
        <f t="shared" si="13"/>
        <v>II</v>
      </c>
      <c r="T96" s="58" t="str">
        <f t="shared" si="14"/>
        <v>No Aceptable o Aceptable Con Control Especifico</v>
      </c>
      <c r="U96" s="104"/>
      <c r="V96" s="66" t="str">
        <f>VLOOKUP(H96,Hoja1!A$2:G$445,6,0)</f>
        <v>Secuestros</v>
      </c>
      <c r="W96" s="59"/>
      <c r="X96" s="59"/>
      <c r="Y96" s="59"/>
      <c r="Z96" s="60"/>
      <c r="AA96" s="53" t="str">
        <f>VLOOKUP(H96,Hoja1!A$2:G$445,7,0)</f>
        <v>N/A</v>
      </c>
      <c r="AB96" s="59" t="s">
        <v>1206</v>
      </c>
      <c r="AC96" s="92"/>
      <c r="AD96" s="14"/>
      <c r="AE96" s="12"/>
      <c r="AF96" s="12"/>
      <c r="AG96" s="12"/>
      <c r="AH96" s="12"/>
      <c r="AI96" s="12"/>
      <c r="AJ96" s="12"/>
      <c r="AK96" s="12"/>
      <c r="AL96" s="12"/>
      <c r="AM96" s="12"/>
      <c r="AN96" s="12"/>
      <c r="AO96" s="12"/>
      <c r="AP96" s="12"/>
      <c r="AQ96" s="12"/>
      <c r="AR96" s="12"/>
      <c r="AS96" s="12"/>
      <c r="AT96" s="12"/>
      <c r="AU96" s="12"/>
      <c r="AV96" s="12"/>
      <c r="AW96" s="12"/>
      <c r="AX96" s="12"/>
      <c r="AY96" s="12"/>
      <c r="AZ96" s="12"/>
      <c r="BA96" s="12"/>
      <c r="BB96" s="12"/>
      <c r="BC96" s="12"/>
      <c r="BD96" s="12"/>
      <c r="BE96" s="12"/>
      <c r="BF96" s="12"/>
      <c r="BG96" s="12"/>
      <c r="BH96" s="12"/>
      <c r="BI96" s="12"/>
      <c r="BJ96" s="12"/>
      <c r="BK96" s="12"/>
      <c r="BL96" s="12"/>
      <c r="BM96" s="12"/>
      <c r="BN96" s="12"/>
      <c r="BO96" s="12"/>
      <c r="BP96" s="12"/>
      <c r="BQ96" s="12"/>
      <c r="BR96" s="12"/>
      <c r="BS96" s="12"/>
      <c r="BT96" s="12"/>
      <c r="BU96" s="12"/>
      <c r="BV96" s="12"/>
      <c r="BW96" s="12"/>
      <c r="BX96" s="12"/>
      <c r="BY96" s="12"/>
      <c r="BZ96" s="12"/>
      <c r="CA96" s="12"/>
      <c r="CB96" s="12"/>
      <c r="CC96" s="12"/>
      <c r="CD96" s="12"/>
      <c r="CE96" s="12"/>
      <c r="CF96" s="12"/>
      <c r="CG96" s="12"/>
      <c r="CH96" s="12"/>
      <c r="CI96" s="12"/>
      <c r="CJ96" s="12"/>
      <c r="CK96" s="12"/>
      <c r="CL96" s="12"/>
      <c r="CM96" s="12"/>
      <c r="CN96" s="12"/>
      <c r="CO96" s="12"/>
      <c r="CP96" s="12"/>
      <c r="CQ96" s="12"/>
      <c r="CR96" s="12"/>
      <c r="CS96" s="12"/>
      <c r="CT96" s="12"/>
      <c r="CU96" s="12"/>
      <c r="CV96" s="12"/>
      <c r="CW96" s="12"/>
      <c r="CX96" s="12"/>
      <c r="CY96" s="12"/>
      <c r="CZ96" s="12"/>
      <c r="DA96" s="12"/>
      <c r="DB96" s="12"/>
      <c r="DC96" s="12"/>
      <c r="DD96" s="12"/>
      <c r="DE96" s="12"/>
      <c r="DF96" s="12"/>
      <c r="DG96" s="12"/>
      <c r="DH96" s="12"/>
      <c r="DI96" s="12"/>
      <c r="DJ96" s="12"/>
      <c r="DK96" s="12"/>
      <c r="DL96" s="12"/>
      <c r="DM96" s="12"/>
      <c r="DN96" s="12"/>
      <c r="DO96" s="12"/>
      <c r="DP96" s="12"/>
      <c r="DQ96" s="12"/>
      <c r="DR96" s="12"/>
      <c r="DS96" s="12"/>
      <c r="DT96" s="12"/>
      <c r="DU96" s="12"/>
      <c r="DV96" s="12"/>
      <c r="DW96" s="12"/>
      <c r="DX96" s="12"/>
      <c r="DY96" s="12"/>
      <c r="DZ96" s="12"/>
      <c r="EA96" s="12"/>
      <c r="EB96" s="12"/>
      <c r="EC96" s="12"/>
      <c r="ED96" s="12"/>
      <c r="EE96" s="12"/>
      <c r="EF96" s="12"/>
      <c r="EG96" s="12"/>
      <c r="EH96" s="12"/>
      <c r="EI96" s="12"/>
      <c r="EJ96" s="12"/>
      <c r="EK96" s="12"/>
      <c r="EL96" s="12"/>
      <c r="EM96" s="12"/>
      <c r="EN96" s="12"/>
      <c r="EO96" s="12"/>
      <c r="EP96" s="12"/>
      <c r="EQ96" s="12"/>
      <c r="ER96" s="12"/>
      <c r="ES96" s="12"/>
      <c r="ET96" s="15"/>
    </row>
    <row r="97" spans="1:150" s="13" customFormat="1" ht="51.75" thickBot="1">
      <c r="A97" s="143"/>
      <c r="B97" s="143"/>
      <c r="C97" s="100"/>
      <c r="D97" s="103"/>
      <c r="E97" s="98"/>
      <c r="F97" s="98"/>
      <c r="G97" s="66" t="str">
        <f>VLOOKUP(H97,Hoja1!A$1:G$445,2,0)</f>
        <v>SISMOS, INCENDIOS, INUNDACIONES, TERREMOTOS, VENDAVALES, DERRUMBE</v>
      </c>
      <c r="H97" s="46" t="s">
        <v>62</v>
      </c>
      <c r="I97" s="66" t="str">
        <f>VLOOKUP(H97,Hoja1!A$2:G$445,3,0)</f>
        <v>SISMOS, INCENDIOS, INUNDACIONES, TERREMOTOS, VENDAVALES</v>
      </c>
      <c r="J97" s="54"/>
      <c r="K97" s="66" t="str">
        <f>VLOOKUP(H97,Hoja1!A$2:G$445,4,0)</f>
        <v>Inspecciones planeadas e inspecciones no planeadas, procedimientos de programas de seguridad y salud en el trabajo</v>
      </c>
      <c r="L97" s="66" t="str">
        <f>VLOOKUP(H97,Hoja1!A$2:G$445,5,0)</f>
        <v>BRIGADAS DE EMERGENCIAS</v>
      </c>
      <c r="M97" s="54">
        <v>2</v>
      </c>
      <c r="N97" s="55">
        <v>1</v>
      </c>
      <c r="O97" s="55">
        <v>100</v>
      </c>
      <c r="P97" s="48">
        <f t="shared" si="10"/>
        <v>2</v>
      </c>
      <c r="Q97" s="48">
        <f t="shared" si="11"/>
        <v>200</v>
      </c>
      <c r="R97" s="56" t="str">
        <f t="shared" si="12"/>
        <v>B-2</v>
      </c>
      <c r="S97" s="57" t="str">
        <f t="shared" si="13"/>
        <v>II</v>
      </c>
      <c r="T97" s="58" t="str">
        <f t="shared" si="14"/>
        <v>No Aceptable o Aceptable Con Control Especifico</v>
      </c>
      <c r="U97" s="95"/>
      <c r="V97" s="66" t="str">
        <f>VLOOKUP(H97,Hoja1!A$2:G$445,6,0)</f>
        <v>MUERTE</v>
      </c>
      <c r="W97" s="59"/>
      <c r="X97" s="59"/>
      <c r="Y97" s="59"/>
      <c r="Z97" s="60" t="s">
        <v>1208</v>
      </c>
      <c r="AA97" s="53" t="str">
        <f>VLOOKUP(H97,Hoja1!A$2:G$445,7,0)</f>
        <v>ENTRENAMIENTO DE LA BRIGADA; DIVULGACIÓN DE PLAN DE EMERGENCIA</v>
      </c>
      <c r="AB97" s="59" t="s">
        <v>1207</v>
      </c>
      <c r="AC97" s="93"/>
      <c r="AD97" s="14"/>
      <c r="AE97" s="12"/>
      <c r="AF97" s="12"/>
      <c r="AG97" s="12"/>
      <c r="AH97" s="12"/>
      <c r="AI97" s="12"/>
      <c r="AJ97" s="12"/>
      <c r="AK97" s="12"/>
      <c r="AL97" s="12"/>
      <c r="AM97" s="12"/>
      <c r="AN97" s="12"/>
      <c r="AO97" s="12"/>
      <c r="AP97" s="12"/>
      <c r="AQ97" s="12"/>
      <c r="AR97" s="12"/>
      <c r="AS97" s="12"/>
      <c r="AT97" s="12"/>
      <c r="AU97" s="12"/>
      <c r="AV97" s="12"/>
      <c r="AW97" s="12"/>
      <c r="AX97" s="12"/>
      <c r="AY97" s="12"/>
      <c r="AZ97" s="12"/>
      <c r="BA97" s="12"/>
      <c r="BB97" s="12"/>
      <c r="BC97" s="12"/>
      <c r="BD97" s="12"/>
      <c r="BE97" s="12"/>
      <c r="BF97" s="12"/>
      <c r="BG97" s="12"/>
      <c r="BH97" s="12"/>
      <c r="BI97" s="12"/>
      <c r="BJ97" s="12"/>
      <c r="BK97" s="12"/>
      <c r="BL97" s="12"/>
      <c r="BM97" s="12"/>
      <c r="BN97" s="12"/>
      <c r="BO97" s="12"/>
      <c r="BP97" s="12"/>
      <c r="BQ97" s="12"/>
      <c r="BR97" s="12"/>
      <c r="BS97" s="12"/>
      <c r="BT97" s="12"/>
      <c r="BU97" s="12"/>
      <c r="BV97" s="12"/>
      <c r="BW97" s="12"/>
      <c r="BX97" s="12"/>
      <c r="BY97" s="12"/>
      <c r="BZ97" s="12"/>
      <c r="CA97" s="12"/>
      <c r="CB97" s="12"/>
      <c r="CC97" s="12"/>
      <c r="CD97" s="12"/>
      <c r="CE97" s="12"/>
      <c r="CF97" s="12"/>
      <c r="CG97" s="12"/>
      <c r="CH97" s="12"/>
      <c r="CI97" s="12"/>
      <c r="CJ97" s="12"/>
      <c r="CK97" s="12"/>
      <c r="CL97" s="12"/>
      <c r="CM97" s="12"/>
      <c r="CN97" s="12"/>
      <c r="CO97" s="12"/>
      <c r="CP97" s="12"/>
      <c r="CQ97" s="12"/>
      <c r="CR97" s="12"/>
      <c r="CS97" s="12"/>
      <c r="CT97" s="12"/>
      <c r="CU97" s="12"/>
      <c r="CV97" s="12"/>
      <c r="CW97" s="12"/>
      <c r="CX97" s="12"/>
      <c r="CY97" s="12"/>
      <c r="CZ97" s="12"/>
      <c r="DA97" s="12"/>
      <c r="DB97" s="12"/>
      <c r="DC97" s="12"/>
      <c r="DD97" s="12"/>
      <c r="DE97" s="12"/>
      <c r="DF97" s="12"/>
      <c r="DG97" s="12"/>
      <c r="DH97" s="12"/>
      <c r="DI97" s="12"/>
      <c r="DJ97" s="12"/>
      <c r="DK97" s="12"/>
      <c r="DL97" s="12"/>
      <c r="DM97" s="12"/>
      <c r="DN97" s="12"/>
      <c r="DO97" s="12"/>
      <c r="DP97" s="12"/>
      <c r="DQ97" s="12"/>
      <c r="DR97" s="12"/>
      <c r="DS97" s="12"/>
      <c r="DT97" s="12"/>
      <c r="DU97" s="12"/>
      <c r="DV97" s="12"/>
      <c r="DW97" s="12"/>
      <c r="DX97" s="12"/>
      <c r="DY97" s="12"/>
      <c r="DZ97" s="12"/>
      <c r="EA97" s="12"/>
      <c r="EB97" s="12"/>
      <c r="EC97" s="12"/>
      <c r="ED97" s="12"/>
      <c r="EE97" s="12"/>
      <c r="EF97" s="12"/>
      <c r="EG97" s="12"/>
      <c r="EH97" s="12"/>
      <c r="EI97" s="12"/>
      <c r="EJ97" s="12"/>
      <c r="EK97" s="12"/>
      <c r="EL97" s="12"/>
      <c r="EM97" s="12"/>
      <c r="EN97" s="12"/>
      <c r="EO97" s="12"/>
      <c r="EP97" s="12"/>
      <c r="EQ97" s="12"/>
      <c r="ER97" s="12"/>
      <c r="ES97" s="12"/>
      <c r="ET97" s="15"/>
    </row>
  </sheetData>
  <mergeCells count="70">
    <mergeCell ref="E5:G5"/>
    <mergeCell ref="C2:D2"/>
    <mergeCell ref="E2:I2"/>
    <mergeCell ref="E3:I3"/>
    <mergeCell ref="C4:D4"/>
    <mergeCell ref="E4:I4"/>
    <mergeCell ref="A8:A10"/>
    <mergeCell ref="B8:B10"/>
    <mergeCell ref="C8:F9"/>
    <mergeCell ref="G8:H9"/>
    <mergeCell ref="I8:I10"/>
    <mergeCell ref="M8:S9"/>
    <mergeCell ref="T8:T9"/>
    <mergeCell ref="U8:V9"/>
    <mergeCell ref="W8:AC9"/>
    <mergeCell ref="C11:C23"/>
    <mergeCell ref="D11:D23"/>
    <mergeCell ref="E11:E23"/>
    <mergeCell ref="F11:F23"/>
    <mergeCell ref="U11:U23"/>
    <mergeCell ref="AB11:AB13"/>
    <mergeCell ref="J8:L9"/>
    <mergeCell ref="AC11:AC23"/>
    <mergeCell ref="AB16:AB17"/>
    <mergeCell ref="B11:B97"/>
    <mergeCell ref="A11:A97"/>
    <mergeCell ref="F36:F50"/>
    <mergeCell ref="E36:E50"/>
    <mergeCell ref="D36:D50"/>
    <mergeCell ref="C36:C50"/>
    <mergeCell ref="C51:C63"/>
    <mergeCell ref="F64:F74"/>
    <mergeCell ref="E64:E74"/>
    <mergeCell ref="D64:D74"/>
    <mergeCell ref="D51:D63"/>
    <mergeCell ref="C24:C35"/>
    <mergeCell ref="D24:D35"/>
    <mergeCell ref="E24:E35"/>
    <mergeCell ref="F24:F35"/>
    <mergeCell ref="E51:E63"/>
    <mergeCell ref="U36:U50"/>
    <mergeCell ref="AC36:AC50"/>
    <mergeCell ref="AB36:AB38"/>
    <mergeCell ref="F51:F63"/>
    <mergeCell ref="AB24:AB25"/>
    <mergeCell ref="AC24:AC35"/>
    <mergeCell ref="U51:U63"/>
    <mergeCell ref="AC51:AC63"/>
    <mergeCell ref="AB51:AB53"/>
    <mergeCell ref="U24:U35"/>
    <mergeCell ref="C64:C74"/>
    <mergeCell ref="AB64:AB66"/>
    <mergeCell ref="AC64:AC74"/>
    <mergeCell ref="U64:U74"/>
    <mergeCell ref="AB56:AB57"/>
    <mergeCell ref="AB75:AB77"/>
    <mergeCell ref="AC75:AC86"/>
    <mergeCell ref="C87:C97"/>
    <mergeCell ref="D87:D97"/>
    <mergeCell ref="E87:E97"/>
    <mergeCell ref="F87:F97"/>
    <mergeCell ref="U87:U97"/>
    <mergeCell ref="AB87:AB89"/>
    <mergeCell ref="AC87:AC97"/>
    <mergeCell ref="AB91:AB92"/>
    <mergeCell ref="F75:F86"/>
    <mergeCell ref="E75:E86"/>
    <mergeCell ref="D75:D86"/>
    <mergeCell ref="C75:C86"/>
    <mergeCell ref="U75:U86"/>
  </mergeCells>
  <conditionalFormatting sqref="O36:O50 O64:O74 O87:O97">
    <cfRule type="cellIs" priority="53" operator="equal" stopIfTrue="1">
      <formula>"10, 25, 50, 100"</formula>
    </cfRule>
  </conditionalFormatting>
  <conditionalFormatting sqref="T1:T10 T98:T1048576">
    <cfRule type="containsText" priority="50" dxfId="72" operator="containsText" text="No Aceptable o Aceptable con Control Especifico">
      <formula>NOT(ISERROR(SEARCH("No Aceptable o Aceptable con Control Especifico",T1)))</formula>
    </cfRule>
    <cfRule type="containsText" priority="51" dxfId="74" operator="containsText" text="No Aceptable">
      <formula>NOT(ISERROR(SEARCH("No Aceptable",T1)))</formula>
    </cfRule>
    <cfRule type="containsText" priority="52" dxfId="73" operator="containsText" text="No Aceptable o Aceptable con Control Especifico">
      <formula>NOT(ISERROR(SEARCH("No Aceptable o Aceptable con Control Especifico",T1)))</formula>
    </cfRule>
  </conditionalFormatting>
  <conditionalFormatting sqref="S1:S10 S98:S1048576">
    <cfRule type="cellIs" priority="49" dxfId="72" operator="equal">
      <formula>"II"</formula>
    </cfRule>
  </conditionalFormatting>
  <conditionalFormatting sqref="S36:S81 S83:S97">
    <cfRule type="cellIs" priority="45" dxfId="7" operator="equal" stopIfTrue="1">
      <formula>"IV"</formula>
    </cfRule>
    <cfRule type="cellIs" priority="46" dxfId="6" operator="equal" stopIfTrue="1">
      <formula>"III"</formula>
    </cfRule>
    <cfRule type="cellIs" priority="47" dxfId="5" operator="equal" stopIfTrue="1">
      <formula>"II"</formula>
    </cfRule>
    <cfRule type="cellIs" priority="48" dxfId="3" operator="equal" stopIfTrue="1">
      <formula>"I"</formula>
    </cfRule>
  </conditionalFormatting>
  <conditionalFormatting sqref="T36:T81 T83:T97">
    <cfRule type="cellIs" priority="43" dxfId="3" operator="equal" stopIfTrue="1">
      <formula>"No Aceptable"</formula>
    </cfRule>
    <cfRule type="cellIs" priority="44" dxfId="2" operator="equal" stopIfTrue="1">
      <formula>"Aceptable"</formula>
    </cfRule>
  </conditionalFormatting>
  <conditionalFormatting sqref="T36:T81 T83:T97">
    <cfRule type="cellIs" priority="42" dxfId="1" operator="equal" stopIfTrue="1">
      <formula>"No Aceptable o Aceptable Con Control Especifico"</formula>
    </cfRule>
  </conditionalFormatting>
  <conditionalFormatting sqref="T36:T81 T83:T97">
    <cfRule type="containsText" priority="41" dxfId="0" operator="containsText" stopIfTrue="1" text="Mejorable">
      <formula>NOT(ISERROR(SEARCH("Mejorable",T36)))</formula>
    </cfRule>
  </conditionalFormatting>
  <conditionalFormatting sqref="S11:S23">
    <cfRule type="cellIs" priority="37" dxfId="7" operator="equal" stopIfTrue="1">
      <formula>"IV"</formula>
    </cfRule>
    <cfRule type="cellIs" priority="38" dxfId="6" operator="equal" stopIfTrue="1">
      <formula>"III"</formula>
    </cfRule>
    <cfRule type="cellIs" priority="39" dxfId="5" operator="equal" stopIfTrue="1">
      <formula>"II"</formula>
    </cfRule>
    <cfRule type="cellIs" priority="40" dxfId="3" operator="equal" stopIfTrue="1">
      <formula>"I"</formula>
    </cfRule>
  </conditionalFormatting>
  <conditionalFormatting sqref="T11:T23">
    <cfRule type="cellIs" priority="35" dxfId="3" operator="equal" stopIfTrue="1">
      <formula>"No Aceptable"</formula>
    </cfRule>
    <cfRule type="cellIs" priority="36" dxfId="2" operator="equal" stopIfTrue="1">
      <formula>"Aceptable"</formula>
    </cfRule>
  </conditionalFormatting>
  <conditionalFormatting sqref="T11:T23">
    <cfRule type="cellIs" priority="34" dxfId="1" operator="equal" stopIfTrue="1">
      <formula>"No Aceptable o Aceptable Con Control Especifico"</formula>
    </cfRule>
  </conditionalFormatting>
  <conditionalFormatting sqref="T11:T23">
    <cfRule type="containsText" priority="33" dxfId="0" operator="containsText" stopIfTrue="1" text="Mejorable">
      <formula>NOT(ISERROR(SEARCH("Mejorable",T11)))</formula>
    </cfRule>
  </conditionalFormatting>
  <conditionalFormatting sqref="O11:O23">
    <cfRule type="cellIs" priority="32" operator="equal" stopIfTrue="1">
      <formula>"10, 25, 50, 100"</formula>
    </cfRule>
  </conditionalFormatting>
  <conditionalFormatting sqref="S24:S35">
    <cfRule type="cellIs" priority="28" dxfId="7" operator="equal" stopIfTrue="1">
      <formula>"IV"</formula>
    </cfRule>
    <cfRule type="cellIs" priority="29" dxfId="6" operator="equal" stopIfTrue="1">
      <formula>"III"</formula>
    </cfRule>
    <cfRule type="cellIs" priority="30" dxfId="5" operator="equal" stopIfTrue="1">
      <formula>"II"</formula>
    </cfRule>
    <cfRule type="cellIs" priority="31" dxfId="3" operator="equal" stopIfTrue="1">
      <formula>"I"</formula>
    </cfRule>
  </conditionalFormatting>
  <conditionalFormatting sqref="T24:T35">
    <cfRule type="cellIs" priority="26" dxfId="3" operator="equal" stopIfTrue="1">
      <formula>"No Aceptable"</formula>
    </cfRule>
    <cfRule type="cellIs" priority="27" dxfId="2" operator="equal" stopIfTrue="1">
      <formula>"Aceptable"</formula>
    </cfRule>
  </conditionalFormatting>
  <conditionalFormatting sqref="T24:T35">
    <cfRule type="cellIs" priority="25" dxfId="1" operator="equal" stopIfTrue="1">
      <formula>"No Aceptable o Aceptable Con Control Especifico"</formula>
    </cfRule>
  </conditionalFormatting>
  <conditionalFormatting sqref="T24:T35">
    <cfRule type="containsText" priority="24" dxfId="0" operator="containsText" stopIfTrue="1" text="Mejorable">
      <formula>NOT(ISERROR(SEARCH("Mejorable",T24)))</formula>
    </cfRule>
  </conditionalFormatting>
  <conditionalFormatting sqref="O25:O35">
    <cfRule type="cellIs" priority="23" operator="equal" stopIfTrue="1">
      <formula>"10, 25, 50, 100"</formula>
    </cfRule>
  </conditionalFormatting>
  <conditionalFormatting sqref="O24">
    <cfRule type="cellIs" priority="22" operator="equal" stopIfTrue="1">
      <formula>"10, 25, 50, 100"</formula>
    </cfRule>
  </conditionalFormatting>
  <conditionalFormatting sqref="O51:O63">
    <cfRule type="cellIs" priority="21" operator="equal" stopIfTrue="1">
      <formula>"10, 25, 50, 100"</formula>
    </cfRule>
  </conditionalFormatting>
  <conditionalFormatting sqref="O75:O81 O83:O86">
    <cfRule type="cellIs" priority="19" operator="equal" stopIfTrue="1">
      <formula>"10, 25, 50, 100"</formula>
    </cfRule>
  </conditionalFormatting>
  <conditionalFormatting sqref="O82">
    <cfRule type="cellIs" priority="18" operator="equal" stopIfTrue="1">
      <formula>"10, 25, 50, 100"</formula>
    </cfRule>
  </conditionalFormatting>
  <conditionalFormatting sqref="S82">
    <cfRule type="cellIs" priority="14" dxfId="7" operator="equal" stopIfTrue="1">
      <formula>"IV"</formula>
    </cfRule>
    <cfRule type="cellIs" priority="15" dxfId="6" operator="equal" stopIfTrue="1">
      <formula>"III"</formula>
    </cfRule>
    <cfRule type="cellIs" priority="16" dxfId="5" operator="equal" stopIfTrue="1">
      <formula>"II"</formula>
    </cfRule>
    <cfRule type="cellIs" priority="17" dxfId="3" operator="equal" stopIfTrue="1">
      <formula>"I"</formula>
    </cfRule>
  </conditionalFormatting>
  <conditionalFormatting sqref="T82">
    <cfRule type="cellIs" priority="12" dxfId="3" operator="equal" stopIfTrue="1">
      <formula>"No Aceptable"</formula>
    </cfRule>
    <cfRule type="cellIs" priority="13" dxfId="2" operator="equal" stopIfTrue="1">
      <formula>"Aceptable"</formula>
    </cfRule>
  </conditionalFormatting>
  <conditionalFormatting sqref="T82">
    <cfRule type="cellIs" priority="11" dxfId="1" operator="equal" stopIfTrue="1">
      <formula>"No Aceptable o Aceptable Con Control Especifico"</formula>
    </cfRule>
  </conditionalFormatting>
  <conditionalFormatting sqref="T82">
    <cfRule type="containsText" priority="10" dxfId="0" operator="containsText" stopIfTrue="1" text="Mejorable">
      <formula>NOT(ISERROR(SEARCH("Mejorable",'volqueta- tapadas'!T82)))</formula>
    </cfRule>
  </conditionalFormatting>
  <dataValidations count="5">
    <dataValidation errorStyle="information" type="whole" allowBlank="1" showInputMessage="1" showErrorMessage="1" promptTitle="Valores de entrada" prompt="Digite los valores_x000a_10 Lesiones o enfermedades que no requieren incapacidad_x000a_25 Lesiones o enfermedades que requieren incapacidad_x000a_60  Lesiones o enfermedades graves e irreparables_x000a_100 Muerte_x000a_ si no lo hace podria dañar el documento" error="Recuerde haber digitado los valores indicados al principio" sqref="O11:O97">
      <formula1>10</formula1>
      <formula2>100</formula2>
    </dataValidation>
    <dataValidation type="whole" allowBlank="1" showInputMessage="1" showErrorMessage="1" prompt="1 Esporadica (EE)_x000a_2 Ocasional (EO)_x000a_3 Frecuente (EF)_x000a_4 continua (EC)" sqref="N11:N97">
      <formula1>1</formula1>
      <formula2>4</formula2>
    </dataValidation>
    <dataValidation type="list" allowBlank="1" showInputMessage="1" showErrorMessage="1" sqref="E11:E36 E51 E64 E75 E87">
      <formula1>Hoja2!$A$2:$A$82</formula1>
    </dataValidation>
    <dataValidation type="list" allowBlank="1" showInputMessage="1" showErrorMessage="1" sqref="H11:H63 H82 H87:H97">
      <formula1>Hoja1!$A$2:$A$445</formula1>
    </dataValidation>
    <dataValidation type="list" allowBlank="1" showInputMessage="1" showErrorMessage="1" sqref="H64:H81 H83:H86">
      <formula1>[1]Hoja1!#REF!</formula1>
    </dataValidation>
  </dataValidations>
  <printOptions/>
  <pageMargins left="0.7" right="0.7" top="0.75" bottom="0.75" header="0.3" footer="0.3"/>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P109"/>
  <sheetViews>
    <sheetView showGridLines="0" zoomScale="80" zoomScaleNormal="80" workbookViewId="0" topLeftCell="A97">
      <selection activeCell="E97" sqref="E97:E109"/>
    </sheetView>
  </sheetViews>
  <sheetFormatPr defaultColWidth="11.421875" defaultRowHeight="15"/>
  <cols>
    <col min="1" max="1" width="5.28125" style="1" customWidth="1"/>
    <col min="2" max="2" width="7.28125" style="1" customWidth="1"/>
    <col min="3" max="3" width="29.57421875" style="1" customWidth="1"/>
    <col min="4" max="4" width="55.28125" style="1" customWidth="1"/>
    <col min="5" max="5" width="24.421875" style="1" customWidth="1"/>
    <col min="6" max="6" width="11.421875" style="2" customWidth="1"/>
    <col min="7" max="7" width="53.00390625" style="2" customWidth="1"/>
    <col min="8" max="8" width="28.7109375" style="3" customWidth="1"/>
    <col min="9" max="9" width="60.8515625" style="1" customWidth="1"/>
    <col min="10" max="10" width="33.00390625" style="2" customWidth="1"/>
    <col min="11" max="11" width="37.00390625" style="2" customWidth="1"/>
    <col min="12" max="12" width="39.7109375" style="2" customWidth="1"/>
    <col min="13" max="14" width="11.421875" style="1" customWidth="1"/>
    <col min="15" max="15" width="15.140625" style="1" bestFit="1" customWidth="1"/>
    <col min="16" max="16" width="14.00390625" style="1" customWidth="1"/>
    <col min="17" max="17" width="13.8515625" style="1" customWidth="1"/>
    <col min="18" max="18" width="14.28125" style="1" bestFit="1" customWidth="1"/>
    <col min="19" max="19" width="18.57421875" style="1" customWidth="1"/>
    <col min="20" max="20" width="17.00390625" style="1" customWidth="1"/>
    <col min="21" max="21" width="11.421875" style="1" customWidth="1"/>
    <col min="22" max="22" width="63.7109375" style="1" customWidth="1"/>
    <col min="23" max="23" width="14.00390625" style="1" customWidth="1"/>
    <col min="24" max="24" width="12.8515625" style="1" customWidth="1"/>
    <col min="25" max="25" width="25.00390625" style="1" customWidth="1"/>
    <col min="26" max="26" width="40.8515625" style="1" customWidth="1"/>
    <col min="27" max="27" width="34.28125" style="4" customWidth="1"/>
    <col min="28" max="28" width="40.57421875" style="1" customWidth="1"/>
    <col min="29" max="29" width="40.7109375" style="1" customWidth="1"/>
    <col min="30" max="16384" width="11.421875" style="1" customWidth="1"/>
  </cols>
  <sheetData>
    <row r="1" ht="13.5" thickBot="1">
      <c r="Z1" s="12"/>
    </row>
    <row r="2" spans="1:27" s="6" customFormat="1" ht="15" customHeight="1">
      <c r="A2" s="5"/>
      <c r="C2" s="133"/>
      <c r="D2" s="133"/>
      <c r="E2" s="122" t="s">
        <v>1251</v>
      </c>
      <c r="F2" s="123"/>
      <c r="G2" s="123"/>
      <c r="H2" s="123"/>
      <c r="I2" s="124"/>
      <c r="J2" s="9"/>
      <c r="K2" s="9"/>
      <c r="L2" s="9"/>
      <c r="M2" s="8"/>
      <c r="N2" s="8"/>
      <c r="O2" s="8"/>
      <c r="P2" s="8"/>
      <c r="Q2" s="8"/>
      <c r="R2" s="8"/>
      <c r="S2" s="8"/>
      <c r="T2" s="8"/>
      <c r="U2" s="9"/>
      <c r="V2" s="8"/>
      <c r="W2" s="8"/>
      <c r="X2" s="8"/>
      <c r="Y2" s="8"/>
      <c r="Z2" s="8"/>
      <c r="AA2" s="10"/>
    </row>
    <row r="3" spans="1:27" s="6" customFormat="1" ht="15" customHeight="1">
      <c r="A3" s="5"/>
      <c r="C3" s="11"/>
      <c r="D3" s="8"/>
      <c r="E3" s="125" t="s">
        <v>1193</v>
      </c>
      <c r="F3" s="126"/>
      <c r="G3" s="126"/>
      <c r="H3" s="126"/>
      <c r="I3" s="127"/>
      <c r="J3" s="9"/>
      <c r="K3" s="9"/>
      <c r="L3" s="9"/>
      <c r="M3" s="8"/>
      <c r="N3" s="8"/>
      <c r="O3" s="8"/>
      <c r="P3" s="8"/>
      <c r="Q3" s="8"/>
      <c r="R3" s="8"/>
      <c r="S3" s="8"/>
      <c r="T3" s="8"/>
      <c r="U3" s="9"/>
      <c r="V3" s="8"/>
      <c r="W3" s="8"/>
      <c r="X3" s="8"/>
      <c r="Y3" s="8"/>
      <c r="Z3" s="8"/>
      <c r="AA3" s="10"/>
    </row>
    <row r="4" spans="1:27" s="6" customFormat="1" ht="15" customHeight="1" thickBot="1">
      <c r="A4" s="5"/>
      <c r="C4" s="133"/>
      <c r="D4" s="133"/>
      <c r="E4" s="128" t="s">
        <v>1246</v>
      </c>
      <c r="F4" s="129"/>
      <c r="G4" s="129"/>
      <c r="H4" s="129"/>
      <c r="I4" s="130"/>
      <c r="J4" s="9"/>
      <c r="K4" s="9"/>
      <c r="L4" s="9"/>
      <c r="M4" s="8"/>
      <c r="N4" s="8"/>
      <c r="O4" s="8"/>
      <c r="P4" s="8"/>
      <c r="Q4" s="8"/>
      <c r="R4" s="8"/>
      <c r="S4" s="8"/>
      <c r="T4" s="8"/>
      <c r="U4" s="9"/>
      <c r="V4" s="8"/>
      <c r="W4" s="8"/>
      <c r="X4" s="8"/>
      <c r="Y4" s="8"/>
      <c r="Z4" s="8"/>
      <c r="AA4" s="10"/>
    </row>
    <row r="5" spans="1:27" s="6" customFormat="1" ht="11.25" customHeight="1">
      <c r="A5" s="5"/>
      <c r="C5" s="11"/>
      <c r="D5" s="8"/>
      <c r="E5" s="134"/>
      <c r="F5" s="134"/>
      <c r="G5" s="134"/>
      <c r="H5" s="7"/>
      <c r="I5" s="8"/>
      <c r="J5" s="9"/>
      <c r="K5" s="9"/>
      <c r="L5" s="9"/>
      <c r="M5" s="8"/>
      <c r="N5" s="8"/>
      <c r="O5" s="8"/>
      <c r="P5" s="8"/>
      <c r="Q5" s="8"/>
      <c r="R5" s="8"/>
      <c r="S5" s="8"/>
      <c r="T5" s="8"/>
      <c r="U5" s="9"/>
      <c r="V5" s="8"/>
      <c r="W5" s="8"/>
      <c r="X5" s="8"/>
      <c r="Y5" s="8"/>
      <c r="Z5" s="8"/>
      <c r="AA5" s="10"/>
    </row>
    <row r="6" spans="1:27" s="6" customFormat="1" ht="11.25" customHeight="1">
      <c r="A6" s="5"/>
      <c r="C6" s="11"/>
      <c r="D6" s="8"/>
      <c r="E6" s="42"/>
      <c r="F6" s="42"/>
      <c r="G6" s="42"/>
      <c r="H6" s="7"/>
      <c r="I6" s="8"/>
      <c r="J6" s="9"/>
      <c r="K6" s="9"/>
      <c r="L6" s="9"/>
      <c r="M6" s="8"/>
      <c r="N6" s="8"/>
      <c r="O6" s="8"/>
      <c r="P6" s="8"/>
      <c r="Q6" s="8"/>
      <c r="R6" s="8"/>
      <c r="S6" s="8"/>
      <c r="T6" s="8"/>
      <c r="U6" s="9"/>
      <c r="V6" s="8"/>
      <c r="W6" s="8"/>
      <c r="X6" s="8"/>
      <c r="Y6" s="8"/>
      <c r="Z6" s="8"/>
      <c r="AA6" s="10"/>
    </row>
    <row r="7" spans="1:27" s="6" customFormat="1" ht="11.25" customHeight="1" thickBot="1">
      <c r="A7" s="5"/>
      <c r="C7" s="11"/>
      <c r="D7" s="8"/>
      <c r="E7" s="42"/>
      <c r="F7" s="42"/>
      <c r="G7" s="42"/>
      <c r="H7" s="7"/>
      <c r="I7" s="8"/>
      <c r="J7" s="9"/>
      <c r="K7" s="9"/>
      <c r="L7" s="9"/>
      <c r="M7" s="8"/>
      <c r="N7" s="8"/>
      <c r="O7" s="8"/>
      <c r="P7" s="8"/>
      <c r="Q7" s="8"/>
      <c r="R7" s="8"/>
      <c r="S7" s="8"/>
      <c r="T7" s="8"/>
      <c r="U7" s="9"/>
      <c r="V7" s="8"/>
      <c r="W7" s="8"/>
      <c r="X7" s="8"/>
      <c r="Y7" s="8"/>
      <c r="Z7" s="8"/>
      <c r="AA7" s="10"/>
    </row>
    <row r="8" spans="1:29" ht="17.25" customHeight="1" thickBot="1">
      <c r="A8" s="119" t="s">
        <v>11</v>
      </c>
      <c r="B8" s="138" t="s">
        <v>12</v>
      </c>
      <c r="C8" s="135" t="s">
        <v>0</v>
      </c>
      <c r="D8" s="135"/>
      <c r="E8" s="135"/>
      <c r="F8" s="135"/>
      <c r="G8" s="132" t="s">
        <v>1</v>
      </c>
      <c r="H8" s="136"/>
      <c r="I8" s="137" t="s">
        <v>2</v>
      </c>
      <c r="J8" s="132" t="s">
        <v>3</v>
      </c>
      <c r="K8" s="132"/>
      <c r="L8" s="132"/>
      <c r="M8" s="132" t="s">
        <v>4</v>
      </c>
      <c r="N8" s="132"/>
      <c r="O8" s="132"/>
      <c r="P8" s="132"/>
      <c r="Q8" s="132"/>
      <c r="R8" s="132"/>
      <c r="S8" s="132"/>
      <c r="T8" s="132" t="s">
        <v>5</v>
      </c>
      <c r="U8" s="132" t="s">
        <v>6</v>
      </c>
      <c r="V8" s="136"/>
      <c r="W8" s="131" t="s">
        <v>7</v>
      </c>
      <c r="X8" s="131"/>
      <c r="Y8" s="131"/>
      <c r="Z8" s="131"/>
      <c r="AA8" s="131"/>
      <c r="AB8" s="131"/>
      <c r="AC8" s="131"/>
    </row>
    <row r="9" spans="1:29" ht="15.75" customHeight="1" thickBot="1">
      <c r="A9" s="120"/>
      <c r="B9" s="139"/>
      <c r="C9" s="135"/>
      <c r="D9" s="135"/>
      <c r="E9" s="135"/>
      <c r="F9" s="135"/>
      <c r="G9" s="136"/>
      <c r="H9" s="136"/>
      <c r="I9" s="137"/>
      <c r="J9" s="132"/>
      <c r="K9" s="132"/>
      <c r="L9" s="132"/>
      <c r="M9" s="132"/>
      <c r="N9" s="132"/>
      <c r="O9" s="132"/>
      <c r="P9" s="132"/>
      <c r="Q9" s="132"/>
      <c r="R9" s="132"/>
      <c r="S9" s="132"/>
      <c r="T9" s="136"/>
      <c r="U9" s="136"/>
      <c r="V9" s="136"/>
      <c r="W9" s="131"/>
      <c r="X9" s="131"/>
      <c r="Y9" s="131"/>
      <c r="Z9" s="131"/>
      <c r="AA9" s="131"/>
      <c r="AB9" s="131"/>
      <c r="AC9" s="131"/>
    </row>
    <row r="10" spans="1:276" s="13" customFormat="1" ht="39" thickBot="1">
      <c r="A10" s="121"/>
      <c r="B10" s="140"/>
      <c r="C10" s="43" t="s">
        <v>13</v>
      </c>
      <c r="D10" s="43" t="s">
        <v>14</v>
      </c>
      <c r="E10" s="43" t="s">
        <v>1077</v>
      </c>
      <c r="F10" s="43" t="s">
        <v>15</v>
      </c>
      <c r="G10" s="43" t="s">
        <v>16</v>
      </c>
      <c r="H10" s="43" t="s">
        <v>17</v>
      </c>
      <c r="I10" s="137"/>
      <c r="J10" s="43" t="s">
        <v>18</v>
      </c>
      <c r="K10" s="43" t="s">
        <v>19</v>
      </c>
      <c r="L10" s="43" t="s">
        <v>20</v>
      </c>
      <c r="M10" s="43" t="s">
        <v>21</v>
      </c>
      <c r="N10" s="43" t="s">
        <v>22</v>
      </c>
      <c r="O10" s="43" t="s">
        <v>37</v>
      </c>
      <c r="P10" s="43" t="s">
        <v>36</v>
      </c>
      <c r="Q10" s="43" t="s">
        <v>23</v>
      </c>
      <c r="R10" s="43" t="s">
        <v>38</v>
      </c>
      <c r="S10" s="43" t="s">
        <v>24</v>
      </c>
      <c r="T10" s="43" t="s">
        <v>25</v>
      </c>
      <c r="U10" s="43" t="s">
        <v>39</v>
      </c>
      <c r="V10" s="43" t="s">
        <v>26</v>
      </c>
      <c r="W10" s="43" t="s">
        <v>8</v>
      </c>
      <c r="X10" s="43" t="s">
        <v>9</v>
      </c>
      <c r="Y10" s="43" t="s">
        <v>10</v>
      </c>
      <c r="Z10" s="43" t="s">
        <v>31</v>
      </c>
      <c r="AA10" s="43" t="s">
        <v>27</v>
      </c>
      <c r="AB10" s="43" t="s">
        <v>28</v>
      </c>
      <c r="AC10" s="43" t="s">
        <v>29</v>
      </c>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12"/>
      <c r="CM10" s="12"/>
      <c r="CN10" s="12"/>
      <c r="CO10" s="12"/>
      <c r="CP10" s="12"/>
      <c r="CQ10" s="12"/>
      <c r="CR10" s="12"/>
      <c r="CS10" s="12"/>
      <c r="CT10" s="12"/>
      <c r="CU10" s="12"/>
      <c r="CV10" s="12"/>
      <c r="CW10" s="12"/>
      <c r="CX10" s="12"/>
      <c r="CY10" s="12"/>
      <c r="CZ10" s="12"/>
      <c r="DA10" s="12"/>
      <c r="DB10" s="12"/>
      <c r="DC10" s="12"/>
      <c r="DD10" s="12"/>
      <c r="DE10" s="12"/>
      <c r="DF10" s="12"/>
      <c r="DG10" s="12"/>
      <c r="DH10" s="12"/>
      <c r="DI10" s="12"/>
      <c r="DJ10" s="12"/>
      <c r="DK10" s="12"/>
      <c r="DL10" s="12"/>
      <c r="DM10" s="12"/>
      <c r="DN10" s="12"/>
      <c r="DO10" s="12"/>
      <c r="DP10" s="12"/>
      <c r="DQ10" s="12"/>
      <c r="DR10" s="12"/>
      <c r="DS10" s="12"/>
      <c r="DT10" s="12"/>
      <c r="DU10" s="12"/>
      <c r="DV10" s="12"/>
      <c r="DW10" s="12"/>
      <c r="DX10" s="12"/>
      <c r="DY10" s="12"/>
      <c r="DZ10" s="12"/>
      <c r="EA10" s="12"/>
      <c r="EB10" s="12"/>
      <c r="EC10" s="12"/>
      <c r="ED10" s="12"/>
      <c r="EE10" s="12"/>
      <c r="EF10" s="12"/>
      <c r="EG10" s="12"/>
      <c r="EH10" s="12"/>
      <c r="EI10" s="12"/>
      <c r="EJ10" s="12"/>
      <c r="EK10" s="12"/>
      <c r="EL10" s="12"/>
      <c r="EM10" s="12"/>
      <c r="EN10" s="12"/>
      <c r="EO10" s="12"/>
      <c r="EP10" s="12"/>
      <c r="EQ10" s="12"/>
      <c r="ER10" s="12"/>
      <c r="ES10" s="12"/>
      <c r="ET10" s="12"/>
      <c r="EU10" s="12"/>
      <c r="EV10" s="12"/>
      <c r="EW10" s="12"/>
      <c r="EX10" s="12"/>
      <c r="EY10" s="12"/>
      <c r="EZ10" s="12"/>
      <c r="FA10" s="12"/>
      <c r="FB10" s="12"/>
      <c r="FC10" s="12"/>
      <c r="FD10" s="12"/>
      <c r="FE10" s="12"/>
      <c r="FF10" s="12"/>
      <c r="FG10" s="12"/>
      <c r="FH10" s="12"/>
      <c r="FI10" s="12"/>
      <c r="FJ10" s="12"/>
      <c r="FK10" s="12"/>
      <c r="FL10" s="12"/>
      <c r="FM10" s="12"/>
      <c r="FN10" s="12"/>
      <c r="FO10" s="12"/>
      <c r="FP10" s="12"/>
      <c r="FQ10" s="12"/>
      <c r="FR10" s="12"/>
      <c r="FS10" s="12"/>
      <c r="FT10" s="12"/>
      <c r="FU10" s="12"/>
      <c r="FV10" s="12"/>
      <c r="FW10" s="12"/>
      <c r="FX10" s="12"/>
      <c r="FY10" s="12"/>
      <c r="FZ10" s="12"/>
      <c r="GA10" s="12"/>
      <c r="GB10" s="12"/>
      <c r="GC10" s="12"/>
      <c r="GD10" s="12"/>
      <c r="GE10" s="12"/>
      <c r="GF10" s="12"/>
      <c r="GG10" s="12"/>
      <c r="GH10" s="12"/>
      <c r="GI10" s="12"/>
      <c r="GJ10" s="12"/>
      <c r="GK10" s="12"/>
      <c r="GL10" s="12"/>
      <c r="GM10" s="12"/>
      <c r="GN10" s="12"/>
      <c r="GO10" s="12"/>
      <c r="GP10" s="12"/>
      <c r="GQ10" s="12"/>
      <c r="GR10" s="12"/>
      <c r="GS10" s="12"/>
      <c r="GT10" s="12"/>
      <c r="GU10" s="12"/>
      <c r="GV10" s="12"/>
      <c r="GW10" s="12"/>
      <c r="GX10" s="12"/>
      <c r="GY10" s="12"/>
      <c r="GZ10" s="12"/>
      <c r="HA10" s="12"/>
      <c r="HB10" s="12"/>
      <c r="HC10" s="12"/>
      <c r="HD10" s="12"/>
      <c r="HE10" s="12"/>
      <c r="HF10" s="12"/>
      <c r="HG10" s="12"/>
      <c r="HH10" s="12"/>
      <c r="HI10" s="12"/>
      <c r="HJ10" s="12"/>
      <c r="HK10" s="12"/>
      <c r="HL10" s="12"/>
      <c r="HM10" s="12"/>
      <c r="HN10" s="12"/>
      <c r="HO10" s="12"/>
      <c r="HP10" s="12"/>
      <c r="HQ10" s="12"/>
      <c r="HR10" s="12"/>
      <c r="HS10" s="12"/>
      <c r="HT10" s="12"/>
      <c r="HU10" s="12"/>
      <c r="HV10" s="12"/>
      <c r="HW10" s="12"/>
      <c r="HX10" s="12"/>
      <c r="HY10" s="12"/>
      <c r="HZ10" s="12"/>
      <c r="IA10" s="12"/>
      <c r="IB10" s="12"/>
      <c r="IC10" s="12"/>
      <c r="ID10" s="12"/>
      <c r="IE10" s="12"/>
      <c r="IF10" s="12"/>
      <c r="IG10" s="12"/>
      <c r="IH10" s="12"/>
      <c r="II10" s="12"/>
      <c r="IJ10" s="12"/>
      <c r="IK10" s="12"/>
      <c r="IL10" s="12"/>
      <c r="IM10" s="12"/>
      <c r="IN10" s="12"/>
      <c r="IO10" s="12"/>
      <c r="IP10" s="12"/>
      <c r="IQ10" s="12"/>
      <c r="IR10" s="12"/>
      <c r="IS10" s="12"/>
      <c r="IT10" s="12"/>
      <c r="IU10" s="12"/>
      <c r="IV10" s="12"/>
      <c r="IW10" s="12"/>
      <c r="IX10" s="12"/>
      <c r="IY10" s="12"/>
      <c r="IZ10" s="12"/>
      <c r="JA10" s="12"/>
      <c r="JB10" s="12"/>
      <c r="JC10" s="12"/>
      <c r="JD10" s="12"/>
      <c r="JE10" s="12"/>
      <c r="JF10" s="12"/>
      <c r="JG10" s="12"/>
      <c r="JH10" s="12"/>
      <c r="JI10" s="12"/>
      <c r="JJ10" s="12"/>
      <c r="JK10" s="12"/>
      <c r="JL10" s="12"/>
      <c r="JM10" s="12"/>
      <c r="JN10" s="12"/>
      <c r="JO10" s="12"/>
      <c r="JP10" s="12"/>
    </row>
    <row r="11" spans="1:150" s="13" customFormat="1" ht="51">
      <c r="A11" s="141" t="s">
        <v>1247</v>
      </c>
      <c r="B11" s="141" t="s">
        <v>1196</v>
      </c>
      <c r="C11" s="99" t="s">
        <v>1234</v>
      </c>
      <c r="D11" s="101" t="s">
        <v>1250</v>
      </c>
      <c r="E11" s="96" t="s">
        <v>1017</v>
      </c>
      <c r="F11" s="96" t="s">
        <v>1197</v>
      </c>
      <c r="G11" s="80" t="str">
        <f>VLOOKUP(H11,'[1]Hoja1'!A$1:G$445,2,0)</f>
        <v>Bacteria</v>
      </c>
      <c r="H11" s="46" t="s">
        <v>108</v>
      </c>
      <c r="I11" s="80" t="str">
        <f>VLOOKUP(H11,'[1]Hoja1'!A$2:G$445,3,0)</f>
        <v>Infecciones producidas por Bacterianas</v>
      </c>
      <c r="J11" s="79"/>
      <c r="K11" s="80" t="str">
        <f>VLOOKUP(H11,'[1]Hoja1'!A$2:G$445,4,0)</f>
        <v>Inspecciones planeadas e inspecciones no planeadas, procedimientos de programas de seguridad y salud en el trabajo</v>
      </c>
      <c r="L11" s="80" t="str">
        <f>VLOOKUP(H11,'[1]Hoja1'!A$2:G$445,5,0)</f>
        <v>Programa de vacunación, bota pantalon, overol, guantes, tapabocas, mascarillas con filtos</v>
      </c>
      <c r="M11" s="79">
        <v>2</v>
      </c>
      <c r="N11" s="48">
        <v>3</v>
      </c>
      <c r="O11" s="48">
        <v>10</v>
      </c>
      <c r="P11" s="48">
        <f>M11*N11</f>
        <v>6</v>
      </c>
      <c r="Q11" s="48">
        <f>O11*P11</f>
        <v>60</v>
      </c>
      <c r="R11" s="49" t="str">
        <f>IF(P11=40,"MA-40",IF(P11=30,"MA-30",IF(P11=20,"A-20",IF(P11=10,"A-10",IF(P11=24,"MA-24",IF(P11=18,"A-18",IF(P11=12,"A-12",IF(P11=6,"M-6",IF(P11=8,"M-8",IF(P11=6,"M-6",IF(P11=4,"B-4",IF(P11=2,"B-2",))))))))))))</f>
        <v>M-6</v>
      </c>
      <c r="S11" s="50" t="str">
        <f aca="true" t="shared" si="0" ref="S11:S74">IF(Q11&lt;=20,"IV",IF(Q11&lt;=120,"III",IF(Q11&lt;=500,"II",IF(Q11&lt;=4000,"I"))))</f>
        <v>III</v>
      </c>
      <c r="T11" s="51" t="str">
        <f>IF(S11=0,"",IF(S11="IV","Aceptable",IF(S11="III","Mejorable",IF(S11="II","No Aceptable o Aceptable Con Control Especifico",IF(S11="I","No Aceptable","")))))</f>
        <v>Mejorable</v>
      </c>
      <c r="U11" s="144">
        <v>3</v>
      </c>
      <c r="V11" s="80" t="str">
        <f>VLOOKUP(H11,'[1]Hoja1'!A$2:G$445,6,0)</f>
        <v xml:space="preserve">Enfermedades Infectocontagiosas
</v>
      </c>
      <c r="W11" s="52"/>
      <c r="X11" s="52"/>
      <c r="Y11" s="52"/>
      <c r="Z11" s="53"/>
      <c r="AA11" s="53" t="str">
        <f>VLOOKUP(H11,'[1]Hoja1'!A$2:G$445,7,0)</f>
        <v xml:space="preserve">Riesgo Biológico, Autocuidado y/o Uso y manejo adecuado de E.P.P.
</v>
      </c>
      <c r="AB11" s="144" t="s">
        <v>1200</v>
      </c>
      <c r="AC11" s="99" t="s">
        <v>1209</v>
      </c>
      <c r="AD11" s="14"/>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c r="CM11" s="12"/>
      <c r="CN11" s="12"/>
      <c r="CO11" s="12"/>
      <c r="CP11" s="12"/>
      <c r="CQ11" s="12"/>
      <c r="CR11" s="12"/>
      <c r="CS11" s="12"/>
      <c r="CT11" s="12"/>
      <c r="CU11" s="12"/>
      <c r="CV11" s="12"/>
      <c r="CW11" s="12"/>
      <c r="CX11" s="12"/>
      <c r="CY11" s="12"/>
      <c r="CZ11" s="12"/>
      <c r="DA11" s="12"/>
      <c r="DB11" s="12"/>
      <c r="DC11" s="12"/>
      <c r="DD11" s="12"/>
      <c r="DE11" s="12"/>
      <c r="DF11" s="12"/>
      <c r="DG11" s="12"/>
      <c r="DH11" s="12"/>
      <c r="DI11" s="12"/>
      <c r="DJ11" s="12"/>
      <c r="DK11" s="12"/>
      <c r="DL11" s="12"/>
      <c r="DM11" s="12"/>
      <c r="DN11" s="12"/>
      <c r="DO11" s="12"/>
      <c r="DP11" s="12"/>
      <c r="DQ11" s="12"/>
      <c r="DR11" s="12"/>
      <c r="DS11" s="12"/>
      <c r="DT11" s="12"/>
      <c r="DU11" s="12"/>
      <c r="DV11" s="12"/>
      <c r="DW11" s="12"/>
      <c r="DX11" s="12"/>
      <c r="DY11" s="12"/>
      <c r="DZ11" s="12"/>
      <c r="EA11" s="12"/>
      <c r="EB11" s="12"/>
      <c r="EC11" s="12"/>
      <c r="ED11" s="12"/>
      <c r="EE11" s="12"/>
      <c r="EF11" s="12"/>
      <c r="EG11" s="12"/>
      <c r="EH11" s="12"/>
      <c r="EI11" s="12"/>
      <c r="EJ11" s="12"/>
      <c r="EK11" s="12"/>
      <c r="EL11" s="12"/>
      <c r="EM11" s="12"/>
      <c r="EN11" s="12"/>
      <c r="EO11" s="12"/>
      <c r="EP11" s="12"/>
      <c r="EQ11" s="12"/>
      <c r="ER11" s="12"/>
      <c r="ES11" s="12"/>
      <c r="ET11" s="15"/>
    </row>
    <row r="12" spans="1:150" s="13" customFormat="1" ht="51">
      <c r="A12" s="142"/>
      <c r="B12" s="142"/>
      <c r="C12" s="92"/>
      <c r="D12" s="102"/>
      <c r="E12" s="97"/>
      <c r="F12" s="97"/>
      <c r="G12" s="80" t="str">
        <f>VLOOKUP(H12,'[1]Hoja1'!A$1:G$445,2,0)</f>
        <v>Hongos</v>
      </c>
      <c r="H12" s="46" t="s">
        <v>117</v>
      </c>
      <c r="I12" s="80" t="str">
        <f>VLOOKUP(H12,'[1]Hoja1'!A$2:G$445,3,0)</f>
        <v>Micosis</v>
      </c>
      <c r="J12" s="54"/>
      <c r="K12" s="80" t="str">
        <f>VLOOKUP(H12,'[1]Hoja1'!A$2:G$445,4,0)</f>
        <v>Inspecciones planeadas e inspecciones no planeadas, procedimientos de programas de seguridad y salud en el trabajo</v>
      </c>
      <c r="L12" s="80" t="str">
        <f>VLOOKUP(H12,'[1]Hoja1'!A$2:G$445,5,0)</f>
        <v>Programa de vacunación, éxamenes periódicos</v>
      </c>
      <c r="M12" s="54">
        <v>2</v>
      </c>
      <c r="N12" s="55">
        <v>3</v>
      </c>
      <c r="O12" s="55">
        <v>10</v>
      </c>
      <c r="P12" s="48">
        <f aca="true" t="shared" si="1" ref="P12:P44">M12*N12</f>
        <v>6</v>
      </c>
      <c r="Q12" s="48">
        <f aca="true" t="shared" si="2" ref="Q12:Q44">O12*P12</f>
        <v>60</v>
      </c>
      <c r="R12" s="56" t="str">
        <f aca="true" t="shared" si="3" ref="R12:R44">IF(P12=40,"MA-40",IF(P12=30,"MA-30",IF(P12=20,"A-20",IF(P12=10,"A-10",IF(P12=24,"MA-24",IF(P12=18,"A-18",IF(P12=12,"A-12",IF(P12=6,"M-6",IF(P12=8,"M-8",IF(P12=6,"M-6",IF(P12=4,"B-4",IF(P12=2,"B-2",))))))))))))</f>
        <v>M-6</v>
      </c>
      <c r="S12" s="57" t="str">
        <f t="shared" si="0"/>
        <v>III</v>
      </c>
      <c r="T12" s="58" t="str">
        <f aca="true" t="shared" si="4" ref="T12:T44">IF(S12=0,"",IF(S12="IV","Aceptable",IF(S12="III","Mejorable",IF(S12="II","No Aceptable o Aceptable Con Control Especifico",IF(S12="I","No Aceptable","")))))</f>
        <v>Mejorable</v>
      </c>
      <c r="U12" s="104"/>
      <c r="V12" s="80" t="str">
        <f>VLOOKUP(H12,'[1]Hoja1'!A$2:G$445,6,0)</f>
        <v>Micosis</v>
      </c>
      <c r="W12" s="59"/>
      <c r="X12" s="59"/>
      <c r="Y12" s="59"/>
      <c r="Z12" s="60"/>
      <c r="AA12" s="53" t="str">
        <f>VLOOKUP(H12,'[1]Hoja1'!A$2:G$445,7,0)</f>
        <v xml:space="preserve">Riesgo Biológico, Autocuidado y/o Uso y manejo adecuado de E.P.P.
</v>
      </c>
      <c r="AB12" s="104"/>
      <c r="AC12" s="92"/>
      <c r="AD12" s="14"/>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c r="DA12" s="12"/>
      <c r="DB12" s="12"/>
      <c r="DC12" s="12"/>
      <c r="DD12" s="12"/>
      <c r="DE12" s="12"/>
      <c r="DF12" s="12"/>
      <c r="DG12" s="12"/>
      <c r="DH12" s="12"/>
      <c r="DI12" s="12"/>
      <c r="DJ12" s="12"/>
      <c r="DK12" s="12"/>
      <c r="DL12" s="12"/>
      <c r="DM12" s="12"/>
      <c r="DN12" s="12"/>
      <c r="DO12" s="12"/>
      <c r="DP12" s="12"/>
      <c r="DQ12" s="12"/>
      <c r="DR12" s="12"/>
      <c r="DS12" s="12"/>
      <c r="DT12" s="12"/>
      <c r="DU12" s="12"/>
      <c r="DV12" s="12"/>
      <c r="DW12" s="12"/>
      <c r="DX12" s="12"/>
      <c r="DY12" s="12"/>
      <c r="DZ12" s="12"/>
      <c r="EA12" s="12"/>
      <c r="EB12" s="12"/>
      <c r="EC12" s="12"/>
      <c r="ED12" s="12"/>
      <c r="EE12" s="12"/>
      <c r="EF12" s="12"/>
      <c r="EG12" s="12"/>
      <c r="EH12" s="12"/>
      <c r="EI12" s="12"/>
      <c r="EJ12" s="12"/>
      <c r="EK12" s="12"/>
      <c r="EL12" s="12"/>
      <c r="EM12" s="12"/>
      <c r="EN12" s="12"/>
      <c r="EO12" s="12"/>
      <c r="EP12" s="12"/>
      <c r="EQ12" s="12"/>
      <c r="ER12" s="12"/>
      <c r="ES12" s="12"/>
      <c r="ET12" s="15"/>
    </row>
    <row r="13" spans="1:150" s="13" customFormat="1" ht="51">
      <c r="A13" s="142"/>
      <c r="B13" s="142"/>
      <c r="C13" s="92"/>
      <c r="D13" s="102"/>
      <c r="E13" s="97"/>
      <c r="F13" s="97"/>
      <c r="G13" s="80" t="str">
        <f>VLOOKUP(H13,'[1]Hoja1'!A$1:G$445,2,0)</f>
        <v>Virus</v>
      </c>
      <c r="H13" s="46" t="s">
        <v>120</v>
      </c>
      <c r="I13" s="80" t="str">
        <f>VLOOKUP(H13,'[1]Hoja1'!A$2:G$445,3,0)</f>
        <v>Infecciones Virales</v>
      </c>
      <c r="J13" s="54"/>
      <c r="K13" s="80" t="str">
        <f>VLOOKUP(H13,'[1]Hoja1'!A$2:G$445,4,0)</f>
        <v>Inspecciones planeadas e inspecciones no planeadas, procedimientos de programas de seguridad y salud en el trabajo</v>
      </c>
      <c r="L13" s="80" t="str">
        <f>VLOOKUP(H13,'[1]Hoja1'!A$2:G$445,5,0)</f>
        <v>Programa de vacunación, bota pantalon, overol, guantes, tapabocas, mascarillas con filtos</v>
      </c>
      <c r="M13" s="54">
        <v>2</v>
      </c>
      <c r="N13" s="55">
        <v>3</v>
      </c>
      <c r="O13" s="55">
        <v>10</v>
      </c>
      <c r="P13" s="48">
        <f t="shared" si="1"/>
        <v>6</v>
      </c>
      <c r="Q13" s="48">
        <f t="shared" si="2"/>
        <v>60</v>
      </c>
      <c r="R13" s="56" t="str">
        <f t="shared" si="3"/>
        <v>M-6</v>
      </c>
      <c r="S13" s="57" t="str">
        <f t="shared" si="0"/>
        <v>III</v>
      </c>
      <c r="T13" s="58" t="str">
        <f t="shared" si="4"/>
        <v>Mejorable</v>
      </c>
      <c r="U13" s="104"/>
      <c r="V13" s="80" t="str">
        <f>VLOOKUP(H13,'[1]Hoja1'!A$2:G$445,6,0)</f>
        <v xml:space="preserve">Enfermedades Infectocontagiosas
</v>
      </c>
      <c r="W13" s="59"/>
      <c r="X13" s="59"/>
      <c r="Y13" s="59"/>
      <c r="Z13" s="60"/>
      <c r="AA13" s="53" t="str">
        <f>VLOOKUP(H13,'[1]Hoja1'!A$2:G$445,7,0)</f>
        <v xml:space="preserve">Riesgo Biológico, Autocuidado y/o Uso y manejo adecuado de E.P.P.
</v>
      </c>
      <c r="AB13" s="95"/>
      <c r="AC13" s="92"/>
      <c r="AD13" s="14"/>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2"/>
      <c r="EF13" s="12"/>
      <c r="EG13" s="12"/>
      <c r="EH13" s="12"/>
      <c r="EI13" s="12"/>
      <c r="EJ13" s="12"/>
      <c r="EK13" s="12"/>
      <c r="EL13" s="12"/>
      <c r="EM13" s="12"/>
      <c r="EN13" s="12"/>
      <c r="EO13" s="12"/>
      <c r="EP13" s="12"/>
      <c r="EQ13" s="12"/>
      <c r="ER13" s="12"/>
      <c r="ES13" s="12"/>
      <c r="ET13" s="15"/>
    </row>
    <row r="14" spans="1:150" s="13" customFormat="1" ht="51">
      <c r="A14" s="142"/>
      <c r="B14" s="142"/>
      <c r="C14" s="92"/>
      <c r="D14" s="102"/>
      <c r="E14" s="97"/>
      <c r="F14" s="97"/>
      <c r="G14" s="80" t="str">
        <f>VLOOKUP(H14,'[1]Hoja1'!A$1:G$445,2,0)</f>
        <v>INFRAROJA, ULTRAVIOLETA, VISIBLE, RADIOFRECUENCIA, MICROONDAS, LASER</v>
      </c>
      <c r="H14" s="46" t="s">
        <v>67</v>
      </c>
      <c r="I14" s="80" t="str">
        <f>VLOOKUP(H14,'[1]Hoja1'!A$2:G$445,3,0)</f>
        <v>CÁNCER, LESIONES DÉRMICAS Y OCULARES</v>
      </c>
      <c r="J14" s="54"/>
      <c r="K14" s="80" t="str">
        <f>VLOOKUP(H14,'[1]Hoja1'!A$2:G$445,4,0)</f>
        <v>Inspecciones planeadas e inspecciones no planeadas, procedimientos de programas de seguridad y salud en el trabajo</v>
      </c>
      <c r="L14" s="80" t="str">
        <f>VLOOKUP(H14,'[1]Hoja1'!A$2:G$445,5,0)</f>
        <v>PROGRAMA BLOQUEADOR SOLAR</v>
      </c>
      <c r="M14" s="54">
        <v>2</v>
      </c>
      <c r="N14" s="55">
        <v>3</v>
      </c>
      <c r="O14" s="55">
        <v>10</v>
      </c>
      <c r="P14" s="48">
        <f t="shared" si="1"/>
        <v>6</v>
      </c>
      <c r="Q14" s="48">
        <f t="shared" si="2"/>
        <v>60</v>
      </c>
      <c r="R14" s="56" t="str">
        <f t="shared" si="3"/>
        <v>M-6</v>
      </c>
      <c r="S14" s="57" t="str">
        <f t="shared" si="0"/>
        <v>III</v>
      </c>
      <c r="T14" s="58" t="str">
        <f t="shared" si="4"/>
        <v>Mejorable</v>
      </c>
      <c r="U14" s="104"/>
      <c r="V14" s="80" t="str">
        <f>VLOOKUP(H14,'[1]Hoja1'!A$2:G$445,6,0)</f>
        <v>CÁNCER</v>
      </c>
      <c r="W14" s="59"/>
      <c r="X14" s="59"/>
      <c r="Y14" s="59"/>
      <c r="Z14" s="60"/>
      <c r="AA14" s="53" t="str">
        <f>VLOOKUP(H14,'[1]Hoja1'!A$2:G$445,7,0)</f>
        <v>N/A</v>
      </c>
      <c r="AB14" s="59" t="s">
        <v>1201</v>
      </c>
      <c r="AC14" s="92"/>
      <c r="AD14" s="14"/>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c r="CN14" s="12"/>
      <c r="CO14" s="12"/>
      <c r="CP14" s="12"/>
      <c r="CQ14" s="12"/>
      <c r="CR14" s="12"/>
      <c r="CS14" s="12"/>
      <c r="CT14" s="12"/>
      <c r="CU14" s="12"/>
      <c r="CV14" s="12"/>
      <c r="CW14" s="12"/>
      <c r="CX14" s="12"/>
      <c r="CY14" s="12"/>
      <c r="CZ14" s="12"/>
      <c r="DA14" s="12"/>
      <c r="DB14" s="12"/>
      <c r="DC14" s="12"/>
      <c r="DD14" s="12"/>
      <c r="DE14" s="12"/>
      <c r="DF14" s="12"/>
      <c r="DG14" s="12"/>
      <c r="DH14" s="12"/>
      <c r="DI14" s="12"/>
      <c r="DJ14" s="12"/>
      <c r="DK14" s="12"/>
      <c r="DL14" s="12"/>
      <c r="DM14" s="12"/>
      <c r="DN14" s="12"/>
      <c r="DO14" s="12"/>
      <c r="DP14" s="12"/>
      <c r="DQ14" s="12"/>
      <c r="DR14" s="12"/>
      <c r="DS14" s="12"/>
      <c r="DT14" s="12"/>
      <c r="DU14" s="12"/>
      <c r="DV14" s="12"/>
      <c r="DW14" s="12"/>
      <c r="DX14" s="12"/>
      <c r="DY14" s="12"/>
      <c r="DZ14" s="12"/>
      <c r="EA14" s="12"/>
      <c r="EB14" s="12"/>
      <c r="EC14" s="12"/>
      <c r="ED14" s="12"/>
      <c r="EE14" s="12"/>
      <c r="EF14" s="12"/>
      <c r="EG14" s="12"/>
      <c r="EH14" s="12"/>
      <c r="EI14" s="12"/>
      <c r="EJ14" s="12"/>
      <c r="EK14" s="12"/>
      <c r="EL14" s="12"/>
      <c r="EM14" s="12"/>
      <c r="EN14" s="12"/>
      <c r="EO14" s="12"/>
      <c r="EP14" s="12"/>
      <c r="EQ14" s="12"/>
      <c r="ER14" s="12"/>
      <c r="ES14" s="12"/>
      <c r="ET14" s="15"/>
    </row>
    <row r="15" spans="1:150" s="13" customFormat="1" ht="51">
      <c r="A15" s="142"/>
      <c r="B15" s="142"/>
      <c r="C15" s="92"/>
      <c r="D15" s="102"/>
      <c r="E15" s="97"/>
      <c r="F15" s="97"/>
      <c r="G15" s="80" t="str">
        <f>VLOOKUP(H15,'[1]Hoja1'!A$1:G$445,2,0)</f>
        <v>MAQUINARIA O EQUIPO</v>
      </c>
      <c r="H15" s="46" t="s">
        <v>164</v>
      </c>
      <c r="I15" s="80" t="str">
        <f>VLOOKUP(H15,'[1]Hoja1'!A$2:G$445,3,0)</f>
        <v>SORDERA, ESTRÉS, HIPOACUSIA, CEFALA,IRRITABILIDAD</v>
      </c>
      <c r="J15" s="54"/>
      <c r="K15" s="80" t="str">
        <f>VLOOKUP(H15,'[1]Hoja1'!A$2:G$445,4,0)</f>
        <v>Inspecciones planeadas e inspecciones no planeadas, procedimientos de programas de seguridad y salud en el trabajo</v>
      </c>
      <c r="L15" s="80" t="str">
        <f>VLOOKUP(H15,'[1]Hoja1'!A$2:G$445,5,0)</f>
        <v>PVE RUIDO</v>
      </c>
      <c r="M15" s="54">
        <v>2</v>
      </c>
      <c r="N15" s="55">
        <v>3</v>
      </c>
      <c r="O15" s="55">
        <v>60</v>
      </c>
      <c r="P15" s="48">
        <f t="shared" si="1"/>
        <v>6</v>
      </c>
      <c r="Q15" s="48">
        <f t="shared" si="2"/>
        <v>360</v>
      </c>
      <c r="R15" s="56" t="str">
        <f t="shared" si="3"/>
        <v>M-6</v>
      </c>
      <c r="S15" s="57" t="str">
        <f t="shared" si="0"/>
        <v>II</v>
      </c>
      <c r="T15" s="58" t="str">
        <f t="shared" si="4"/>
        <v>No Aceptable o Aceptable Con Control Especifico</v>
      </c>
      <c r="U15" s="104"/>
      <c r="V15" s="80" t="str">
        <f>VLOOKUP(H15,'[1]Hoja1'!A$2:G$445,6,0)</f>
        <v>SORDERA</v>
      </c>
      <c r="W15" s="59"/>
      <c r="X15" s="59"/>
      <c r="Y15" s="59"/>
      <c r="Z15" s="60"/>
      <c r="AA15" s="53" t="str">
        <f>VLOOKUP(H15,'[1]Hoja1'!A$2:G$445,7,0)</f>
        <v>USO DE EPP</v>
      </c>
      <c r="AB15" s="59" t="s">
        <v>1242</v>
      </c>
      <c r="AC15" s="92"/>
      <c r="AD15" s="14"/>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c r="CH15" s="12"/>
      <c r="CI15" s="12"/>
      <c r="CJ15" s="12"/>
      <c r="CK15" s="12"/>
      <c r="CL15" s="12"/>
      <c r="CM15" s="12"/>
      <c r="CN15" s="12"/>
      <c r="CO15" s="12"/>
      <c r="CP15" s="12"/>
      <c r="CQ15" s="12"/>
      <c r="CR15" s="12"/>
      <c r="CS15" s="12"/>
      <c r="CT15" s="12"/>
      <c r="CU15" s="12"/>
      <c r="CV15" s="12"/>
      <c r="CW15" s="12"/>
      <c r="CX15" s="12"/>
      <c r="CY15" s="12"/>
      <c r="CZ15" s="12"/>
      <c r="DA15" s="12"/>
      <c r="DB15" s="12"/>
      <c r="DC15" s="12"/>
      <c r="DD15" s="12"/>
      <c r="DE15" s="12"/>
      <c r="DF15" s="12"/>
      <c r="DG15" s="12"/>
      <c r="DH15" s="12"/>
      <c r="DI15" s="12"/>
      <c r="DJ15" s="12"/>
      <c r="DK15" s="12"/>
      <c r="DL15" s="12"/>
      <c r="DM15" s="12"/>
      <c r="DN15" s="12"/>
      <c r="DO15" s="12"/>
      <c r="DP15" s="12"/>
      <c r="DQ15" s="12"/>
      <c r="DR15" s="12"/>
      <c r="DS15" s="12"/>
      <c r="DT15" s="12"/>
      <c r="DU15" s="12"/>
      <c r="DV15" s="12"/>
      <c r="DW15" s="12"/>
      <c r="DX15" s="12"/>
      <c r="DY15" s="12"/>
      <c r="DZ15" s="12"/>
      <c r="EA15" s="12"/>
      <c r="EB15" s="12"/>
      <c r="EC15" s="12"/>
      <c r="ED15" s="12"/>
      <c r="EE15" s="12"/>
      <c r="EF15" s="12"/>
      <c r="EG15" s="12"/>
      <c r="EH15" s="12"/>
      <c r="EI15" s="12"/>
      <c r="EJ15" s="12"/>
      <c r="EK15" s="12"/>
      <c r="EL15" s="12"/>
      <c r="EM15" s="12"/>
      <c r="EN15" s="12"/>
      <c r="EO15" s="12"/>
      <c r="EP15" s="12"/>
      <c r="EQ15" s="12"/>
      <c r="ER15" s="12"/>
      <c r="ES15" s="12"/>
      <c r="ET15" s="15"/>
    </row>
    <row r="16" spans="1:150" s="13" customFormat="1" ht="51">
      <c r="A16" s="142"/>
      <c r="B16" s="142"/>
      <c r="C16" s="92"/>
      <c r="D16" s="102"/>
      <c r="E16" s="97"/>
      <c r="F16" s="97"/>
      <c r="G16" s="80" t="str">
        <f>VLOOKUP(H16,'[1]Hoja1'!A$1:G$445,2,0)</f>
        <v>GASES Y VAPORES</v>
      </c>
      <c r="H16" s="46" t="s">
        <v>250</v>
      </c>
      <c r="I16" s="80" t="str">
        <f>VLOOKUP(H16,'[1]Hoja1'!A$2:G$445,3,0)</f>
        <v xml:space="preserve"> LESIONES EN LA PIEL, IRRITACIÓN EN VÍAS  RESPIRATORIAS, MUERTE</v>
      </c>
      <c r="J16" s="54"/>
      <c r="K16" s="80" t="str">
        <f>VLOOKUP(H16,'[1]Hoja1'!A$2:G$445,4,0)</f>
        <v>Inspecciones planeadas e inspecciones no planeadas, procedimientos de programas de seguridad y salud en el trabajo</v>
      </c>
      <c r="L16" s="80" t="str">
        <f>VLOOKUP(H16,'[1]Hoja1'!A$2:G$445,5,0)</f>
        <v>EPP TAPABOCAS, CARETAS CON FILTROS</v>
      </c>
      <c r="M16" s="54">
        <v>2</v>
      </c>
      <c r="N16" s="55">
        <v>3</v>
      </c>
      <c r="O16" s="55">
        <v>25</v>
      </c>
      <c r="P16" s="48">
        <f t="shared" si="1"/>
        <v>6</v>
      </c>
      <c r="Q16" s="48">
        <f t="shared" si="2"/>
        <v>150</v>
      </c>
      <c r="R16" s="56" t="str">
        <f t="shared" si="3"/>
        <v>M-6</v>
      </c>
      <c r="S16" s="57" t="str">
        <f t="shared" si="0"/>
        <v>II</v>
      </c>
      <c r="T16" s="58" t="str">
        <f t="shared" si="4"/>
        <v>No Aceptable o Aceptable Con Control Especifico</v>
      </c>
      <c r="U16" s="104"/>
      <c r="V16" s="80" t="str">
        <f>VLOOKUP(H16,'[1]Hoja1'!A$2:G$445,6,0)</f>
        <v xml:space="preserve"> MUERTE</v>
      </c>
      <c r="W16" s="59"/>
      <c r="X16" s="59"/>
      <c r="Y16" s="59"/>
      <c r="Z16" s="60"/>
      <c r="AA16" s="53" t="str">
        <f>VLOOKUP(H16,'[1]Hoja1'!A$2:G$445,7,0)</f>
        <v>USO Y MANEJO ADECUADO DE E.P.P.</v>
      </c>
      <c r="AB16" s="59" t="s">
        <v>1213</v>
      </c>
      <c r="AC16" s="92"/>
      <c r="AD16" s="14"/>
      <c r="AE16" s="12"/>
      <c r="AF16" s="12"/>
      <c r="AG16" s="12"/>
      <c r="AH16" s="12"/>
      <c r="AI16" s="12"/>
      <c r="AJ16" s="12"/>
      <c r="AK16" s="12"/>
      <c r="AL16" s="12"/>
      <c r="AM16" s="12"/>
      <c r="AN16" s="12"/>
      <c r="AO16" s="12"/>
      <c r="AP16" s="12"/>
      <c r="AQ16" s="12"/>
      <c r="AR16" s="12"/>
      <c r="AS16" s="12"/>
      <c r="AT16" s="12"/>
      <c r="AU16" s="12"/>
      <c r="AV16" s="12"/>
      <c r="AW16" s="12"/>
      <c r="AX16" s="12"/>
      <c r="AY16" s="12"/>
      <c r="AZ16" s="12"/>
      <c r="BA16" s="12"/>
      <c r="BB16" s="12"/>
      <c r="BC16" s="12"/>
      <c r="BD16" s="12"/>
      <c r="BE16" s="12"/>
      <c r="BF16" s="12"/>
      <c r="BG16" s="12"/>
      <c r="BH16" s="12"/>
      <c r="BI16" s="12"/>
      <c r="BJ16" s="12"/>
      <c r="BK16" s="12"/>
      <c r="BL16" s="12"/>
      <c r="BM16" s="12"/>
      <c r="BN16" s="12"/>
      <c r="BO16" s="12"/>
      <c r="BP16" s="12"/>
      <c r="BQ16" s="12"/>
      <c r="BR16" s="12"/>
      <c r="BS16" s="12"/>
      <c r="BT16" s="12"/>
      <c r="BU16" s="12"/>
      <c r="BV16" s="12"/>
      <c r="BW16" s="12"/>
      <c r="BX16" s="12"/>
      <c r="BY16" s="12"/>
      <c r="BZ16" s="12"/>
      <c r="CA16" s="12"/>
      <c r="CB16" s="12"/>
      <c r="CC16" s="12"/>
      <c r="CD16" s="12"/>
      <c r="CE16" s="12"/>
      <c r="CF16" s="12"/>
      <c r="CG16" s="12"/>
      <c r="CH16" s="12"/>
      <c r="CI16" s="12"/>
      <c r="CJ16" s="12"/>
      <c r="CK16" s="12"/>
      <c r="CL16" s="12"/>
      <c r="CM16" s="12"/>
      <c r="CN16" s="12"/>
      <c r="CO16" s="12"/>
      <c r="CP16" s="12"/>
      <c r="CQ16" s="12"/>
      <c r="CR16" s="12"/>
      <c r="CS16" s="12"/>
      <c r="CT16" s="12"/>
      <c r="CU16" s="12"/>
      <c r="CV16" s="12"/>
      <c r="CW16" s="12"/>
      <c r="CX16" s="12"/>
      <c r="CY16" s="12"/>
      <c r="CZ16" s="12"/>
      <c r="DA16" s="12"/>
      <c r="DB16" s="12"/>
      <c r="DC16" s="12"/>
      <c r="DD16" s="12"/>
      <c r="DE16" s="12"/>
      <c r="DF16" s="12"/>
      <c r="DG16" s="12"/>
      <c r="DH16" s="12"/>
      <c r="DI16" s="12"/>
      <c r="DJ16" s="12"/>
      <c r="DK16" s="12"/>
      <c r="DL16" s="12"/>
      <c r="DM16" s="12"/>
      <c r="DN16" s="12"/>
      <c r="DO16" s="12"/>
      <c r="DP16" s="12"/>
      <c r="DQ16" s="12"/>
      <c r="DR16" s="12"/>
      <c r="DS16" s="12"/>
      <c r="DT16" s="12"/>
      <c r="DU16" s="12"/>
      <c r="DV16" s="12"/>
      <c r="DW16" s="12"/>
      <c r="DX16" s="12"/>
      <c r="DY16" s="12"/>
      <c r="DZ16" s="12"/>
      <c r="EA16" s="12"/>
      <c r="EB16" s="12"/>
      <c r="EC16" s="12"/>
      <c r="ED16" s="12"/>
      <c r="EE16" s="12"/>
      <c r="EF16" s="12"/>
      <c r="EG16" s="12"/>
      <c r="EH16" s="12"/>
      <c r="EI16" s="12"/>
      <c r="EJ16" s="12"/>
      <c r="EK16" s="12"/>
      <c r="EL16" s="12"/>
      <c r="EM16" s="12"/>
      <c r="EN16" s="12"/>
      <c r="EO16" s="12"/>
      <c r="EP16" s="12"/>
      <c r="EQ16" s="12"/>
      <c r="ER16" s="12"/>
      <c r="ES16" s="12"/>
      <c r="ET16" s="15"/>
    </row>
    <row r="17" spans="1:150" s="13" customFormat="1" ht="63.75">
      <c r="A17" s="142"/>
      <c r="B17" s="142"/>
      <c r="C17" s="92"/>
      <c r="D17" s="102"/>
      <c r="E17" s="97"/>
      <c r="F17" s="97"/>
      <c r="G17" s="80" t="str">
        <f>VLOOKUP(H17,'[1]Hoja1'!A$1:G$445,2,0)</f>
        <v>NATURALEZA DE LA TAREA</v>
      </c>
      <c r="H17" s="46" t="s">
        <v>76</v>
      </c>
      <c r="I17" s="80" t="str">
        <f>VLOOKUP(H17,'[1]Hoja1'!A$2:G$445,3,0)</f>
        <v>ESTRÉS,  TRANSTORNOS DEL SUEÑO</v>
      </c>
      <c r="J17" s="54"/>
      <c r="K17" s="80" t="str">
        <f>VLOOKUP(H17,'[1]Hoja1'!A$2:G$445,4,0)</f>
        <v>N/A</v>
      </c>
      <c r="L17" s="80" t="str">
        <f>VLOOKUP(H17,'[1]Hoja1'!A$2:G$445,5,0)</f>
        <v>PVE PSICOSOCIAL</v>
      </c>
      <c r="M17" s="54">
        <v>2</v>
      </c>
      <c r="N17" s="55">
        <v>2</v>
      </c>
      <c r="O17" s="55">
        <v>10</v>
      </c>
      <c r="P17" s="48">
        <f t="shared" si="1"/>
        <v>4</v>
      </c>
      <c r="Q17" s="48">
        <f t="shared" si="2"/>
        <v>40</v>
      </c>
      <c r="R17" s="56" t="str">
        <f t="shared" si="3"/>
        <v>B-4</v>
      </c>
      <c r="S17" s="57" t="str">
        <f t="shared" si="0"/>
        <v>III</v>
      </c>
      <c r="T17" s="58" t="str">
        <f t="shared" si="4"/>
        <v>Mejorable</v>
      </c>
      <c r="U17" s="104"/>
      <c r="V17" s="80" t="str">
        <f>VLOOKUP(H17,'[1]Hoja1'!A$2:G$445,6,0)</f>
        <v>ESTRÉS</v>
      </c>
      <c r="W17" s="59"/>
      <c r="X17" s="59"/>
      <c r="Y17" s="59"/>
      <c r="Z17" s="60"/>
      <c r="AA17" s="53" t="str">
        <f>VLOOKUP(H17,'[1]Hoja1'!A$2:G$445,7,0)</f>
        <v>N/A</v>
      </c>
      <c r="AB17" s="59" t="s">
        <v>1248</v>
      </c>
      <c r="AC17" s="92"/>
      <c r="AD17" s="14"/>
      <c r="AE17" s="12"/>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2"/>
      <c r="BH17" s="12"/>
      <c r="BI17" s="12"/>
      <c r="BJ17" s="12"/>
      <c r="BK17" s="12"/>
      <c r="BL17" s="12"/>
      <c r="BM17" s="12"/>
      <c r="BN17" s="12"/>
      <c r="BO17" s="12"/>
      <c r="BP17" s="12"/>
      <c r="BQ17" s="12"/>
      <c r="BR17" s="12"/>
      <c r="BS17" s="12"/>
      <c r="BT17" s="12"/>
      <c r="BU17" s="12"/>
      <c r="BV17" s="12"/>
      <c r="BW17" s="12"/>
      <c r="BX17" s="12"/>
      <c r="BY17" s="12"/>
      <c r="BZ17" s="12"/>
      <c r="CA17" s="12"/>
      <c r="CB17" s="12"/>
      <c r="CC17" s="12"/>
      <c r="CD17" s="12"/>
      <c r="CE17" s="12"/>
      <c r="CF17" s="12"/>
      <c r="CG17" s="12"/>
      <c r="CH17" s="12"/>
      <c r="CI17" s="12"/>
      <c r="CJ17" s="12"/>
      <c r="CK17" s="12"/>
      <c r="CL17" s="12"/>
      <c r="CM17" s="12"/>
      <c r="CN17" s="12"/>
      <c r="CO17" s="12"/>
      <c r="CP17" s="12"/>
      <c r="CQ17" s="12"/>
      <c r="CR17" s="12"/>
      <c r="CS17" s="12"/>
      <c r="CT17" s="12"/>
      <c r="CU17" s="12"/>
      <c r="CV17" s="12"/>
      <c r="CW17" s="12"/>
      <c r="CX17" s="12"/>
      <c r="CY17" s="12"/>
      <c r="CZ17" s="12"/>
      <c r="DA17" s="12"/>
      <c r="DB17" s="12"/>
      <c r="DC17" s="12"/>
      <c r="DD17" s="12"/>
      <c r="DE17" s="12"/>
      <c r="DF17" s="12"/>
      <c r="DG17" s="12"/>
      <c r="DH17" s="12"/>
      <c r="DI17" s="12"/>
      <c r="DJ17" s="12"/>
      <c r="DK17" s="12"/>
      <c r="DL17" s="12"/>
      <c r="DM17" s="12"/>
      <c r="DN17" s="12"/>
      <c r="DO17" s="12"/>
      <c r="DP17" s="12"/>
      <c r="DQ17" s="12"/>
      <c r="DR17" s="12"/>
      <c r="DS17" s="12"/>
      <c r="DT17" s="12"/>
      <c r="DU17" s="12"/>
      <c r="DV17" s="12"/>
      <c r="DW17" s="12"/>
      <c r="DX17" s="12"/>
      <c r="DY17" s="12"/>
      <c r="DZ17" s="12"/>
      <c r="EA17" s="12"/>
      <c r="EB17" s="12"/>
      <c r="EC17" s="12"/>
      <c r="ED17" s="12"/>
      <c r="EE17" s="12"/>
      <c r="EF17" s="12"/>
      <c r="EG17" s="12"/>
      <c r="EH17" s="12"/>
      <c r="EI17" s="12"/>
      <c r="EJ17" s="12"/>
      <c r="EK17" s="12"/>
      <c r="EL17" s="12"/>
      <c r="EM17" s="12"/>
      <c r="EN17" s="12"/>
      <c r="EO17" s="12"/>
      <c r="EP17" s="12"/>
      <c r="EQ17" s="12"/>
      <c r="ER17" s="12"/>
      <c r="ES17" s="12"/>
      <c r="ET17" s="15"/>
    </row>
    <row r="18" spans="1:150" s="13" customFormat="1" ht="51">
      <c r="A18" s="142"/>
      <c r="B18" s="142"/>
      <c r="C18" s="92"/>
      <c r="D18" s="102"/>
      <c r="E18" s="97"/>
      <c r="F18" s="97"/>
      <c r="G18" s="80" t="str">
        <f>VLOOKUP(H18,'[1]Hoja1'!A$1:G$445,2,0)</f>
        <v>Forzadas, Prolongadas</v>
      </c>
      <c r="H18" s="46" t="s">
        <v>40</v>
      </c>
      <c r="I18" s="80" t="str">
        <f>VLOOKUP(H18,'[1]Hoja1'!A$2:G$445,3,0)</f>
        <v xml:space="preserve">Lesiones osteomusculares, lesiones osteoarticulares
</v>
      </c>
      <c r="J18" s="54"/>
      <c r="K18" s="80" t="str">
        <f>VLOOKUP(H18,'[1]Hoja1'!A$2:G$445,4,0)</f>
        <v>Inspecciones planeadas e inspecciones no planeadas, procedimientos de programas de seguridad y salud en el trabajo</v>
      </c>
      <c r="L18" s="80" t="str">
        <f>VLOOKUP(H18,'[1]Hoja1'!A$2:G$445,5,0)</f>
        <v>PVE Biomecánico, programa pausas activas, exámenes periódicos, recomendaciones, control de posturas</v>
      </c>
      <c r="M18" s="54">
        <v>2</v>
      </c>
      <c r="N18" s="55">
        <v>3</v>
      </c>
      <c r="O18" s="55">
        <v>25</v>
      </c>
      <c r="P18" s="48">
        <f t="shared" si="1"/>
        <v>6</v>
      </c>
      <c r="Q18" s="48">
        <f t="shared" si="2"/>
        <v>150</v>
      </c>
      <c r="R18" s="56" t="str">
        <f t="shared" si="3"/>
        <v>M-6</v>
      </c>
      <c r="S18" s="57" t="str">
        <f t="shared" si="0"/>
        <v>II</v>
      </c>
      <c r="T18" s="58" t="str">
        <f t="shared" si="4"/>
        <v>No Aceptable o Aceptable Con Control Especifico</v>
      </c>
      <c r="U18" s="104"/>
      <c r="V18" s="80" t="str">
        <f>VLOOKUP(H18,'[1]Hoja1'!A$2:G$445,6,0)</f>
        <v>Enfermedades Osteomusculares</v>
      </c>
      <c r="W18" s="59"/>
      <c r="X18" s="59"/>
      <c r="Y18" s="59"/>
      <c r="Z18" s="60"/>
      <c r="AA18" s="53" t="str">
        <f>VLOOKUP(H18,'[1]Hoja1'!A$2:G$445,7,0)</f>
        <v>Prevención en lesiones osteomusculares, líderes de pausas activas</v>
      </c>
      <c r="AB18" s="59" t="s">
        <v>1203</v>
      </c>
      <c r="AC18" s="92"/>
      <c r="AD18" s="14"/>
      <c r="AE18" s="12"/>
      <c r="AF18" s="12"/>
      <c r="AG18" s="12"/>
      <c r="AH18" s="12"/>
      <c r="AI18" s="12"/>
      <c r="AJ18" s="12"/>
      <c r="AK18" s="12"/>
      <c r="AL18" s="12"/>
      <c r="AM18" s="12"/>
      <c r="AN18" s="12"/>
      <c r="AO18" s="12"/>
      <c r="AP18" s="12"/>
      <c r="AQ18" s="12"/>
      <c r="AR18" s="12"/>
      <c r="AS18" s="12"/>
      <c r="AT18" s="12"/>
      <c r="AU18" s="12"/>
      <c r="AV18" s="12"/>
      <c r="AW18" s="12"/>
      <c r="AX18" s="12"/>
      <c r="AY18" s="12"/>
      <c r="AZ18" s="12"/>
      <c r="BA18" s="12"/>
      <c r="BB18" s="12"/>
      <c r="BC18" s="12"/>
      <c r="BD18" s="12"/>
      <c r="BE18" s="12"/>
      <c r="BF18" s="12"/>
      <c r="BG18" s="12"/>
      <c r="BH18" s="12"/>
      <c r="BI18" s="12"/>
      <c r="BJ18" s="12"/>
      <c r="BK18" s="12"/>
      <c r="BL18" s="12"/>
      <c r="BM18" s="12"/>
      <c r="BN18" s="12"/>
      <c r="BO18" s="12"/>
      <c r="BP18" s="12"/>
      <c r="BQ18" s="12"/>
      <c r="BR18" s="12"/>
      <c r="BS18" s="12"/>
      <c r="BT18" s="12"/>
      <c r="BU18" s="12"/>
      <c r="BV18" s="12"/>
      <c r="BW18" s="12"/>
      <c r="BX18" s="12"/>
      <c r="BY18" s="12"/>
      <c r="BZ18" s="12"/>
      <c r="CA18" s="12"/>
      <c r="CB18" s="12"/>
      <c r="CC18" s="12"/>
      <c r="CD18" s="12"/>
      <c r="CE18" s="12"/>
      <c r="CF18" s="12"/>
      <c r="CG18" s="12"/>
      <c r="CH18" s="12"/>
      <c r="CI18" s="12"/>
      <c r="CJ18" s="12"/>
      <c r="CK18" s="12"/>
      <c r="CL18" s="12"/>
      <c r="CM18" s="12"/>
      <c r="CN18" s="12"/>
      <c r="CO18" s="12"/>
      <c r="CP18" s="12"/>
      <c r="CQ18" s="12"/>
      <c r="CR18" s="12"/>
      <c r="CS18" s="12"/>
      <c r="CT18" s="12"/>
      <c r="CU18" s="12"/>
      <c r="CV18" s="12"/>
      <c r="CW18" s="12"/>
      <c r="CX18" s="12"/>
      <c r="CY18" s="12"/>
      <c r="CZ18" s="12"/>
      <c r="DA18" s="12"/>
      <c r="DB18" s="12"/>
      <c r="DC18" s="12"/>
      <c r="DD18" s="12"/>
      <c r="DE18" s="12"/>
      <c r="DF18" s="12"/>
      <c r="DG18" s="12"/>
      <c r="DH18" s="12"/>
      <c r="DI18" s="12"/>
      <c r="DJ18" s="12"/>
      <c r="DK18" s="12"/>
      <c r="DL18" s="12"/>
      <c r="DM18" s="12"/>
      <c r="DN18" s="12"/>
      <c r="DO18" s="12"/>
      <c r="DP18" s="12"/>
      <c r="DQ18" s="12"/>
      <c r="DR18" s="12"/>
      <c r="DS18" s="12"/>
      <c r="DT18" s="12"/>
      <c r="DU18" s="12"/>
      <c r="DV18" s="12"/>
      <c r="DW18" s="12"/>
      <c r="DX18" s="12"/>
      <c r="DY18" s="12"/>
      <c r="DZ18" s="12"/>
      <c r="EA18" s="12"/>
      <c r="EB18" s="12"/>
      <c r="EC18" s="12"/>
      <c r="ED18" s="12"/>
      <c r="EE18" s="12"/>
      <c r="EF18" s="12"/>
      <c r="EG18" s="12"/>
      <c r="EH18" s="12"/>
      <c r="EI18" s="12"/>
      <c r="EJ18" s="12"/>
      <c r="EK18" s="12"/>
      <c r="EL18" s="12"/>
      <c r="EM18" s="12"/>
      <c r="EN18" s="12"/>
      <c r="EO18" s="12"/>
      <c r="EP18" s="12"/>
      <c r="EQ18" s="12"/>
      <c r="ER18" s="12"/>
      <c r="ES18" s="12"/>
      <c r="ET18" s="15"/>
    </row>
    <row r="19" spans="1:150" s="13" customFormat="1" ht="51">
      <c r="A19" s="142"/>
      <c r="B19" s="142"/>
      <c r="C19" s="92"/>
      <c r="D19" s="102"/>
      <c r="E19" s="97"/>
      <c r="F19" s="97"/>
      <c r="G19" s="80" t="str">
        <f>VLOOKUP(H19,'[1]Hoja1'!A$1:G$445,2,0)</f>
        <v>Movimientos repetitivos, Miembros Superiores</v>
      </c>
      <c r="H19" s="46" t="s">
        <v>47</v>
      </c>
      <c r="I19" s="80" t="str">
        <f>VLOOKUP(H19,'[1]Hoja1'!A$2:G$445,3,0)</f>
        <v>Lesiones Musculoesqueléticas</v>
      </c>
      <c r="J19" s="54"/>
      <c r="K19" s="80" t="str">
        <f>VLOOKUP(H19,'[1]Hoja1'!A$2:G$445,4,0)</f>
        <v>N/A</v>
      </c>
      <c r="L19" s="80" t="str">
        <f>VLOOKUP(H19,'[1]Hoja1'!A$2:G$445,5,0)</f>
        <v>PVE BIomécanico, programa pausas activas, examenes periódicos, recomendaicones, control de posturas</v>
      </c>
      <c r="M19" s="54">
        <v>2</v>
      </c>
      <c r="N19" s="55">
        <v>3</v>
      </c>
      <c r="O19" s="55">
        <v>25</v>
      </c>
      <c r="P19" s="48">
        <f t="shared" si="1"/>
        <v>6</v>
      </c>
      <c r="Q19" s="48">
        <f t="shared" si="2"/>
        <v>150</v>
      </c>
      <c r="R19" s="56" t="str">
        <f t="shared" si="3"/>
        <v>M-6</v>
      </c>
      <c r="S19" s="57" t="str">
        <f t="shared" si="0"/>
        <v>II</v>
      </c>
      <c r="T19" s="58" t="str">
        <f t="shared" si="4"/>
        <v>No Aceptable o Aceptable Con Control Especifico</v>
      </c>
      <c r="U19" s="104"/>
      <c r="V19" s="80" t="str">
        <f>VLOOKUP(H19,'[1]Hoja1'!A$2:G$445,6,0)</f>
        <v>Enfermedades musculoesqueleticas</v>
      </c>
      <c r="W19" s="59"/>
      <c r="X19" s="59"/>
      <c r="Y19" s="59"/>
      <c r="Z19" s="60"/>
      <c r="AA19" s="53" t="str">
        <f>VLOOKUP(H19,'[1]Hoja1'!A$2:G$445,7,0)</f>
        <v>Prevención en lesiones osteomusculares, líderes de pausas activas</v>
      </c>
      <c r="AB19" s="59" t="s">
        <v>1203</v>
      </c>
      <c r="AC19" s="92"/>
      <c r="AD19" s="14"/>
      <c r="AE19" s="12"/>
      <c r="AF19" s="12"/>
      <c r="AG19" s="12"/>
      <c r="AH19" s="12"/>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12"/>
      <c r="BH19" s="12"/>
      <c r="BI19" s="12"/>
      <c r="BJ19" s="12"/>
      <c r="BK19" s="12"/>
      <c r="BL19" s="12"/>
      <c r="BM19" s="12"/>
      <c r="BN19" s="12"/>
      <c r="BO19" s="12"/>
      <c r="BP19" s="12"/>
      <c r="BQ19" s="12"/>
      <c r="BR19" s="12"/>
      <c r="BS19" s="12"/>
      <c r="BT19" s="12"/>
      <c r="BU19" s="12"/>
      <c r="BV19" s="12"/>
      <c r="BW19" s="12"/>
      <c r="BX19" s="12"/>
      <c r="BY19" s="12"/>
      <c r="BZ19" s="12"/>
      <c r="CA19" s="12"/>
      <c r="CB19" s="12"/>
      <c r="CC19" s="12"/>
      <c r="CD19" s="12"/>
      <c r="CE19" s="12"/>
      <c r="CF19" s="12"/>
      <c r="CG19" s="12"/>
      <c r="CH19" s="12"/>
      <c r="CI19" s="12"/>
      <c r="CJ19" s="12"/>
      <c r="CK19" s="12"/>
      <c r="CL19" s="12"/>
      <c r="CM19" s="12"/>
      <c r="CN19" s="12"/>
      <c r="CO19" s="12"/>
      <c r="CP19" s="12"/>
      <c r="CQ19" s="12"/>
      <c r="CR19" s="12"/>
      <c r="CS19" s="12"/>
      <c r="CT19" s="12"/>
      <c r="CU19" s="12"/>
      <c r="CV19" s="12"/>
      <c r="CW19" s="12"/>
      <c r="CX19" s="12"/>
      <c r="CY19" s="12"/>
      <c r="CZ19" s="12"/>
      <c r="DA19" s="12"/>
      <c r="DB19" s="12"/>
      <c r="DC19" s="12"/>
      <c r="DD19" s="12"/>
      <c r="DE19" s="12"/>
      <c r="DF19" s="12"/>
      <c r="DG19" s="12"/>
      <c r="DH19" s="12"/>
      <c r="DI19" s="12"/>
      <c r="DJ19" s="12"/>
      <c r="DK19" s="12"/>
      <c r="DL19" s="12"/>
      <c r="DM19" s="12"/>
      <c r="DN19" s="12"/>
      <c r="DO19" s="12"/>
      <c r="DP19" s="12"/>
      <c r="DQ19" s="12"/>
      <c r="DR19" s="12"/>
      <c r="DS19" s="12"/>
      <c r="DT19" s="12"/>
      <c r="DU19" s="12"/>
      <c r="DV19" s="12"/>
      <c r="DW19" s="12"/>
      <c r="DX19" s="12"/>
      <c r="DY19" s="12"/>
      <c r="DZ19" s="12"/>
      <c r="EA19" s="12"/>
      <c r="EB19" s="12"/>
      <c r="EC19" s="12"/>
      <c r="ED19" s="12"/>
      <c r="EE19" s="12"/>
      <c r="EF19" s="12"/>
      <c r="EG19" s="12"/>
      <c r="EH19" s="12"/>
      <c r="EI19" s="12"/>
      <c r="EJ19" s="12"/>
      <c r="EK19" s="12"/>
      <c r="EL19" s="12"/>
      <c r="EM19" s="12"/>
      <c r="EN19" s="12"/>
      <c r="EO19" s="12"/>
      <c r="EP19" s="12"/>
      <c r="EQ19" s="12"/>
      <c r="ER19" s="12"/>
      <c r="ES19" s="12"/>
      <c r="ET19" s="15"/>
    </row>
    <row r="20" spans="1:150" s="13" customFormat="1" ht="51">
      <c r="A20" s="142"/>
      <c r="B20" s="142"/>
      <c r="C20" s="92"/>
      <c r="D20" s="102"/>
      <c r="E20" s="97"/>
      <c r="F20" s="97"/>
      <c r="G20" s="80" t="str">
        <f>VLOOKUP(H20,'[1]Hoja1'!A$1:G$445,2,0)</f>
        <v>Atropellamiento, Envestir</v>
      </c>
      <c r="H20" s="46" t="s">
        <v>1187</v>
      </c>
      <c r="I20" s="80" t="str">
        <f>VLOOKUP(H20,'[1]Hoja1'!A$2:G$445,3,0)</f>
        <v>Lesiones, pérdidas materiales, muerte</v>
      </c>
      <c r="J20" s="54"/>
      <c r="K20" s="80" t="str">
        <f>VLOOKUP(H20,'[1]Hoja1'!A$2:G$445,4,0)</f>
        <v>Inspecciones planeadas e inspecciones no planeadas, procedimientos de programas de seguridad y salud en el trabajo</v>
      </c>
      <c r="L20" s="80" t="str">
        <f>VLOOKUP(H20,'[1]Hoja1'!A$2:G$445,5,0)</f>
        <v>Programa de seguridad vial, señalización</v>
      </c>
      <c r="M20" s="54">
        <v>2</v>
      </c>
      <c r="N20" s="55">
        <v>3</v>
      </c>
      <c r="O20" s="55">
        <v>60</v>
      </c>
      <c r="P20" s="48">
        <f t="shared" si="1"/>
        <v>6</v>
      </c>
      <c r="Q20" s="48">
        <f t="shared" si="2"/>
        <v>360</v>
      </c>
      <c r="R20" s="56" t="str">
        <f t="shared" si="3"/>
        <v>M-6</v>
      </c>
      <c r="S20" s="57" t="str">
        <f t="shared" si="0"/>
        <v>II</v>
      </c>
      <c r="T20" s="58" t="str">
        <f t="shared" si="4"/>
        <v>No Aceptable o Aceptable Con Control Especifico</v>
      </c>
      <c r="U20" s="104"/>
      <c r="V20" s="80" t="str">
        <f>VLOOKUP(H20,'[1]Hoja1'!A$2:G$445,6,0)</f>
        <v>Muerte</v>
      </c>
      <c r="W20" s="59"/>
      <c r="X20" s="59"/>
      <c r="Y20" s="59"/>
      <c r="Z20" s="60"/>
      <c r="AA20" s="53" t="str">
        <f>VLOOKUP(H20,'[1]Hoja1'!A$2:G$445,7,0)</f>
        <v>Seguridad vial y manejo defensivo, aseguramiento de áreas de trabajo</v>
      </c>
      <c r="AB20" s="59" t="s">
        <v>1204</v>
      </c>
      <c r="AC20" s="92"/>
      <c r="AD20" s="14"/>
      <c r="AE20" s="12"/>
      <c r="AF20" s="12"/>
      <c r="AG20" s="12"/>
      <c r="AH20" s="12"/>
      <c r="AI20" s="12"/>
      <c r="AJ20" s="12"/>
      <c r="AK20" s="12"/>
      <c r="AL20" s="12"/>
      <c r="AM20" s="12"/>
      <c r="AN20" s="12"/>
      <c r="AO20" s="12"/>
      <c r="AP20" s="12"/>
      <c r="AQ20" s="12"/>
      <c r="AR20" s="12"/>
      <c r="AS20" s="12"/>
      <c r="AT20" s="12"/>
      <c r="AU20" s="12"/>
      <c r="AV20" s="12"/>
      <c r="AW20" s="12"/>
      <c r="AX20" s="12"/>
      <c r="AY20" s="12"/>
      <c r="AZ20" s="12"/>
      <c r="BA20" s="12"/>
      <c r="BB20" s="12"/>
      <c r="BC20" s="12"/>
      <c r="BD20" s="12"/>
      <c r="BE20" s="12"/>
      <c r="BF20" s="12"/>
      <c r="BG20" s="12"/>
      <c r="BH20" s="12"/>
      <c r="BI20" s="12"/>
      <c r="BJ20" s="12"/>
      <c r="BK20" s="12"/>
      <c r="BL20" s="12"/>
      <c r="BM20" s="12"/>
      <c r="BN20" s="12"/>
      <c r="BO20" s="12"/>
      <c r="BP20" s="12"/>
      <c r="BQ20" s="12"/>
      <c r="BR20" s="12"/>
      <c r="BS20" s="12"/>
      <c r="BT20" s="12"/>
      <c r="BU20" s="12"/>
      <c r="BV20" s="12"/>
      <c r="BW20" s="12"/>
      <c r="BX20" s="12"/>
      <c r="BY20" s="12"/>
      <c r="BZ20" s="12"/>
      <c r="CA20" s="12"/>
      <c r="CB20" s="12"/>
      <c r="CC20" s="12"/>
      <c r="CD20" s="12"/>
      <c r="CE20" s="12"/>
      <c r="CF20" s="12"/>
      <c r="CG20" s="12"/>
      <c r="CH20" s="12"/>
      <c r="CI20" s="12"/>
      <c r="CJ20" s="12"/>
      <c r="CK20" s="12"/>
      <c r="CL20" s="12"/>
      <c r="CM20" s="12"/>
      <c r="CN20" s="12"/>
      <c r="CO20" s="12"/>
      <c r="CP20" s="12"/>
      <c r="CQ20" s="12"/>
      <c r="CR20" s="12"/>
      <c r="CS20" s="12"/>
      <c r="CT20" s="12"/>
      <c r="CU20" s="12"/>
      <c r="CV20" s="12"/>
      <c r="CW20" s="12"/>
      <c r="CX20" s="12"/>
      <c r="CY20" s="12"/>
      <c r="CZ20" s="12"/>
      <c r="DA20" s="12"/>
      <c r="DB20" s="12"/>
      <c r="DC20" s="12"/>
      <c r="DD20" s="12"/>
      <c r="DE20" s="12"/>
      <c r="DF20" s="12"/>
      <c r="DG20" s="12"/>
      <c r="DH20" s="12"/>
      <c r="DI20" s="12"/>
      <c r="DJ20" s="12"/>
      <c r="DK20" s="12"/>
      <c r="DL20" s="12"/>
      <c r="DM20" s="12"/>
      <c r="DN20" s="12"/>
      <c r="DO20" s="12"/>
      <c r="DP20" s="12"/>
      <c r="DQ20" s="12"/>
      <c r="DR20" s="12"/>
      <c r="DS20" s="12"/>
      <c r="DT20" s="12"/>
      <c r="DU20" s="12"/>
      <c r="DV20" s="12"/>
      <c r="DW20" s="12"/>
      <c r="DX20" s="12"/>
      <c r="DY20" s="12"/>
      <c r="DZ20" s="12"/>
      <c r="EA20" s="12"/>
      <c r="EB20" s="12"/>
      <c r="EC20" s="12"/>
      <c r="ED20" s="12"/>
      <c r="EE20" s="12"/>
      <c r="EF20" s="12"/>
      <c r="EG20" s="12"/>
      <c r="EH20" s="12"/>
      <c r="EI20" s="12"/>
      <c r="EJ20" s="12"/>
      <c r="EK20" s="12"/>
      <c r="EL20" s="12"/>
      <c r="EM20" s="12"/>
      <c r="EN20" s="12"/>
      <c r="EO20" s="12"/>
      <c r="EP20" s="12"/>
      <c r="EQ20" s="12"/>
      <c r="ER20" s="12"/>
      <c r="ES20" s="12"/>
      <c r="ET20" s="15"/>
    </row>
    <row r="21" spans="1:150" s="13" customFormat="1" ht="40.5">
      <c r="A21" s="142"/>
      <c r="B21" s="142"/>
      <c r="C21" s="92"/>
      <c r="D21" s="102"/>
      <c r="E21" s="97"/>
      <c r="F21" s="97"/>
      <c r="G21" s="80" t="str">
        <f>VLOOKUP(H21,'[1]Hoja1'!A$1:G$445,2,0)</f>
        <v>Superficies de trabajo irregulares o deslizantes</v>
      </c>
      <c r="H21" s="46" t="s">
        <v>597</v>
      </c>
      <c r="I21" s="80" t="str">
        <f>VLOOKUP(H21,'[1]Hoja1'!A$2:G$445,3,0)</f>
        <v>Caidas del mismo nivel, fracturas, golpe con objetos, caídas de objetos, obstrucción de rutas de evacuación</v>
      </c>
      <c r="J21" s="54"/>
      <c r="K21" s="80" t="str">
        <f>VLOOKUP(H21,'[1]Hoja1'!A$2:G$445,4,0)</f>
        <v>N/A</v>
      </c>
      <c r="L21" s="80" t="str">
        <f>VLOOKUP(H21,'[1]Hoja1'!A$2:G$445,5,0)</f>
        <v>N/A</v>
      </c>
      <c r="M21" s="54">
        <v>2</v>
      </c>
      <c r="N21" s="55">
        <v>3</v>
      </c>
      <c r="O21" s="55">
        <v>25</v>
      </c>
      <c r="P21" s="48">
        <f t="shared" si="1"/>
        <v>6</v>
      </c>
      <c r="Q21" s="48">
        <f t="shared" si="2"/>
        <v>150</v>
      </c>
      <c r="R21" s="56" t="str">
        <f t="shared" si="3"/>
        <v>M-6</v>
      </c>
      <c r="S21" s="57" t="str">
        <f t="shared" si="0"/>
        <v>II</v>
      </c>
      <c r="T21" s="58" t="str">
        <f t="shared" si="4"/>
        <v>No Aceptable o Aceptable Con Control Especifico</v>
      </c>
      <c r="U21" s="104"/>
      <c r="V21" s="80" t="str">
        <f>VLOOKUP(H21,'[1]Hoja1'!A$2:G$445,6,0)</f>
        <v>Caídas de distinto nivel</v>
      </c>
      <c r="W21" s="59"/>
      <c r="X21" s="59"/>
      <c r="Y21" s="59"/>
      <c r="Z21" s="60"/>
      <c r="AA21" s="53" t="str">
        <f>VLOOKUP(H21,'[1]Hoja1'!A$2:G$445,7,0)</f>
        <v>Pautas Básicas en orden y aseo en el lugar de trabajo, actos y condiciones inseguras</v>
      </c>
      <c r="AB21" s="59" t="s">
        <v>1205</v>
      </c>
      <c r="AC21" s="92"/>
      <c r="AD21" s="14"/>
      <c r="AE21" s="12"/>
      <c r="AF21" s="12"/>
      <c r="AG21" s="12"/>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BT21" s="12"/>
      <c r="BU21" s="12"/>
      <c r="BV21" s="12"/>
      <c r="BW21" s="12"/>
      <c r="BX21" s="12"/>
      <c r="BY21" s="12"/>
      <c r="BZ21" s="12"/>
      <c r="CA21" s="12"/>
      <c r="CB21" s="12"/>
      <c r="CC21" s="12"/>
      <c r="CD21" s="12"/>
      <c r="CE21" s="12"/>
      <c r="CF21" s="12"/>
      <c r="CG21" s="12"/>
      <c r="CH21" s="12"/>
      <c r="CI21" s="12"/>
      <c r="CJ21" s="12"/>
      <c r="CK21" s="12"/>
      <c r="CL21" s="12"/>
      <c r="CM21" s="12"/>
      <c r="CN21" s="12"/>
      <c r="CO21" s="12"/>
      <c r="CP21" s="12"/>
      <c r="CQ21" s="12"/>
      <c r="CR21" s="12"/>
      <c r="CS21" s="12"/>
      <c r="CT21" s="12"/>
      <c r="CU21" s="12"/>
      <c r="CV21" s="12"/>
      <c r="CW21" s="12"/>
      <c r="CX21" s="12"/>
      <c r="CY21" s="12"/>
      <c r="CZ21" s="12"/>
      <c r="DA21" s="12"/>
      <c r="DB21" s="12"/>
      <c r="DC21" s="12"/>
      <c r="DD21" s="12"/>
      <c r="DE21" s="12"/>
      <c r="DF21" s="12"/>
      <c r="DG21" s="12"/>
      <c r="DH21" s="12"/>
      <c r="DI21" s="12"/>
      <c r="DJ21" s="12"/>
      <c r="DK21" s="12"/>
      <c r="DL21" s="12"/>
      <c r="DM21" s="12"/>
      <c r="DN21" s="12"/>
      <c r="DO21" s="12"/>
      <c r="DP21" s="12"/>
      <c r="DQ21" s="12"/>
      <c r="DR21" s="12"/>
      <c r="DS21" s="12"/>
      <c r="DT21" s="12"/>
      <c r="DU21" s="12"/>
      <c r="DV21" s="12"/>
      <c r="DW21" s="12"/>
      <c r="DX21" s="12"/>
      <c r="DY21" s="12"/>
      <c r="DZ21" s="12"/>
      <c r="EA21" s="12"/>
      <c r="EB21" s="12"/>
      <c r="EC21" s="12"/>
      <c r="ED21" s="12"/>
      <c r="EE21" s="12"/>
      <c r="EF21" s="12"/>
      <c r="EG21" s="12"/>
      <c r="EH21" s="12"/>
      <c r="EI21" s="12"/>
      <c r="EJ21" s="12"/>
      <c r="EK21" s="12"/>
      <c r="EL21" s="12"/>
      <c r="EM21" s="12"/>
      <c r="EN21" s="12"/>
      <c r="EO21" s="12"/>
      <c r="EP21" s="12"/>
      <c r="EQ21" s="12"/>
      <c r="ER21" s="12"/>
      <c r="ES21" s="12"/>
      <c r="ET21" s="15"/>
    </row>
    <row r="22" spans="1:150" s="13" customFormat="1" ht="63.75">
      <c r="A22" s="142"/>
      <c r="B22" s="142"/>
      <c r="C22" s="92"/>
      <c r="D22" s="102"/>
      <c r="E22" s="97"/>
      <c r="F22" s="97"/>
      <c r="G22" s="80" t="str">
        <f>VLOOKUP(H22,'[1]Hoja1'!A$1:G$445,2,0)</f>
        <v>Atraco, golpiza, atentados y secuestrados</v>
      </c>
      <c r="H22" s="46" t="s">
        <v>57</v>
      </c>
      <c r="I22" s="80" t="str">
        <f>VLOOKUP(H22,'[1]Hoja1'!A$2:G$445,3,0)</f>
        <v>Estrés, golpes, Secuestros</v>
      </c>
      <c r="J22" s="54"/>
      <c r="K22" s="80" t="str">
        <f>VLOOKUP(H22,'[1]Hoja1'!A$2:G$445,4,0)</f>
        <v>Inspecciones planeadas e inspecciones no planeadas, procedimientos de programas de seguridad y salud en el trabajo</v>
      </c>
      <c r="L22" s="80" t="str">
        <f>VLOOKUP(H22,'[1]Hoja1'!A$2:G$445,5,0)</f>
        <v xml:space="preserve">Uniformes Corporativos, Caquetas corporativas, Carnetización
</v>
      </c>
      <c r="M22" s="54">
        <v>2</v>
      </c>
      <c r="N22" s="55">
        <v>3</v>
      </c>
      <c r="O22" s="55">
        <v>60</v>
      </c>
      <c r="P22" s="48">
        <f t="shared" si="1"/>
        <v>6</v>
      </c>
      <c r="Q22" s="48">
        <f t="shared" si="2"/>
        <v>360</v>
      </c>
      <c r="R22" s="56" t="str">
        <f t="shared" si="3"/>
        <v>M-6</v>
      </c>
      <c r="S22" s="57" t="str">
        <f t="shared" si="0"/>
        <v>II</v>
      </c>
      <c r="T22" s="58" t="str">
        <f t="shared" si="4"/>
        <v>No Aceptable o Aceptable Con Control Especifico</v>
      </c>
      <c r="U22" s="104"/>
      <c r="V22" s="80" t="str">
        <f>VLOOKUP(H22,'[1]Hoja1'!A$2:G$445,6,0)</f>
        <v>Secuestros</v>
      </c>
      <c r="W22" s="59"/>
      <c r="X22" s="59"/>
      <c r="Y22" s="59"/>
      <c r="Z22" s="60"/>
      <c r="AA22" s="53" t="str">
        <f>VLOOKUP(H22,'[1]Hoja1'!A$2:G$445,7,0)</f>
        <v>N/A</v>
      </c>
      <c r="AB22" s="59" t="s">
        <v>1206</v>
      </c>
      <c r="AC22" s="92"/>
      <c r="AD22" s="14"/>
      <c r="AE22" s="12"/>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BT22" s="12"/>
      <c r="BU22" s="12"/>
      <c r="BV22" s="12"/>
      <c r="BW22" s="12"/>
      <c r="BX22" s="12"/>
      <c r="BY22" s="12"/>
      <c r="BZ22" s="12"/>
      <c r="CA22" s="12"/>
      <c r="CB22" s="12"/>
      <c r="CC22" s="12"/>
      <c r="CD22" s="12"/>
      <c r="CE22" s="12"/>
      <c r="CF22" s="12"/>
      <c r="CG22" s="12"/>
      <c r="CH22" s="12"/>
      <c r="CI22" s="12"/>
      <c r="CJ22" s="12"/>
      <c r="CK22" s="12"/>
      <c r="CL22" s="12"/>
      <c r="CM22" s="12"/>
      <c r="CN22" s="12"/>
      <c r="CO22" s="12"/>
      <c r="CP22" s="12"/>
      <c r="CQ22" s="12"/>
      <c r="CR22" s="12"/>
      <c r="CS22" s="12"/>
      <c r="CT22" s="12"/>
      <c r="CU22" s="12"/>
      <c r="CV22" s="12"/>
      <c r="CW22" s="12"/>
      <c r="CX22" s="12"/>
      <c r="CY22" s="12"/>
      <c r="CZ22" s="12"/>
      <c r="DA22" s="12"/>
      <c r="DB22" s="12"/>
      <c r="DC22" s="12"/>
      <c r="DD22" s="12"/>
      <c r="DE22" s="12"/>
      <c r="DF22" s="12"/>
      <c r="DG22" s="12"/>
      <c r="DH22" s="12"/>
      <c r="DI22" s="12"/>
      <c r="DJ22" s="12"/>
      <c r="DK22" s="12"/>
      <c r="DL22" s="12"/>
      <c r="DM22" s="12"/>
      <c r="DN22" s="12"/>
      <c r="DO22" s="12"/>
      <c r="DP22" s="12"/>
      <c r="DQ22" s="12"/>
      <c r="DR22" s="12"/>
      <c r="DS22" s="12"/>
      <c r="DT22" s="12"/>
      <c r="DU22" s="12"/>
      <c r="DV22" s="12"/>
      <c r="DW22" s="12"/>
      <c r="DX22" s="12"/>
      <c r="DY22" s="12"/>
      <c r="DZ22" s="12"/>
      <c r="EA22" s="12"/>
      <c r="EB22" s="12"/>
      <c r="EC22" s="12"/>
      <c r="ED22" s="12"/>
      <c r="EE22" s="12"/>
      <c r="EF22" s="12"/>
      <c r="EG22" s="12"/>
      <c r="EH22" s="12"/>
      <c r="EI22" s="12"/>
      <c r="EJ22" s="12"/>
      <c r="EK22" s="12"/>
      <c r="EL22" s="12"/>
      <c r="EM22" s="12"/>
      <c r="EN22" s="12"/>
      <c r="EO22" s="12"/>
      <c r="EP22" s="12"/>
      <c r="EQ22" s="12"/>
      <c r="ER22" s="12"/>
      <c r="ES22" s="12"/>
      <c r="ET22" s="15"/>
    </row>
    <row r="23" spans="1:150" s="13" customFormat="1" ht="51.75" thickBot="1">
      <c r="A23" s="142"/>
      <c r="B23" s="142"/>
      <c r="C23" s="100"/>
      <c r="D23" s="103"/>
      <c r="E23" s="98"/>
      <c r="F23" s="98"/>
      <c r="G23" s="80" t="str">
        <f>VLOOKUP(H23,'[1]Hoja1'!A$1:G$445,2,0)</f>
        <v>SISMOS, INCENDIOS, INUNDACIONES, TERREMOTOS, VENDAVALES, DERRUMBE</v>
      </c>
      <c r="H23" s="46" t="s">
        <v>62</v>
      </c>
      <c r="I23" s="80" t="str">
        <f>VLOOKUP(H23,'[1]Hoja1'!A$2:G$445,3,0)</f>
        <v>SISMOS, INCENDIOS, INUNDACIONES, TERREMOTOS, VENDAVALES</v>
      </c>
      <c r="J23" s="54"/>
      <c r="K23" s="80" t="str">
        <f>VLOOKUP(H23,'[1]Hoja1'!A$2:G$445,4,0)</f>
        <v>Inspecciones planeadas e inspecciones no planeadas, procedimientos de programas de seguridad y salud en el trabajo</v>
      </c>
      <c r="L23" s="80" t="str">
        <f>VLOOKUP(H23,'[1]Hoja1'!A$2:G$445,5,0)</f>
        <v>BRIGADAS DE EMERGENCIAS</v>
      </c>
      <c r="M23" s="54">
        <v>2</v>
      </c>
      <c r="N23" s="55">
        <v>1</v>
      </c>
      <c r="O23" s="55">
        <v>100</v>
      </c>
      <c r="P23" s="48">
        <f t="shared" si="1"/>
        <v>2</v>
      </c>
      <c r="Q23" s="48">
        <f t="shared" si="2"/>
        <v>200</v>
      </c>
      <c r="R23" s="56" t="str">
        <f t="shared" si="3"/>
        <v>B-2</v>
      </c>
      <c r="S23" s="57" t="str">
        <f t="shared" si="0"/>
        <v>II</v>
      </c>
      <c r="T23" s="58" t="str">
        <f t="shared" si="4"/>
        <v>No Aceptable o Aceptable Con Control Especifico</v>
      </c>
      <c r="U23" s="95"/>
      <c r="V23" s="80" t="str">
        <f>VLOOKUP(H23,'[1]Hoja1'!A$2:G$445,6,0)</f>
        <v>MUERTE</v>
      </c>
      <c r="W23" s="59"/>
      <c r="X23" s="59"/>
      <c r="Y23" s="59"/>
      <c r="Z23" s="60" t="s">
        <v>1249</v>
      </c>
      <c r="AA23" s="53" t="str">
        <f>VLOOKUP(H23,'[1]Hoja1'!A$2:G$445,7,0)</f>
        <v>ENTRENAMIENTO DE LA BRIGADA; DIVULGACIÓN DE PLAN DE EMERGENCIA</v>
      </c>
      <c r="AB23" s="59" t="s">
        <v>1207</v>
      </c>
      <c r="AC23" s="93"/>
      <c r="AD23" s="14"/>
      <c r="AE23" s="12"/>
      <c r="AF23" s="12"/>
      <c r="AG23" s="12"/>
      <c r="AH23" s="12"/>
      <c r="AI23" s="12"/>
      <c r="AJ23" s="12"/>
      <c r="AK23" s="12"/>
      <c r="AL23" s="12"/>
      <c r="AM23" s="12"/>
      <c r="AN23" s="12"/>
      <c r="AO23" s="12"/>
      <c r="AP23" s="12"/>
      <c r="AQ23" s="12"/>
      <c r="AR23" s="12"/>
      <c r="AS23" s="12"/>
      <c r="AT23" s="12"/>
      <c r="AU23" s="12"/>
      <c r="AV23" s="12"/>
      <c r="AW23" s="12"/>
      <c r="AX23" s="12"/>
      <c r="AY23" s="12"/>
      <c r="AZ23" s="12"/>
      <c r="BA23" s="12"/>
      <c r="BB23" s="12"/>
      <c r="BC23" s="12"/>
      <c r="BD23" s="12"/>
      <c r="BE23" s="12"/>
      <c r="BF23" s="12"/>
      <c r="BG23" s="12"/>
      <c r="BH23" s="12"/>
      <c r="BI23" s="12"/>
      <c r="BJ23" s="12"/>
      <c r="BK23" s="12"/>
      <c r="BL23" s="12"/>
      <c r="BM23" s="12"/>
      <c r="BN23" s="12"/>
      <c r="BO23" s="12"/>
      <c r="BP23" s="12"/>
      <c r="BQ23" s="12"/>
      <c r="BR23" s="12"/>
      <c r="BS23" s="12"/>
      <c r="BT23" s="12"/>
      <c r="BU23" s="12"/>
      <c r="BV23" s="12"/>
      <c r="BW23" s="12"/>
      <c r="BX23" s="12"/>
      <c r="BY23" s="12"/>
      <c r="BZ23" s="12"/>
      <c r="CA23" s="12"/>
      <c r="CB23" s="12"/>
      <c r="CC23" s="12"/>
      <c r="CD23" s="12"/>
      <c r="CE23" s="12"/>
      <c r="CF23" s="12"/>
      <c r="CG23" s="12"/>
      <c r="CH23" s="12"/>
      <c r="CI23" s="12"/>
      <c r="CJ23" s="12"/>
      <c r="CK23" s="12"/>
      <c r="CL23" s="12"/>
      <c r="CM23" s="12"/>
      <c r="CN23" s="12"/>
      <c r="CO23" s="12"/>
      <c r="CP23" s="12"/>
      <c r="CQ23" s="12"/>
      <c r="CR23" s="12"/>
      <c r="CS23" s="12"/>
      <c r="CT23" s="12"/>
      <c r="CU23" s="12"/>
      <c r="CV23" s="12"/>
      <c r="CW23" s="12"/>
      <c r="CX23" s="12"/>
      <c r="CY23" s="12"/>
      <c r="CZ23" s="12"/>
      <c r="DA23" s="12"/>
      <c r="DB23" s="12"/>
      <c r="DC23" s="12"/>
      <c r="DD23" s="12"/>
      <c r="DE23" s="12"/>
      <c r="DF23" s="12"/>
      <c r="DG23" s="12"/>
      <c r="DH23" s="12"/>
      <c r="DI23" s="12"/>
      <c r="DJ23" s="12"/>
      <c r="DK23" s="12"/>
      <c r="DL23" s="12"/>
      <c r="DM23" s="12"/>
      <c r="DN23" s="12"/>
      <c r="DO23" s="12"/>
      <c r="DP23" s="12"/>
      <c r="DQ23" s="12"/>
      <c r="DR23" s="12"/>
      <c r="DS23" s="12"/>
      <c r="DT23" s="12"/>
      <c r="DU23" s="12"/>
      <c r="DV23" s="12"/>
      <c r="DW23" s="12"/>
      <c r="DX23" s="12"/>
      <c r="DY23" s="12"/>
      <c r="DZ23" s="12"/>
      <c r="EA23" s="12"/>
      <c r="EB23" s="12"/>
      <c r="EC23" s="12"/>
      <c r="ED23" s="12"/>
      <c r="EE23" s="12"/>
      <c r="EF23" s="12"/>
      <c r="EG23" s="12"/>
      <c r="EH23" s="12"/>
      <c r="EI23" s="12"/>
      <c r="EJ23" s="12"/>
      <c r="EK23" s="12"/>
      <c r="EL23" s="12"/>
      <c r="EM23" s="12"/>
      <c r="EN23" s="12"/>
      <c r="EO23" s="12"/>
      <c r="EP23" s="12"/>
      <c r="EQ23" s="12"/>
      <c r="ER23" s="12"/>
      <c r="ES23" s="12"/>
      <c r="ET23" s="15"/>
    </row>
    <row r="24" spans="1:145" s="13" customFormat="1" ht="51" customHeight="1">
      <c r="A24" s="142"/>
      <c r="B24" s="142"/>
      <c r="C24" s="108" t="str">
        <f>VLOOKUP(E24,Hoja2!A$2:C$82,2,0)</f>
        <v>Efectuar la operacion de valvulas y accesorios de la red local;  revisar, calibrar y hacer mantenimiento de valvulas reductoras de presion, recorridos de la red local y coordinar las actividades de las personas a su cargo en terreno para Ia prestacion del servicio de acueducto a la ciudadania.</v>
      </c>
      <c r="D24" s="105" t="str">
        <f>VLOOKUP(E24,Hoja2!A$2:C$82,3,0)</f>
        <v>Mantener actualizados e interpretar correctamente los planos de la red local. Proponer alternativas de solucion con el objetivo de informar a la central de radio o al  ingeniero sobre las fallas o imprevistos en la operacion. Identificar las valvulas perdidas mediante replanteo de la localizacion, limpieza, aplique, descapote o excavacion del terreno en los sitios respectivos. Verificar que las suspensiones del servicio afecten lo estrictamente necesario en area y tiempo. Efectuar periodicamente el mantenimiento, calibracion y recuperacion de valvulas reductoras de presion, lineas divisoras de presion manornetros. Adelantar investigaciones relacionadas con el estado y funcionamiento de la red. Tomar medidas de presiones, caudales, niveles o similares. Operar el vehiculo  asignado, tomando las medidas necesarias. Ejecutar los movimientos en los accesorios de la red local para la puesta en operacion (desinfeccion, pruebas de presion y recorrido de accesorios) de las nuevas redes locales. Ejecular los cierres, desaglies, y reestablecidas para realizar las reparaciones de la red local cuando se presenten daños. Operar los equipos de bombeo asignados al desagile de las camaras de las estructuras de la red local que esten dentro de los cierres. Informer los resultados obtenidos en terreno para que los ingenieros de coordinacion de valvulas programen el mantenimiento, calibracion y monitoreo periodico de las estaciones 
 reductoras de presion de la red local y se reparen los darios localizados.</v>
      </c>
      <c r="E24" s="114" t="s">
        <v>1045</v>
      </c>
      <c r="F24" s="114" t="s">
        <v>1197</v>
      </c>
      <c r="G24" s="82" t="str">
        <f>VLOOKUP(H24,Hoja1!A$1:G$445,2,0)</f>
        <v>Bacteria</v>
      </c>
      <c r="H24" s="24" t="s">
        <v>108</v>
      </c>
      <c r="I24" s="82" t="str">
        <f>VLOOKUP(H24,Hoja1!A$2:G$445,3,0)</f>
        <v>Infecciones producidas por Bacterianas</v>
      </c>
      <c r="J24" s="18"/>
      <c r="K24" s="82" t="str">
        <f>VLOOKUP(H24,Hoja1!A$2:G$445,4,0)</f>
        <v>Inspecciones planeadas e inspecciones no planeadas, procedimientos de programas de seguridad y salud en el trabajo</v>
      </c>
      <c r="L24" s="82" t="str">
        <f>VLOOKUP(H24,Hoja1!A$2:G$445,5,0)</f>
        <v>Programa de vacunación, bota pantalon, overol, guantes, tapabocas, mascarillas con filtos</v>
      </c>
      <c r="M24" s="81">
        <v>2</v>
      </c>
      <c r="N24" s="25">
        <v>3</v>
      </c>
      <c r="O24" s="25">
        <v>10</v>
      </c>
      <c r="P24" s="25">
        <f t="shared" si="1"/>
        <v>6</v>
      </c>
      <c r="Q24" s="25">
        <f t="shared" si="2"/>
        <v>60</v>
      </c>
      <c r="R24" s="32" t="str">
        <f t="shared" si="3"/>
        <v>M-6</v>
      </c>
      <c r="S24" s="33" t="str">
        <f t="shared" si="0"/>
        <v>III</v>
      </c>
      <c r="T24" s="34" t="str">
        <f t="shared" si="4"/>
        <v>Mejorable</v>
      </c>
      <c r="U24" s="111">
        <v>8</v>
      </c>
      <c r="V24" s="82" t="str">
        <f>VLOOKUP(H24,Hoja1!A$2:G$445,6,0)</f>
        <v xml:space="preserve">Enfermedades Infectocontagiosas
</v>
      </c>
      <c r="W24" s="20"/>
      <c r="X24" s="20"/>
      <c r="Y24" s="20"/>
      <c r="Z24" s="17"/>
      <c r="AA24" s="22" t="str">
        <f>VLOOKUP(H24,Hoja1!A$2:G$445,7,0)</f>
        <v xml:space="preserve">Riesgo Biológico, Autocuidado y/o Uso y manejo adecuado de E.P.P.
</v>
      </c>
      <c r="AB24" s="145" t="s">
        <v>1200</v>
      </c>
      <c r="AC24" s="117" t="s">
        <v>1209</v>
      </c>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5"/>
    </row>
    <row r="25" spans="1:145" s="13" customFormat="1" ht="51">
      <c r="A25" s="142"/>
      <c r="B25" s="142"/>
      <c r="C25" s="109"/>
      <c r="D25" s="106"/>
      <c r="E25" s="115"/>
      <c r="F25" s="115"/>
      <c r="G25" s="82" t="str">
        <f>VLOOKUP(H25,Hoja1!A$1:G$445,2,0)</f>
        <v>Hongos</v>
      </c>
      <c r="H25" s="24" t="s">
        <v>117</v>
      </c>
      <c r="I25" s="82" t="str">
        <f>VLOOKUP(H25,Hoja1!A$2:G$445,3,0)</f>
        <v>Micosis</v>
      </c>
      <c r="J25" s="18"/>
      <c r="K25" s="82" t="str">
        <f>VLOOKUP(H25,Hoja1!A$2:G$445,4,0)</f>
        <v>Inspecciones planeadas e inspecciones no planeadas, procedimientos de programas de seguridad y salud en el trabajo</v>
      </c>
      <c r="L25" s="82" t="str">
        <f>VLOOKUP(H25,Hoja1!A$2:G$445,5,0)</f>
        <v>Programa de vacunación, éxamenes periódicos</v>
      </c>
      <c r="M25" s="18">
        <v>2</v>
      </c>
      <c r="N25" s="19">
        <v>3</v>
      </c>
      <c r="O25" s="19">
        <v>10</v>
      </c>
      <c r="P25" s="25">
        <f t="shared" si="1"/>
        <v>6</v>
      </c>
      <c r="Q25" s="25">
        <f t="shared" si="2"/>
        <v>60</v>
      </c>
      <c r="R25" s="32" t="str">
        <f t="shared" si="3"/>
        <v>M-6</v>
      </c>
      <c r="S25" s="33" t="str">
        <f t="shared" si="0"/>
        <v>III</v>
      </c>
      <c r="T25" s="34" t="str">
        <f t="shared" si="4"/>
        <v>Mejorable</v>
      </c>
      <c r="U25" s="112"/>
      <c r="V25" s="82" t="str">
        <f>VLOOKUP(H25,Hoja1!A$2:G$445,6,0)</f>
        <v>Micosis</v>
      </c>
      <c r="W25" s="20"/>
      <c r="X25" s="20"/>
      <c r="Y25" s="20"/>
      <c r="Z25" s="17"/>
      <c r="AA25" s="22" t="str">
        <f>VLOOKUP(H25,Hoja1!A$2:G$445,7,0)</f>
        <v xml:space="preserve">Riesgo Biológico, Autocuidado y/o Uso y manejo adecuado de E.P.P.
</v>
      </c>
      <c r="AB25" s="112"/>
      <c r="AC25" s="109"/>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c r="CJ25" s="12"/>
      <c r="CK25" s="12"/>
      <c r="CL25" s="12"/>
      <c r="CM25" s="12"/>
      <c r="CN25" s="12"/>
      <c r="CO25" s="12"/>
      <c r="CP25" s="12"/>
      <c r="CQ25" s="12"/>
      <c r="CR25" s="12"/>
      <c r="CS25" s="12"/>
      <c r="CT25" s="12"/>
      <c r="CU25" s="12"/>
      <c r="CV25" s="12"/>
      <c r="CW25" s="12"/>
      <c r="CX25" s="12"/>
      <c r="CY25" s="12"/>
      <c r="CZ25" s="12"/>
      <c r="DA25" s="12"/>
      <c r="DB25" s="12"/>
      <c r="DC25" s="12"/>
      <c r="DD25" s="12"/>
      <c r="DE25" s="12"/>
      <c r="DF25" s="12"/>
      <c r="DG25" s="12"/>
      <c r="DH25" s="12"/>
      <c r="DI25" s="12"/>
      <c r="DJ25" s="12"/>
      <c r="DK25" s="12"/>
      <c r="DL25" s="12"/>
      <c r="DM25" s="12"/>
      <c r="DN25" s="12"/>
      <c r="DO25" s="12"/>
      <c r="DP25" s="12"/>
      <c r="DQ25" s="12"/>
      <c r="DR25" s="12"/>
      <c r="DS25" s="12"/>
      <c r="DT25" s="12"/>
      <c r="DU25" s="12"/>
      <c r="DV25" s="12"/>
      <c r="DW25" s="12"/>
      <c r="DX25" s="12"/>
      <c r="DY25" s="12"/>
      <c r="DZ25" s="12"/>
      <c r="EA25" s="12"/>
      <c r="EB25" s="12"/>
      <c r="EC25" s="12"/>
      <c r="ED25" s="12"/>
      <c r="EE25" s="12"/>
      <c r="EF25" s="12"/>
      <c r="EG25" s="12"/>
      <c r="EH25" s="12"/>
      <c r="EI25" s="12"/>
      <c r="EJ25" s="12"/>
      <c r="EK25" s="12"/>
      <c r="EL25" s="12"/>
      <c r="EM25" s="12"/>
      <c r="EN25" s="12"/>
      <c r="EO25" s="15"/>
    </row>
    <row r="26" spans="1:145" s="13" customFormat="1" ht="51">
      <c r="A26" s="142"/>
      <c r="B26" s="142"/>
      <c r="C26" s="109"/>
      <c r="D26" s="106"/>
      <c r="E26" s="115"/>
      <c r="F26" s="115"/>
      <c r="G26" s="82" t="str">
        <f>VLOOKUP(H26,Hoja1!A$1:G$445,2,0)</f>
        <v>Virus</v>
      </c>
      <c r="H26" s="24" t="s">
        <v>120</v>
      </c>
      <c r="I26" s="82" t="str">
        <f>VLOOKUP(H26,Hoja1!A$2:G$445,3,0)</f>
        <v>Infecciones Virales</v>
      </c>
      <c r="J26" s="18"/>
      <c r="K26" s="82" t="str">
        <f>VLOOKUP(H26,Hoja1!A$2:G$445,4,0)</f>
        <v>Inspecciones planeadas e inspecciones no planeadas, procedimientos de programas de seguridad y salud en el trabajo</v>
      </c>
      <c r="L26" s="82" t="str">
        <f>VLOOKUP(H26,Hoja1!A$2:G$445,5,0)</f>
        <v>Programa de vacunación, bota pantalon, overol, guantes, tapabocas, mascarillas con filtos</v>
      </c>
      <c r="M26" s="18">
        <v>2</v>
      </c>
      <c r="N26" s="19">
        <v>3</v>
      </c>
      <c r="O26" s="19">
        <v>10</v>
      </c>
      <c r="P26" s="25">
        <f t="shared" si="1"/>
        <v>6</v>
      </c>
      <c r="Q26" s="25">
        <f t="shared" si="2"/>
        <v>60</v>
      </c>
      <c r="R26" s="32" t="str">
        <f t="shared" si="3"/>
        <v>M-6</v>
      </c>
      <c r="S26" s="33" t="str">
        <f t="shared" si="0"/>
        <v>III</v>
      </c>
      <c r="T26" s="34" t="str">
        <f t="shared" si="4"/>
        <v>Mejorable</v>
      </c>
      <c r="U26" s="112"/>
      <c r="V26" s="82" t="str">
        <f>VLOOKUP(H26,Hoja1!A$2:G$445,6,0)</f>
        <v xml:space="preserve">Enfermedades Infectocontagiosas
</v>
      </c>
      <c r="W26" s="20"/>
      <c r="X26" s="20"/>
      <c r="Y26" s="20"/>
      <c r="Z26" s="17"/>
      <c r="AA26" s="22" t="str">
        <f>VLOOKUP(H26,Hoja1!A$2:G$445,7,0)</f>
        <v xml:space="preserve">Riesgo Biológico, Autocuidado y/o Uso y manejo adecuado de E.P.P.
</v>
      </c>
      <c r="AB26" s="113"/>
      <c r="AC26" s="109"/>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c r="CJ26" s="12"/>
      <c r="CK26" s="12"/>
      <c r="CL26" s="12"/>
      <c r="CM26" s="12"/>
      <c r="CN26" s="12"/>
      <c r="CO26" s="12"/>
      <c r="CP26" s="12"/>
      <c r="CQ26" s="12"/>
      <c r="CR26" s="12"/>
      <c r="CS26" s="12"/>
      <c r="CT26" s="12"/>
      <c r="CU26" s="12"/>
      <c r="CV26" s="12"/>
      <c r="CW26" s="12"/>
      <c r="CX26" s="12"/>
      <c r="CY26" s="12"/>
      <c r="CZ26" s="12"/>
      <c r="DA26" s="12"/>
      <c r="DB26" s="12"/>
      <c r="DC26" s="12"/>
      <c r="DD26" s="12"/>
      <c r="DE26" s="12"/>
      <c r="DF26" s="12"/>
      <c r="DG26" s="12"/>
      <c r="DH26" s="12"/>
      <c r="DI26" s="12"/>
      <c r="DJ26" s="12"/>
      <c r="DK26" s="12"/>
      <c r="DL26" s="12"/>
      <c r="DM26" s="12"/>
      <c r="DN26" s="12"/>
      <c r="DO26" s="12"/>
      <c r="DP26" s="12"/>
      <c r="DQ26" s="12"/>
      <c r="DR26" s="12"/>
      <c r="DS26" s="12"/>
      <c r="DT26" s="12"/>
      <c r="DU26" s="12"/>
      <c r="DV26" s="12"/>
      <c r="DW26" s="12"/>
      <c r="DX26" s="12"/>
      <c r="DY26" s="12"/>
      <c r="DZ26" s="12"/>
      <c r="EA26" s="12"/>
      <c r="EB26" s="12"/>
      <c r="EC26" s="12"/>
      <c r="ED26" s="12"/>
      <c r="EE26" s="12"/>
      <c r="EF26" s="12"/>
      <c r="EG26" s="12"/>
      <c r="EH26" s="12"/>
      <c r="EI26" s="12"/>
      <c r="EJ26" s="12"/>
      <c r="EK26" s="12"/>
      <c r="EL26" s="12"/>
      <c r="EM26" s="12"/>
      <c r="EN26" s="12"/>
      <c r="EO26" s="15"/>
    </row>
    <row r="27" spans="1:145" s="13" customFormat="1" ht="50.25" customHeight="1">
      <c r="A27" s="142"/>
      <c r="B27" s="142"/>
      <c r="C27" s="109"/>
      <c r="D27" s="106"/>
      <c r="E27" s="115"/>
      <c r="F27" s="115"/>
      <c r="G27" s="82" t="str">
        <f>VLOOKUP(H27,Hoja1!A$1:G$445,2,0)</f>
        <v>INFRAROJA, ULTRAVIOLETA, VISIBLE, RADIOFRECUENCIA, MICROONDAS, LASER</v>
      </c>
      <c r="H27" s="24" t="s">
        <v>67</v>
      </c>
      <c r="I27" s="82" t="str">
        <f>VLOOKUP(H27,Hoja1!A$2:G$445,3,0)</f>
        <v>CÁNCER, LESIONES DÉRMICAS Y OCULARES</v>
      </c>
      <c r="J27" s="18"/>
      <c r="K27" s="82" t="str">
        <f>VLOOKUP(H27,Hoja1!A$2:G$445,4,0)</f>
        <v>Inspecciones planeadas e inspecciones no planeadas, procedimientos de programas de seguridad y salud en el trabajo</v>
      </c>
      <c r="L27" s="82" t="str">
        <f>VLOOKUP(H27,Hoja1!A$2:G$445,5,0)</f>
        <v>PROGRAMA BLOQUEADOR SOLAR</v>
      </c>
      <c r="M27" s="18">
        <v>2</v>
      </c>
      <c r="N27" s="19">
        <v>3</v>
      </c>
      <c r="O27" s="19">
        <v>10</v>
      </c>
      <c r="P27" s="25">
        <f t="shared" si="1"/>
        <v>6</v>
      </c>
      <c r="Q27" s="25">
        <f t="shared" si="2"/>
        <v>60</v>
      </c>
      <c r="R27" s="32" t="str">
        <f t="shared" si="3"/>
        <v>M-6</v>
      </c>
      <c r="S27" s="33" t="str">
        <f t="shared" si="0"/>
        <v>III</v>
      </c>
      <c r="T27" s="34" t="str">
        <f t="shared" si="4"/>
        <v>Mejorable</v>
      </c>
      <c r="U27" s="112"/>
      <c r="V27" s="82" t="str">
        <f>VLOOKUP(H27,Hoja1!A$2:G$445,6,0)</f>
        <v>CÁNCER</v>
      </c>
      <c r="W27" s="20"/>
      <c r="X27" s="20"/>
      <c r="Y27" s="20"/>
      <c r="Z27" s="17"/>
      <c r="AA27" s="22" t="str">
        <f>VLOOKUP(H27,Hoja1!A$2:G$445,7,0)</f>
        <v>N/A</v>
      </c>
      <c r="AB27" s="20" t="s">
        <v>1201</v>
      </c>
      <c r="AC27" s="109"/>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12"/>
      <c r="BM27" s="12"/>
      <c r="BN27" s="12"/>
      <c r="BO27" s="12"/>
      <c r="BP27" s="12"/>
      <c r="BQ27" s="12"/>
      <c r="BR27" s="12"/>
      <c r="BS27" s="12"/>
      <c r="BT27" s="12"/>
      <c r="BU27" s="12"/>
      <c r="BV27" s="12"/>
      <c r="BW27" s="12"/>
      <c r="BX27" s="12"/>
      <c r="BY27" s="12"/>
      <c r="BZ27" s="12"/>
      <c r="CA27" s="12"/>
      <c r="CB27" s="12"/>
      <c r="CC27" s="12"/>
      <c r="CD27" s="12"/>
      <c r="CE27" s="12"/>
      <c r="CF27" s="12"/>
      <c r="CG27" s="12"/>
      <c r="CH27" s="12"/>
      <c r="CI27" s="12"/>
      <c r="CJ27" s="12"/>
      <c r="CK27" s="12"/>
      <c r="CL27" s="12"/>
      <c r="CM27" s="12"/>
      <c r="CN27" s="12"/>
      <c r="CO27" s="12"/>
      <c r="CP27" s="12"/>
      <c r="CQ27" s="12"/>
      <c r="CR27" s="12"/>
      <c r="CS27" s="12"/>
      <c r="CT27" s="12"/>
      <c r="CU27" s="12"/>
      <c r="CV27" s="12"/>
      <c r="CW27" s="12"/>
      <c r="CX27" s="12"/>
      <c r="CY27" s="12"/>
      <c r="CZ27" s="12"/>
      <c r="DA27" s="12"/>
      <c r="DB27" s="12"/>
      <c r="DC27" s="12"/>
      <c r="DD27" s="12"/>
      <c r="DE27" s="12"/>
      <c r="DF27" s="12"/>
      <c r="DG27" s="12"/>
      <c r="DH27" s="12"/>
      <c r="DI27" s="12"/>
      <c r="DJ27" s="12"/>
      <c r="DK27" s="12"/>
      <c r="DL27" s="12"/>
      <c r="DM27" s="12"/>
      <c r="DN27" s="12"/>
      <c r="DO27" s="12"/>
      <c r="DP27" s="12"/>
      <c r="DQ27" s="12"/>
      <c r="DR27" s="12"/>
      <c r="DS27" s="12"/>
      <c r="DT27" s="12"/>
      <c r="DU27" s="12"/>
      <c r="DV27" s="12"/>
      <c r="DW27" s="12"/>
      <c r="DX27" s="12"/>
      <c r="DY27" s="12"/>
      <c r="DZ27" s="12"/>
      <c r="EA27" s="12"/>
      <c r="EB27" s="12"/>
      <c r="EC27" s="12"/>
      <c r="ED27" s="12"/>
      <c r="EE27" s="12"/>
      <c r="EF27" s="12"/>
      <c r="EG27" s="12"/>
      <c r="EH27" s="12"/>
      <c r="EI27" s="12"/>
      <c r="EJ27" s="12"/>
      <c r="EK27" s="12"/>
      <c r="EL27" s="12"/>
      <c r="EM27" s="12"/>
      <c r="EN27" s="12"/>
      <c r="EO27" s="15"/>
    </row>
    <row r="28" spans="1:145" s="13" customFormat="1" ht="54.75" customHeight="1">
      <c r="A28" s="142"/>
      <c r="B28" s="142"/>
      <c r="C28" s="109"/>
      <c r="D28" s="106"/>
      <c r="E28" s="115"/>
      <c r="F28" s="115"/>
      <c r="G28" s="82" t="str">
        <f>VLOOKUP(H28,Hoja1!A$1:G$445,2,0)</f>
        <v>GASES Y VAPORES</v>
      </c>
      <c r="H28" s="24" t="s">
        <v>250</v>
      </c>
      <c r="I28" s="82" t="str">
        <f>VLOOKUP(H28,Hoja1!A$2:G$445,3,0)</f>
        <v xml:space="preserve"> LESIONES EN LA PIEL, IRRITACIÓN EN VÍAS  RESPIRATORIAS, MUERTE</v>
      </c>
      <c r="J28" s="18"/>
      <c r="K28" s="82" t="str">
        <f>VLOOKUP(H28,Hoja1!A$2:G$445,4,0)</f>
        <v>Inspecciones planeadas e inspecciones no planeadas, procedimientos de programas de seguridad y salud en el trabajo</v>
      </c>
      <c r="L28" s="82" t="str">
        <f>VLOOKUP(H28,Hoja1!A$2:G$445,5,0)</f>
        <v>EPP TAPABOCAS, CARETAS CON FILTROS</v>
      </c>
      <c r="M28" s="18">
        <v>2</v>
      </c>
      <c r="N28" s="19">
        <v>3</v>
      </c>
      <c r="O28" s="19">
        <v>25</v>
      </c>
      <c r="P28" s="25">
        <f t="shared" si="1"/>
        <v>6</v>
      </c>
      <c r="Q28" s="25">
        <f t="shared" si="2"/>
        <v>150</v>
      </c>
      <c r="R28" s="32" t="str">
        <f t="shared" si="3"/>
        <v>M-6</v>
      </c>
      <c r="S28" s="33" t="str">
        <f t="shared" si="0"/>
        <v>II</v>
      </c>
      <c r="T28" s="34" t="str">
        <f t="shared" si="4"/>
        <v>No Aceptable o Aceptable Con Control Especifico</v>
      </c>
      <c r="U28" s="112"/>
      <c r="V28" s="82" t="str">
        <f>VLOOKUP(H28,Hoja1!A$2:G$445,6,0)</f>
        <v xml:space="preserve"> MUERTE</v>
      </c>
      <c r="W28" s="20"/>
      <c r="X28" s="20"/>
      <c r="Y28" s="20"/>
      <c r="Z28" s="17"/>
      <c r="AA28" s="22" t="str">
        <f>VLOOKUP(H28,Hoja1!A$2:G$445,7,0)</f>
        <v>USO Y MANEJO ADECUADO DE E.P.P.</v>
      </c>
      <c r="AB28" s="20" t="s">
        <v>1213</v>
      </c>
      <c r="AC28" s="109"/>
      <c r="AD28" s="12"/>
      <c r="AE28" s="12"/>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c r="CJ28" s="12"/>
      <c r="CK28" s="12"/>
      <c r="CL28" s="12"/>
      <c r="CM28" s="12"/>
      <c r="CN28" s="12"/>
      <c r="CO28" s="12"/>
      <c r="CP28" s="12"/>
      <c r="CQ28" s="12"/>
      <c r="CR28" s="12"/>
      <c r="CS28" s="12"/>
      <c r="CT28" s="12"/>
      <c r="CU28" s="12"/>
      <c r="CV28" s="12"/>
      <c r="CW28" s="12"/>
      <c r="CX28" s="12"/>
      <c r="CY28" s="12"/>
      <c r="CZ28" s="12"/>
      <c r="DA28" s="12"/>
      <c r="DB28" s="12"/>
      <c r="DC28" s="12"/>
      <c r="DD28" s="12"/>
      <c r="DE28" s="12"/>
      <c r="DF28" s="12"/>
      <c r="DG28" s="12"/>
      <c r="DH28" s="12"/>
      <c r="DI28" s="12"/>
      <c r="DJ28" s="12"/>
      <c r="DK28" s="12"/>
      <c r="DL28" s="12"/>
      <c r="DM28" s="12"/>
      <c r="DN28" s="12"/>
      <c r="DO28" s="12"/>
      <c r="DP28" s="12"/>
      <c r="DQ28" s="12"/>
      <c r="DR28" s="12"/>
      <c r="DS28" s="12"/>
      <c r="DT28" s="12"/>
      <c r="DU28" s="12"/>
      <c r="DV28" s="12"/>
      <c r="DW28" s="12"/>
      <c r="DX28" s="12"/>
      <c r="DY28" s="12"/>
      <c r="DZ28" s="12"/>
      <c r="EA28" s="12"/>
      <c r="EB28" s="12"/>
      <c r="EC28" s="12"/>
      <c r="ED28" s="12"/>
      <c r="EE28" s="12"/>
      <c r="EF28" s="12"/>
      <c r="EG28" s="12"/>
      <c r="EH28" s="12"/>
      <c r="EI28" s="12"/>
      <c r="EJ28" s="12"/>
      <c r="EK28" s="12"/>
      <c r="EL28" s="12"/>
      <c r="EM28" s="12"/>
      <c r="EN28" s="12"/>
      <c r="EO28" s="15"/>
    </row>
    <row r="29" spans="1:145" s="13" customFormat="1" ht="35.25" customHeight="1">
      <c r="A29" s="142"/>
      <c r="B29" s="142"/>
      <c r="C29" s="109"/>
      <c r="D29" s="106"/>
      <c r="E29" s="115"/>
      <c r="F29" s="115"/>
      <c r="G29" s="82" t="str">
        <f>VLOOKUP(H29,Hoja1!A$1:G$445,2,0)</f>
        <v>CONCENTRACIÓN EN ACTIVIDADES DE ALTO DESEMPEÑO MENTAL</v>
      </c>
      <c r="H29" s="24" t="s">
        <v>72</v>
      </c>
      <c r="I29" s="82" t="str">
        <f>VLOOKUP(H29,Hoja1!A$2:G$445,3,0)</f>
        <v>ESTRÉS, CEFALEA, IRRITABILIDAD</v>
      </c>
      <c r="J29" s="18"/>
      <c r="K29" s="82" t="str">
        <f>VLOOKUP(H29,Hoja1!A$2:G$445,4,0)</f>
        <v>N/A</v>
      </c>
      <c r="L29" s="82" t="str">
        <f>VLOOKUP(H29,Hoja1!A$2:G$445,5,0)</f>
        <v>PVE PSICOSOCIAL</v>
      </c>
      <c r="M29" s="18">
        <v>2</v>
      </c>
      <c r="N29" s="19">
        <v>2</v>
      </c>
      <c r="O29" s="19">
        <v>10</v>
      </c>
      <c r="P29" s="25">
        <f t="shared" si="1"/>
        <v>4</v>
      </c>
      <c r="Q29" s="25">
        <f t="shared" si="2"/>
        <v>40</v>
      </c>
      <c r="R29" s="32" t="str">
        <f t="shared" si="3"/>
        <v>B-4</v>
      </c>
      <c r="S29" s="33" t="str">
        <f t="shared" si="0"/>
        <v>III</v>
      </c>
      <c r="T29" s="34" t="str">
        <f t="shared" si="4"/>
        <v>Mejorable</v>
      </c>
      <c r="U29" s="112"/>
      <c r="V29" s="82" t="str">
        <f>VLOOKUP(H29,Hoja1!A$2:G$445,6,0)</f>
        <v>ESTRÉS</v>
      </c>
      <c r="W29" s="20"/>
      <c r="X29" s="20"/>
      <c r="Y29" s="20"/>
      <c r="Z29" s="17"/>
      <c r="AA29" s="22" t="str">
        <f>VLOOKUP(H29,Hoja1!A$2:G$445,7,0)</f>
        <v>N/A</v>
      </c>
      <c r="AB29" s="111" t="s">
        <v>1202</v>
      </c>
      <c r="AC29" s="109"/>
      <c r="AD29" s="12"/>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2"/>
      <c r="CN29" s="12"/>
      <c r="CO29" s="12"/>
      <c r="CP29" s="12"/>
      <c r="CQ29" s="12"/>
      <c r="CR29" s="12"/>
      <c r="CS29" s="12"/>
      <c r="CT29" s="12"/>
      <c r="CU29" s="12"/>
      <c r="CV29" s="12"/>
      <c r="CW29" s="12"/>
      <c r="CX29" s="12"/>
      <c r="CY29" s="12"/>
      <c r="CZ29" s="12"/>
      <c r="DA29" s="12"/>
      <c r="DB29" s="12"/>
      <c r="DC29" s="12"/>
      <c r="DD29" s="12"/>
      <c r="DE29" s="12"/>
      <c r="DF29" s="12"/>
      <c r="DG29" s="12"/>
      <c r="DH29" s="12"/>
      <c r="DI29" s="12"/>
      <c r="DJ29" s="12"/>
      <c r="DK29" s="12"/>
      <c r="DL29" s="12"/>
      <c r="DM29" s="12"/>
      <c r="DN29" s="12"/>
      <c r="DO29" s="12"/>
      <c r="DP29" s="12"/>
      <c r="DQ29" s="12"/>
      <c r="DR29" s="12"/>
      <c r="DS29" s="12"/>
      <c r="DT29" s="12"/>
      <c r="DU29" s="12"/>
      <c r="DV29" s="12"/>
      <c r="DW29" s="12"/>
      <c r="DX29" s="12"/>
      <c r="DY29" s="12"/>
      <c r="DZ29" s="12"/>
      <c r="EA29" s="12"/>
      <c r="EB29" s="12"/>
      <c r="EC29" s="12"/>
      <c r="ED29" s="12"/>
      <c r="EE29" s="12"/>
      <c r="EF29" s="12"/>
      <c r="EG29" s="12"/>
      <c r="EH29" s="12"/>
      <c r="EI29" s="12"/>
      <c r="EJ29" s="12"/>
      <c r="EK29" s="12"/>
      <c r="EL29" s="12"/>
      <c r="EM29" s="12"/>
      <c r="EN29" s="12"/>
      <c r="EO29" s="15"/>
    </row>
    <row r="30" spans="1:145" s="13" customFormat="1" ht="35.25" customHeight="1">
      <c r="A30" s="142"/>
      <c r="B30" s="142"/>
      <c r="C30" s="109"/>
      <c r="D30" s="106"/>
      <c r="E30" s="115"/>
      <c r="F30" s="115"/>
      <c r="G30" s="82" t="str">
        <f>VLOOKUP(H30,Hoja1!A$1:G$445,2,0)</f>
        <v>NATURALEZA DE LA TAREA</v>
      </c>
      <c r="H30" s="24" t="s">
        <v>76</v>
      </c>
      <c r="I30" s="82" t="str">
        <f>VLOOKUP(H30,Hoja1!A$2:G$445,3,0)</f>
        <v>ESTRÉS,  TRANSTORNOS DEL SUEÑO</v>
      </c>
      <c r="J30" s="18"/>
      <c r="K30" s="82" t="str">
        <f>VLOOKUP(H30,Hoja1!A$2:G$445,4,0)</f>
        <v>N/A</v>
      </c>
      <c r="L30" s="82" t="str">
        <f>VLOOKUP(H30,Hoja1!A$2:G$445,5,0)</f>
        <v>PVE PSICOSOCIAL</v>
      </c>
      <c r="M30" s="18">
        <v>2</v>
      </c>
      <c r="N30" s="19">
        <v>2</v>
      </c>
      <c r="O30" s="19">
        <v>10</v>
      </c>
      <c r="P30" s="25">
        <f t="shared" si="1"/>
        <v>4</v>
      </c>
      <c r="Q30" s="25">
        <f t="shared" si="2"/>
        <v>40</v>
      </c>
      <c r="R30" s="32" t="str">
        <f t="shared" si="3"/>
        <v>B-4</v>
      </c>
      <c r="S30" s="33" t="str">
        <f t="shared" si="0"/>
        <v>III</v>
      </c>
      <c r="T30" s="34" t="str">
        <f t="shared" si="4"/>
        <v>Mejorable</v>
      </c>
      <c r="U30" s="112"/>
      <c r="V30" s="82" t="str">
        <f>VLOOKUP(H30,Hoja1!A$2:G$445,6,0)</f>
        <v>ESTRÉS</v>
      </c>
      <c r="W30" s="20"/>
      <c r="X30" s="20"/>
      <c r="Y30" s="20"/>
      <c r="Z30" s="17"/>
      <c r="AA30" s="22" t="str">
        <f>VLOOKUP(H30,Hoja1!A$2:G$445,7,0)</f>
        <v>N/A</v>
      </c>
      <c r="AB30" s="113"/>
      <c r="AC30" s="109"/>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c r="BS30" s="12"/>
      <c r="BT30" s="12"/>
      <c r="BU30" s="12"/>
      <c r="BV30" s="12"/>
      <c r="BW30" s="12"/>
      <c r="BX30" s="12"/>
      <c r="BY30" s="12"/>
      <c r="BZ30" s="12"/>
      <c r="CA30" s="12"/>
      <c r="CB30" s="12"/>
      <c r="CC30" s="12"/>
      <c r="CD30" s="12"/>
      <c r="CE30" s="12"/>
      <c r="CF30" s="12"/>
      <c r="CG30" s="12"/>
      <c r="CH30" s="12"/>
      <c r="CI30" s="12"/>
      <c r="CJ30" s="12"/>
      <c r="CK30" s="12"/>
      <c r="CL30" s="12"/>
      <c r="CM30" s="12"/>
      <c r="CN30" s="12"/>
      <c r="CO30" s="12"/>
      <c r="CP30" s="12"/>
      <c r="CQ30" s="12"/>
      <c r="CR30" s="12"/>
      <c r="CS30" s="12"/>
      <c r="CT30" s="12"/>
      <c r="CU30" s="12"/>
      <c r="CV30" s="12"/>
      <c r="CW30" s="12"/>
      <c r="CX30" s="12"/>
      <c r="CY30" s="12"/>
      <c r="CZ30" s="12"/>
      <c r="DA30" s="12"/>
      <c r="DB30" s="12"/>
      <c r="DC30" s="12"/>
      <c r="DD30" s="12"/>
      <c r="DE30" s="12"/>
      <c r="DF30" s="12"/>
      <c r="DG30" s="12"/>
      <c r="DH30" s="12"/>
      <c r="DI30" s="12"/>
      <c r="DJ30" s="12"/>
      <c r="DK30" s="12"/>
      <c r="DL30" s="12"/>
      <c r="DM30" s="12"/>
      <c r="DN30" s="12"/>
      <c r="DO30" s="12"/>
      <c r="DP30" s="12"/>
      <c r="DQ30" s="12"/>
      <c r="DR30" s="12"/>
      <c r="DS30" s="12"/>
      <c r="DT30" s="12"/>
      <c r="DU30" s="12"/>
      <c r="DV30" s="12"/>
      <c r="DW30" s="12"/>
      <c r="DX30" s="12"/>
      <c r="DY30" s="12"/>
      <c r="DZ30" s="12"/>
      <c r="EA30" s="12"/>
      <c r="EB30" s="12"/>
      <c r="EC30" s="12"/>
      <c r="ED30" s="12"/>
      <c r="EE30" s="12"/>
      <c r="EF30" s="12"/>
      <c r="EG30" s="12"/>
      <c r="EH30" s="12"/>
      <c r="EI30" s="12"/>
      <c r="EJ30" s="12"/>
      <c r="EK30" s="12"/>
      <c r="EL30" s="12"/>
      <c r="EM30" s="12"/>
      <c r="EN30" s="12"/>
      <c r="EO30" s="15"/>
    </row>
    <row r="31" spans="1:145" s="13" customFormat="1" ht="105.75" customHeight="1">
      <c r="A31" s="142"/>
      <c r="B31" s="142"/>
      <c r="C31" s="109"/>
      <c r="D31" s="106"/>
      <c r="E31" s="115"/>
      <c r="F31" s="115"/>
      <c r="G31" s="82" t="str">
        <f>VLOOKUP(H31,Hoja1!A$1:G$445,2,0)</f>
        <v>Forzadas, Prolongadas</v>
      </c>
      <c r="H31" s="24" t="s">
        <v>40</v>
      </c>
      <c r="I31" s="82" t="str">
        <f>VLOOKUP(H31,Hoja1!A$2:G$445,3,0)</f>
        <v xml:space="preserve">Lesiones osteomusculares, lesiones osteoarticulares
</v>
      </c>
      <c r="J31" s="18"/>
      <c r="K31" s="82" t="str">
        <f>VLOOKUP(H31,Hoja1!A$2:G$445,4,0)</f>
        <v>Inspecciones planeadas e inspecciones no planeadas, procedimientos de programas de seguridad y salud en el trabajo</v>
      </c>
      <c r="L31" s="82" t="str">
        <f>VLOOKUP(H31,Hoja1!A$2:G$445,5,0)</f>
        <v>PVE Biomecánico, programa pausas activas, exámenes periódicos, recomendaciones, control de posturas</v>
      </c>
      <c r="M31" s="18">
        <v>2</v>
      </c>
      <c r="N31" s="19">
        <v>3</v>
      </c>
      <c r="O31" s="19">
        <v>25</v>
      </c>
      <c r="P31" s="25">
        <f t="shared" si="1"/>
        <v>6</v>
      </c>
      <c r="Q31" s="25">
        <f t="shared" si="2"/>
        <v>150</v>
      </c>
      <c r="R31" s="32" t="str">
        <f t="shared" si="3"/>
        <v>M-6</v>
      </c>
      <c r="S31" s="33" t="str">
        <f t="shared" si="0"/>
        <v>II</v>
      </c>
      <c r="T31" s="34" t="str">
        <f t="shared" si="4"/>
        <v>No Aceptable o Aceptable Con Control Especifico</v>
      </c>
      <c r="U31" s="112"/>
      <c r="V31" s="82" t="str">
        <f>VLOOKUP(H31,Hoja1!A$2:G$445,6,0)</f>
        <v>Enfermedades Osteomusculares</v>
      </c>
      <c r="W31" s="20"/>
      <c r="X31" s="20"/>
      <c r="Y31" s="20"/>
      <c r="Z31" s="17"/>
      <c r="AA31" s="22" t="str">
        <f>VLOOKUP(H31,Hoja1!A$2:G$445,7,0)</f>
        <v>Prevención en lesiones osteomusculares, líderes de pausas activas</v>
      </c>
      <c r="AB31" s="20" t="s">
        <v>1224</v>
      </c>
      <c r="AC31" s="109"/>
      <c r="AD31" s="12"/>
      <c r="AE31" s="12"/>
      <c r="AF31" s="12"/>
      <c r="AG31" s="12"/>
      <c r="AH31" s="12"/>
      <c r="AI31" s="12"/>
      <c r="AJ31" s="12"/>
      <c r="AK31" s="12"/>
      <c r="AL31" s="12"/>
      <c r="AM31" s="12"/>
      <c r="AN31" s="12"/>
      <c r="AO31" s="12"/>
      <c r="AP31" s="12"/>
      <c r="AQ31" s="12"/>
      <c r="AR31" s="12"/>
      <c r="AS31" s="12"/>
      <c r="AT31" s="12"/>
      <c r="AU31" s="12"/>
      <c r="AV31" s="12"/>
      <c r="AW31" s="12"/>
      <c r="AX31" s="12"/>
      <c r="AY31" s="12"/>
      <c r="AZ31" s="12"/>
      <c r="BA31" s="12"/>
      <c r="BB31" s="12"/>
      <c r="BC31" s="12"/>
      <c r="BD31" s="12"/>
      <c r="BE31" s="12"/>
      <c r="BF31" s="12"/>
      <c r="BG31" s="12"/>
      <c r="BH31" s="12"/>
      <c r="BI31" s="12"/>
      <c r="BJ31" s="12"/>
      <c r="BK31" s="12"/>
      <c r="BL31" s="12"/>
      <c r="BM31" s="12"/>
      <c r="BN31" s="12"/>
      <c r="BO31" s="12"/>
      <c r="BP31" s="12"/>
      <c r="BQ31" s="12"/>
      <c r="BR31" s="12"/>
      <c r="BS31" s="12"/>
      <c r="BT31" s="12"/>
      <c r="BU31" s="12"/>
      <c r="BV31" s="12"/>
      <c r="BW31" s="12"/>
      <c r="BX31" s="12"/>
      <c r="BY31" s="12"/>
      <c r="BZ31" s="12"/>
      <c r="CA31" s="12"/>
      <c r="CB31" s="12"/>
      <c r="CC31" s="12"/>
      <c r="CD31" s="12"/>
      <c r="CE31" s="12"/>
      <c r="CF31" s="12"/>
      <c r="CG31" s="12"/>
      <c r="CH31" s="12"/>
      <c r="CI31" s="12"/>
      <c r="CJ31" s="12"/>
      <c r="CK31" s="12"/>
      <c r="CL31" s="12"/>
      <c r="CM31" s="12"/>
      <c r="CN31" s="12"/>
      <c r="CO31" s="12"/>
      <c r="CP31" s="12"/>
      <c r="CQ31" s="12"/>
      <c r="CR31" s="12"/>
      <c r="CS31" s="12"/>
      <c r="CT31" s="12"/>
      <c r="CU31" s="12"/>
      <c r="CV31" s="12"/>
      <c r="CW31" s="12"/>
      <c r="CX31" s="12"/>
      <c r="CY31" s="12"/>
      <c r="CZ31" s="12"/>
      <c r="DA31" s="12"/>
      <c r="DB31" s="12"/>
      <c r="DC31" s="12"/>
      <c r="DD31" s="12"/>
      <c r="DE31" s="12"/>
      <c r="DF31" s="12"/>
      <c r="DG31" s="12"/>
      <c r="DH31" s="12"/>
      <c r="DI31" s="12"/>
      <c r="DJ31" s="12"/>
      <c r="DK31" s="12"/>
      <c r="DL31" s="12"/>
      <c r="DM31" s="12"/>
      <c r="DN31" s="12"/>
      <c r="DO31" s="12"/>
      <c r="DP31" s="12"/>
      <c r="DQ31" s="12"/>
      <c r="DR31" s="12"/>
      <c r="DS31" s="12"/>
      <c r="DT31" s="12"/>
      <c r="DU31" s="12"/>
      <c r="DV31" s="12"/>
      <c r="DW31" s="12"/>
      <c r="DX31" s="12"/>
      <c r="DY31" s="12"/>
      <c r="DZ31" s="12"/>
      <c r="EA31" s="12"/>
      <c r="EB31" s="12"/>
      <c r="EC31" s="12"/>
      <c r="ED31" s="12"/>
      <c r="EE31" s="12"/>
      <c r="EF31" s="12"/>
      <c r="EG31" s="12"/>
      <c r="EH31" s="12"/>
      <c r="EI31" s="12"/>
      <c r="EJ31" s="12"/>
      <c r="EK31" s="12"/>
      <c r="EL31" s="12"/>
      <c r="EM31" s="12"/>
      <c r="EN31" s="12"/>
      <c r="EO31" s="15"/>
    </row>
    <row r="32" spans="1:145" s="13" customFormat="1" ht="44.25" customHeight="1">
      <c r="A32" s="142"/>
      <c r="B32" s="142"/>
      <c r="C32" s="109"/>
      <c r="D32" s="106"/>
      <c r="E32" s="115"/>
      <c r="F32" s="115"/>
      <c r="G32" s="82" t="str">
        <f>VLOOKUP(H32,Hoja1!A$1:G$445,2,0)</f>
        <v>Movimientos repetitivos, Miembros Superiores</v>
      </c>
      <c r="H32" s="24" t="s">
        <v>47</v>
      </c>
      <c r="I32" s="82" t="str">
        <f>VLOOKUP(H32,Hoja1!A$2:G$445,3,0)</f>
        <v>Lesiones Musculoesqueléticas</v>
      </c>
      <c r="J32" s="18"/>
      <c r="K32" s="82" t="str">
        <f>VLOOKUP(H32,Hoja1!A$2:G$445,4,0)</f>
        <v>N/A</v>
      </c>
      <c r="L32" s="82" t="str">
        <f>VLOOKUP(H32,Hoja1!A$2:G$445,5,0)</f>
        <v>PVE BIomécanico, programa pausas activas, examenes periódicos, recomendaicones, control de posturas</v>
      </c>
      <c r="M32" s="18">
        <v>2</v>
      </c>
      <c r="N32" s="19">
        <v>2</v>
      </c>
      <c r="O32" s="19">
        <v>25</v>
      </c>
      <c r="P32" s="25">
        <f t="shared" si="1"/>
        <v>4</v>
      </c>
      <c r="Q32" s="25">
        <f t="shared" si="2"/>
        <v>100</v>
      </c>
      <c r="R32" s="32" t="str">
        <f t="shared" si="3"/>
        <v>B-4</v>
      </c>
      <c r="S32" s="33" t="str">
        <f t="shared" si="0"/>
        <v>III</v>
      </c>
      <c r="T32" s="34" t="str">
        <f t="shared" si="4"/>
        <v>Mejorable</v>
      </c>
      <c r="U32" s="112"/>
      <c r="V32" s="82" t="str">
        <f>VLOOKUP(H32,Hoja1!A$2:G$445,6,0)</f>
        <v>Enfermedades musculoesqueleticas</v>
      </c>
      <c r="W32" s="20"/>
      <c r="X32" s="20"/>
      <c r="Y32" s="20"/>
      <c r="Z32" s="17"/>
      <c r="AA32" s="22" t="str">
        <f>VLOOKUP(H32,Hoja1!A$2:G$445,7,0)</f>
        <v>Prevención en lesiones osteomusculares, líderes de pausas activas</v>
      </c>
      <c r="AB32" s="20" t="s">
        <v>1230</v>
      </c>
      <c r="AC32" s="109"/>
      <c r="AD32" s="12"/>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2"/>
      <c r="CN32" s="12"/>
      <c r="CO32" s="12"/>
      <c r="CP32" s="12"/>
      <c r="CQ32" s="12"/>
      <c r="CR32" s="12"/>
      <c r="CS32" s="12"/>
      <c r="CT32" s="12"/>
      <c r="CU32" s="12"/>
      <c r="CV32" s="12"/>
      <c r="CW32" s="12"/>
      <c r="CX32" s="12"/>
      <c r="CY32" s="12"/>
      <c r="CZ32" s="12"/>
      <c r="DA32" s="12"/>
      <c r="DB32" s="12"/>
      <c r="DC32" s="12"/>
      <c r="DD32" s="12"/>
      <c r="DE32" s="12"/>
      <c r="DF32" s="12"/>
      <c r="DG32" s="12"/>
      <c r="DH32" s="12"/>
      <c r="DI32" s="12"/>
      <c r="DJ32" s="12"/>
      <c r="DK32" s="12"/>
      <c r="DL32" s="12"/>
      <c r="DM32" s="12"/>
      <c r="DN32" s="12"/>
      <c r="DO32" s="12"/>
      <c r="DP32" s="12"/>
      <c r="DQ32" s="12"/>
      <c r="DR32" s="12"/>
      <c r="DS32" s="12"/>
      <c r="DT32" s="12"/>
      <c r="DU32" s="12"/>
      <c r="DV32" s="12"/>
      <c r="DW32" s="12"/>
      <c r="DX32" s="12"/>
      <c r="DY32" s="12"/>
      <c r="DZ32" s="12"/>
      <c r="EA32" s="12"/>
      <c r="EB32" s="12"/>
      <c r="EC32" s="12"/>
      <c r="ED32" s="12"/>
      <c r="EE32" s="12"/>
      <c r="EF32" s="12"/>
      <c r="EG32" s="12"/>
      <c r="EH32" s="12"/>
      <c r="EI32" s="12"/>
      <c r="EJ32" s="12"/>
      <c r="EK32" s="12"/>
      <c r="EL32" s="12"/>
      <c r="EM32" s="12"/>
      <c r="EN32" s="12"/>
      <c r="EO32" s="15"/>
    </row>
    <row r="33" spans="1:145" s="13" customFormat="1" ht="36" customHeight="1">
      <c r="A33" s="142"/>
      <c r="B33" s="142"/>
      <c r="C33" s="109"/>
      <c r="D33" s="106"/>
      <c r="E33" s="115"/>
      <c r="F33" s="115"/>
      <c r="G33" s="82" t="str">
        <f>VLOOKUP(H33,Hoja1!A$1:G$445,2,0)</f>
        <v>Atropellamiento, Envestir</v>
      </c>
      <c r="H33" s="24" t="s">
        <v>1187</v>
      </c>
      <c r="I33" s="82" t="str">
        <f>VLOOKUP(H33,Hoja1!A$2:G$445,3,0)</f>
        <v>Lesiones, pérdidas materiales, muerte</v>
      </c>
      <c r="J33" s="18"/>
      <c r="K33" s="82" t="str">
        <f>VLOOKUP(H33,Hoja1!A$2:G$445,4,0)</f>
        <v>Inspecciones planeadas e inspecciones no planeadas, procedimientos de programas de seguridad y salud en el trabajo</v>
      </c>
      <c r="L33" s="82" t="str">
        <f>VLOOKUP(H33,Hoja1!A$2:G$445,5,0)</f>
        <v>Programa de seguridad vial, señalización</v>
      </c>
      <c r="M33" s="18">
        <v>2</v>
      </c>
      <c r="N33" s="19">
        <v>3</v>
      </c>
      <c r="O33" s="19">
        <v>60</v>
      </c>
      <c r="P33" s="25">
        <f t="shared" si="1"/>
        <v>6</v>
      </c>
      <c r="Q33" s="25">
        <f t="shared" si="2"/>
        <v>360</v>
      </c>
      <c r="R33" s="32" t="str">
        <f t="shared" si="3"/>
        <v>M-6</v>
      </c>
      <c r="S33" s="33" t="str">
        <f t="shared" si="0"/>
        <v>II</v>
      </c>
      <c r="T33" s="34" t="str">
        <f t="shared" si="4"/>
        <v>No Aceptable o Aceptable Con Control Especifico</v>
      </c>
      <c r="U33" s="112"/>
      <c r="V33" s="82" t="str">
        <f>VLOOKUP(H33,Hoja1!A$2:G$445,6,0)</f>
        <v>Muerte</v>
      </c>
      <c r="W33" s="20"/>
      <c r="X33" s="20"/>
      <c r="Y33" s="20"/>
      <c r="Z33" s="17"/>
      <c r="AA33" s="22" t="str">
        <f>VLOOKUP(H33,Hoja1!A$2:G$445,7,0)</f>
        <v>Seguridad vial y manejo defensivo, aseguramiento de áreas de trabajo</v>
      </c>
      <c r="AB33" s="20" t="s">
        <v>1204</v>
      </c>
      <c r="AC33" s="109"/>
      <c r="AD33" s="12"/>
      <c r="AE33" s="12"/>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c r="BM33" s="12"/>
      <c r="BN33" s="12"/>
      <c r="BO33" s="12"/>
      <c r="BP33" s="12"/>
      <c r="BQ33" s="12"/>
      <c r="BR33" s="12"/>
      <c r="BS33" s="12"/>
      <c r="BT33" s="12"/>
      <c r="BU33" s="12"/>
      <c r="BV33" s="12"/>
      <c r="BW33" s="12"/>
      <c r="BX33" s="12"/>
      <c r="BY33" s="12"/>
      <c r="BZ33" s="12"/>
      <c r="CA33" s="12"/>
      <c r="CB33" s="12"/>
      <c r="CC33" s="12"/>
      <c r="CD33" s="12"/>
      <c r="CE33" s="12"/>
      <c r="CF33" s="12"/>
      <c r="CG33" s="12"/>
      <c r="CH33" s="12"/>
      <c r="CI33" s="12"/>
      <c r="CJ33" s="12"/>
      <c r="CK33" s="12"/>
      <c r="CL33" s="12"/>
      <c r="CM33" s="12"/>
      <c r="CN33" s="12"/>
      <c r="CO33" s="12"/>
      <c r="CP33" s="12"/>
      <c r="CQ33" s="12"/>
      <c r="CR33" s="12"/>
      <c r="CS33" s="12"/>
      <c r="CT33" s="12"/>
      <c r="CU33" s="12"/>
      <c r="CV33" s="12"/>
      <c r="CW33" s="12"/>
      <c r="CX33" s="12"/>
      <c r="CY33" s="12"/>
      <c r="CZ33" s="12"/>
      <c r="DA33" s="12"/>
      <c r="DB33" s="12"/>
      <c r="DC33" s="12"/>
      <c r="DD33" s="12"/>
      <c r="DE33" s="12"/>
      <c r="DF33" s="12"/>
      <c r="DG33" s="12"/>
      <c r="DH33" s="12"/>
      <c r="DI33" s="12"/>
      <c r="DJ33" s="12"/>
      <c r="DK33" s="12"/>
      <c r="DL33" s="12"/>
      <c r="DM33" s="12"/>
      <c r="DN33" s="12"/>
      <c r="DO33" s="12"/>
      <c r="DP33" s="12"/>
      <c r="DQ33" s="12"/>
      <c r="DR33" s="12"/>
      <c r="DS33" s="12"/>
      <c r="DT33" s="12"/>
      <c r="DU33" s="12"/>
      <c r="DV33" s="12"/>
      <c r="DW33" s="12"/>
      <c r="DX33" s="12"/>
      <c r="DY33" s="12"/>
      <c r="DZ33" s="12"/>
      <c r="EA33" s="12"/>
      <c r="EB33" s="12"/>
      <c r="EC33" s="12"/>
      <c r="ED33" s="12"/>
      <c r="EE33" s="12"/>
      <c r="EF33" s="12"/>
      <c r="EG33" s="12"/>
      <c r="EH33" s="12"/>
      <c r="EI33" s="12"/>
      <c r="EJ33" s="12"/>
      <c r="EK33" s="12"/>
      <c r="EL33" s="12"/>
      <c r="EM33" s="12"/>
      <c r="EN33" s="12"/>
      <c r="EO33" s="15"/>
    </row>
    <row r="34" spans="1:145" s="13" customFormat="1" ht="73.5" customHeight="1">
      <c r="A34" s="142"/>
      <c r="B34" s="142"/>
      <c r="C34" s="109"/>
      <c r="D34" s="106"/>
      <c r="E34" s="115"/>
      <c r="F34" s="115"/>
      <c r="G34" s="82" t="str">
        <f>VLOOKUP(H34,Hoja1!A$1:G$445,2,0)</f>
        <v>Atraco, golpiza, atentados y secuestrados</v>
      </c>
      <c r="H34" s="24" t="s">
        <v>57</v>
      </c>
      <c r="I34" s="82" t="str">
        <f>VLOOKUP(H34,Hoja1!A$2:G$445,3,0)</f>
        <v>Estrés, golpes, Secuestros</v>
      </c>
      <c r="J34" s="18"/>
      <c r="K34" s="82" t="str">
        <f>VLOOKUP(H34,Hoja1!A$2:G$445,4,0)</f>
        <v>Inspecciones planeadas e inspecciones no planeadas, procedimientos de programas de seguridad y salud en el trabajo</v>
      </c>
      <c r="L34" s="82" t="str">
        <f>VLOOKUP(H34,Hoja1!A$2:G$445,5,0)</f>
        <v xml:space="preserve">Uniformes Corporativos, Caquetas corporativas, Carnetización
</v>
      </c>
      <c r="M34" s="18">
        <v>2</v>
      </c>
      <c r="N34" s="19">
        <v>3</v>
      </c>
      <c r="O34" s="19">
        <v>60</v>
      </c>
      <c r="P34" s="25">
        <f t="shared" si="1"/>
        <v>6</v>
      </c>
      <c r="Q34" s="25">
        <f t="shared" si="2"/>
        <v>360</v>
      </c>
      <c r="R34" s="32" t="str">
        <f t="shared" si="3"/>
        <v>M-6</v>
      </c>
      <c r="S34" s="33" t="str">
        <f t="shared" si="0"/>
        <v>II</v>
      </c>
      <c r="T34" s="34" t="str">
        <f t="shared" si="4"/>
        <v>No Aceptable o Aceptable Con Control Especifico</v>
      </c>
      <c r="U34" s="112"/>
      <c r="V34" s="82" t="str">
        <f>VLOOKUP(H34,Hoja1!A$2:G$445,6,0)</f>
        <v>Secuestros</v>
      </c>
      <c r="W34" s="20"/>
      <c r="X34" s="20"/>
      <c r="Y34" s="20"/>
      <c r="Z34" s="17"/>
      <c r="AA34" s="22" t="str">
        <f>VLOOKUP(H34,Hoja1!A$2:G$445,7,0)</f>
        <v>N/A</v>
      </c>
      <c r="AB34" s="20" t="s">
        <v>1206</v>
      </c>
      <c r="AC34" s="109"/>
      <c r="AD34" s="12"/>
      <c r="AE34" s="12"/>
      <c r="AF34" s="12"/>
      <c r="AG34" s="12"/>
      <c r="AH34" s="12"/>
      <c r="AI34" s="12"/>
      <c r="AJ34" s="12"/>
      <c r="AK34" s="12"/>
      <c r="AL34" s="12"/>
      <c r="AM34" s="12"/>
      <c r="AN34" s="12"/>
      <c r="AO34" s="12"/>
      <c r="AP34" s="12"/>
      <c r="AQ34" s="12"/>
      <c r="AR34" s="12"/>
      <c r="AS34" s="12"/>
      <c r="AT34" s="12"/>
      <c r="AU34" s="12"/>
      <c r="AV34" s="12"/>
      <c r="AW34" s="12"/>
      <c r="AX34" s="12"/>
      <c r="AY34" s="12"/>
      <c r="AZ34" s="12"/>
      <c r="BA34" s="12"/>
      <c r="BB34" s="12"/>
      <c r="BC34" s="12"/>
      <c r="BD34" s="12"/>
      <c r="BE34" s="12"/>
      <c r="BF34" s="12"/>
      <c r="BG34" s="12"/>
      <c r="BH34" s="12"/>
      <c r="BI34" s="12"/>
      <c r="BJ34" s="12"/>
      <c r="BK34" s="12"/>
      <c r="BL34" s="12"/>
      <c r="BM34" s="12"/>
      <c r="BN34" s="12"/>
      <c r="BO34" s="12"/>
      <c r="BP34" s="12"/>
      <c r="BQ34" s="12"/>
      <c r="BR34" s="12"/>
      <c r="BS34" s="12"/>
      <c r="BT34" s="12"/>
      <c r="BU34" s="12"/>
      <c r="BV34" s="12"/>
      <c r="BW34" s="12"/>
      <c r="BX34" s="12"/>
      <c r="BY34" s="12"/>
      <c r="BZ34" s="12"/>
      <c r="CA34" s="12"/>
      <c r="CB34" s="12"/>
      <c r="CC34" s="12"/>
      <c r="CD34" s="12"/>
      <c r="CE34" s="12"/>
      <c r="CF34" s="12"/>
      <c r="CG34" s="12"/>
      <c r="CH34" s="12"/>
      <c r="CI34" s="12"/>
      <c r="CJ34" s="12"/>
      <c r="CK34" s="12"/>
      <c r="CL34" s="12"/>
      <c r="CM34" s="12"/>
      <c r="CN34" s="12"/>
      <c r="CO34" s="12"/>
      <c r="CP34" s="12"/>
      <c r="CQ34" s="12"/>
      <c r="CR34" s="12"/>
      <c r="CS34" s="12"/>
      <c r="CT34" s="12"/>
      <c r="CU34" s="12"/>
      <c r="CV34" s="12"/>
      <c r="CW34" s="12"/>
      <c r="CX34" s="12"/>
      <c r="CY34" s="12"/>
      <c r="CZ34" s="12"/>
      <c r="DA34" s="12"/>
      <c r="DB34" s="12"/>
      <c r="DC34" s="12"/>
      <c r="DD34" s="12"/>
      <c r="DE34" s="12"/>
      <c r="DF34" s="12"/>
      <c r="DG34" s="12"/>
      <c r="DH34" s="12"/>
      <c r="DI34" s="12"/>
      <c r="DJ34" s="12"/>
      <c r="DK34" s="12"/>
      <c r="DL34" s="12"/>
      <c r="DM34" s="12"/>
      <c r="DN34" s="12"/>
      <c r="DO34" s="12"/>
      <c r="DP34" s="12"/>
      <c r="DQ34" s="12"/>
      <c r="DR34" s="12"/>
      <c r="DS34" s="12"/>
      <c r="DT34" s="12"/>
      <c r="DU34" s="12"/>
      <c r="DV34" s="12"/>
      <c r="DW34" s="12"/>
      <c r="DX34" s="12"/>
      <c r="DY34" s="12"/>
      <c r="DZ34" s="12"/>
      <c r="EA34" s="12"/>
      <c r="EB34" s="12"/>
      <c r="EC34" s="12"/>
      <c r="ED34" s="12"/>
      <c r="EE34" s="12"/>
      <c r="EF34" s="12"/>
      <c r="EG34" s="12"/>
      <c r="EH34" s="12"/>
      <c r="EI34" s="12"/>
      <c r="EJ34" s="12"/>
      <c r="EK34" s="12"/>
      <c r="EL34" s="12"/>
      <c r="EM34" s="12"/>
      <c r="EN34" s="12"/>
      <c r="EO34" s="15"/>
    </row>
    <row r="35" spans="1:145" s="13" customFormat="1" ht="52.5" customHeight="1" thickBot="1">
      <c r="A35" s="142"/>
      <c r="B35" s="142"/>
      <c r="C35" s="110"/>
      <c r="D35" s="107"/>
      <c r="E35" s="116"/>
      <c r="F35" s="116"/>
      <c r="G35" s="82" t="str">
        <f>VLOOKUP(H35,Hoja1!A$1:G$445,2,0)</f>
        <v>SISMOS, INCENDIOS, INUNDACIONES, TERREMOTOS, VENDAVALES, DERRUMBE</v>
      </c>
      <c r="H35" s="24" t="s">
        <v>62</v>
      </c>
      <c r="I35" s="82" t="str">
        <f>VLOOKUP(H35,Hoja1!A$2:G$445,3,0)</f>
        <v>SISMOS, INCENDIOS, INUNDACIONES, TERREMOTOS, VENDAVALES</v>
      </c>
      <c r="J35" s="18"/>
      <c r="K35" s="82" t="str">
        <f>VLOOKUP(H35,Hoja1!A$2:G$445,4,0)</f>
        <v>Inspecciones planeadas e inspecciones no planeadas, procedimientos de programas de seguridad y salud en el trabajo</v>
      </c>
      <c r="L35" s="82" t="str">
        <f>VLOOKUP(H35,Hoja1!A$2:G$445,5,0)</f>
        <v>BRIGADAS DE EMERGENCIAS</v>
      </c>
      <c r="M35" s="18">
        <v>2</v>
      </c>
      <c r="N35" s="19">
        <v>1</v>
      </c>
      <c r="O35" s="19">
        <v>100</v>
      </c>
      <c r="P35" s="25">
        <f t="shared" si="1"/>
        <v>2</v>
      </c>
      <c r="Q35" s="25">
        <f t="shared" si="2"/>
        <v>200</v>
      </c>
      <c r="R35" s="32" t="str">
        <f t="shared" si="3"/>
        <v>B-2</v>
      </c>
      <c r="S35" s="33" t="str">
        <f t="shared" si="0"/>
        <v>II</v>
      </c>
      <c r="T35" s="34" t="str">
        <f t="shared" si="4"/>
        <v>No Aceptable o Aceptable Con Control Especifico</v>
      </c>
      <c r="U35" s="113"/>
      <c r="V35" s="82" t="str">
        <f>VLOOKUP(H35,Hoja1!A$2:G$445,6,0)</f>
        <v>MUERTE</v>
      </c>
      <c r="W35" s="20"/>
      <c r="X35" s="20"/>
      <c r="Y35" s="20"/>
      <c r="Z35" s="17" t="s">
        <v>1208</v>
      </c>
      <c r="AA35" s="22" t="str">
        <f>VLOOKUP(H35,Hoja1!A$2:G$445,7,0)</f>
        <v>ENTRENAMIENTO DE LA BRIGADA; DIVULGACIÓN DE PLAN DE EMERGENCIA</v>
      </c>
      <c r="AB35" s="20" t="s">
        <v>1207</v>
      </c>
      <c r="AC35" s="118"/>
      <c r="AD35" s="12"/>
      <c r="AE35" s="12"/>
      <c r="AF35" s="12"/>
      <c r="AG35" s="12"/>
      <c r="AH35" s="12"/>
      <c r="AI35" s="12"/>
      <c r="AJ35" s="12"/>
      <c r="AK35" s="12"/>
      <c r="AL35" s="12"/>
      <c r="AM35" s="12"/>
      <c r="AN35" s="12"/>
      <c r="AO35" s="12"/>
      <c r="AP35" s="12"/>
      <c r="AQ35" s="12"/>
      <c r="AR35" s="12"/>
      <c r="AS35" s="12"/>
      <c r="AT35" s="12"/>
      <c r="AU35" s="12"/>
      <c r="AV35" s="12"/>
      <c r="AW35" s="12"/>
      <c r="AX35" s="12"/>
      <c r="AY35" s="12"/>
      <c r="AZ35" s="12"/>
      <c r="BA35" s="12"/>
      <c r="BB35" s="12"/>
      <c r="BC35" s="12"/>
      <c r="BD35" s="12"/>
      <c r="BE35" s="12"/>
      <c r="BF35" s="12"/>
      <c r="BG35" s="12"/>
      <c r="BH35" s="12"/>
      <c r="BI35" s="12"/>
      <c r="BJ35" s="12"/>
      <c r="BK35" s="12"/>
      <c r="BL35" s="12"/>
      <c r="BM35" s="12"/>
      <c r="BN35" s="12"/>
      <c r="BO35" s="12"/>
      <c r="BP35" s="12"/>
      <c r="BQ35" s="12"/>
      <c r="BR35" s="12"/>
      <c r="BS35" s="12"/>
      <c r="BT35" s="12"/>
      <c r="BU35" s="12"/>
      <c r="BV35" s="12"/>
      <c r="BW35" s="12"/>
      <c r="BX35" s="12"/>
      <c r="BY35" s="12"/>
      <c r="BZ35" s="12"/>
      <c r="CA35" s="12"/>
      <c r="CB35" s="12"/>
      <c r="CC35" s="12"/>
      <c r="CD35" s="12"/>
      <c r="CE35" s="12"/>
      <c r="CF35" s="12"/>
      <c r="CG35" s="12"/>
      <c r="CH35" s="12"/>
      <c r="CI35" s="12"/>
      <c r="CJ35" s="12"/>
      <c r="CK35" s="12"/>
      <c r="CL35" s="12"/>
      <c r="CM35" s="12"/>
      <c r="CN35" s="12"/>
      <c r="CO35" s="12"/>
      <c r="CP35" s="12"/>
      <c r="CQ35" s="12"/>
      <c r="CR35" s="12"/>
      <c r="CS35" s="12"/>
      <c r="CT35" s="12"/>
      <c r="CU35" s="12"/>
      <c r="CV35" s="12"/>
      <c r="CW35" s="12"/>
      <c r="CX35" s="12"/>
      <c r="CY35" s="12"/>
      <c r="CZ35" s="12"/>
      <c r="DA35" s="12"/>
      <c r="DB35" s="12"/>
      <c r="DC35" s="12"/>
      <c r="DD35" s="12"/>
      <c r="DE35" s="12"/>
      <c r="DF35" s="12"/>
      <c r="DG35" s="12"/>
      <c r="DH35" s="12"/>
      <c r="DI35" s="12"/>
      <c r="DJ35" s="12"/>
      <c r="DK35" s="12"/>
      <c r="DL35" s="12"/>
      <c r="DM35" s="12"/>
      <c r="DN35" s="12"/>
      <c r="DO35" s="12"/>
      <c r="DP35" s="12"/>
      <c r="DQ35" s="12"/>
      <c r="DR35" s="12"/>
      <c r="DS35" s="12"/>
      <c r="DT35" s="12"/>
      <c r="DU35" s="12"/>
      <c r="DV35" s="12"/>
      <c r="DW35" s="12"/>
      <c r="DX35" s="12"/>
      <c r="DY35" s="12"/>
      <c r="DZ35" s="12"/>
      <c r="EA35" s="12"/>
      <c r="EB35" s="12"/>
      <c r="EC35" s="12"/>
      <c r="ED35" s="12"/>
      <c r="EE35" s="12"/>
      <c r="EF35" s="12"/>
      <c r="EG35" s="12"/>
      <c r="EH35" s="12"/>
      <c r="EI35" s="12"/>
      <c r="EJ35" s="12"/>
      <c r="EK35" s="12"/>
      <c r="EL35" s="12"/>
      <c r="EM35" s="12"/>
      <c r="EN35" s="12"/>
      <c r="EO35" s="15"/>
    </row>
    <row r="36" spans="1:145" s="13" customFormat="1" ht="51.75" customHeight="1">
      <c r="A36" s="142"/>
      <c r="B36" s="142"/>
      <c r="C36" s="99" t="str">
        <f>VLOOKUP(E36,Hoja2!A$2:C$82,2,0)</f>
        <v>Responder por la operacion, funcionamiento y mantenimiento de los vehiculos tales como: vehiculos, volquetas, carrotanques, camiones, furgones y similares, para cumplir con el trasporte de personal o de elementos del area siguiendo las instrucciones precisas que le sean proporcionadas.</v>
      </c>
      <c r="D36" s="101" t="str">
        <f>VLOOKUP(E36,Hoja2!A$2:C$82,3,0)</f>
        <v>Efectuar el transporte de personal y/o elementos, hacia los sitios donde se van a realizar las labores de mantenimiento. Inspeccionar el vehiculo que se le asigne. Inspeccionar el peso y distribución de la carga en el vehiculo. Operar los vehiculos segun las ordenes recibidas, dentro o fuera del sector urbano. Suministrar los combustibles, lubricantes, sincronizaciones y reparaciones necesarios al vehiculo. Informar al superior inmediato sobre el desarrollo de los trabajos encomendados, asl como de los inconvenientes o dificultades en la ejecución de los mismos. Contribuir en el desarrollo de labores logisticas relacionadas con los procesos y funciones del area respectiva.</v>
      </c>
      <c r="E36" s="96" t="s">
        <v>1035</v>
      </c>
      <c r="F36" s="96" t="s">
        <v>1210</v>
      </c>
      <c r="G36" s="80" t="str">
        <f>VLOOKUP(H36,Hoja1!A$1:G$445,2,0)</f>
        <v>Bacteria</v>
      </c>
      <c r="H36" s="46" t="s">
        <v>108</v>
      </c>
      <c r="I36" s="80" t="str">
        <f>VLOOKUP(H36,Hoja1!A$2:G$445,3,0)</f>
        <v>Infecciones producidas por Bacterianas</v>
      </c>
      <c r="J36" s="54"/>
      <c r="K36" s="80" t="str">
        <f>VLOOKUP(H36,Hoja1!A$2:G$445,4,0)</f>
        <v>Inspecciones planeadas e inspecciones no planeadas, procedimientos de programas de seguridad y salud en el trabajo</v>
      </c>
      <c r="L36" s="80" t="str">
        <f>VLOOKUP(H36,Hoja1!A$2:G$445,5,0)</f>
        <v>Programa de vacunación, bota pantalon, overol, guantes, tapabocas, mascarillas con filtos</v>
      </c>
      <c r="M36" s="79">
        <v>2</v>
      </c>
      <c r="N36" s="48">
        <v>3</v>
      </c>
      <c r="O36" s="48">
        <v>10</v>
      </c>
      <c r="P36" s="48">
        <f t="shared" si="1"/>
        <v>6</v>
      </c>
      <c r="Q36" s="48">
        <f t="shared" si="2"/>
        <v>60</v>
      </c>
      <c r="R36" s="56" t="str">
        <f t="shared" si="3"/>
        <v>M-6</v>
      </c>
      <c r="S36" s="57" t="str">
        <f t="shared" si="0"/>
        <v>III</v>
      </c>
      <c r="T36" s="58" t="str">
        <f t="shared" si="4"/>
        <v>Mejorable</v>
      </c>
      <c r="U36" s="94">
        <v>7</v>
      </c>
      <c r="V36" s="80" t="str">
        <f>VLOOKUP(H36,Hoja1!A$2:G$445,6,0)</f>
        <v xml:space="preserve">Enfermedades Infectocontagiosas
</v>
      </c>
      <c r="W36" s="59"/>
      <c r="X36" s="59"/>
      <c r="Y36" s="59"/>
      <c r="Z36" s="60"/>
      <c r="AA36" s="53" t="str">
        <f>VLOOKUP(H36,Hoja1!A$2:G$445,7,0)</f>
        <v xml:space="preserve">Riesgo Biológico, Autocuidado y/o Uso y manejo adecuado de E.P.P.
</v>
      </c>
      <c r="AB36" s="101" t="s">
        <v>1200</v>
      </c>
      <c r="AC36" s="101" t="s">
        <v>1209</v>
      </c>
      <c r="AD36" s="12"/>
      <c r="AE36" s="12"/>
      <c r="AF36" s="12"/>
      <c r="AG36" s="12"/>
      <c r="AH36" s="12"/>
      <c r="AI36" s="12"/>
      <c r="AJ36" s="12"/>
      <c r="AK36" s="12"/>
      <c r="AL36" s="12"/>
      <c r="AM36" s="12"/>
      <c r="AN36" s="12"/>
      <c r="AO36" s="12"/>
      <c r="AP36" s="12"/>
      <c r="AQ36" s="12"/>
      <c r="AR36" s="12"/>
      <c r="AS36" s="12"/>
      <c r="AT36" s="12"/>
      <c r="AU36" s="12"/>
      <c r="AV36" s="12"/>
      <c r="AW36" s="12"/>
      <c r="AX36" s="12"/>
      <c r="AY36" s="12"/>
      <c r="AZ36" s="12"/>
      <c r="BA36" s="12"/>
      <c r="BB36" s="12"/>
      <c r="BC36" s="12"/>
      <c r="BD36" s="12"/>
      <c r="BE36" s="12"/>
      <c r="BF36" s="12"/>
      <c r="BG36" s="12"/>
      <c r="BH36" s="12"/>
      <c r="BI36" s="12"/>
      <c r="BJ36" s="12"/>
      <c r="BK36" s="12"/>
      <c r="BL36" s="12"/>
      <c r="BM36" s="12"/>
      <c r="BN36" s="12"/>
      <c r="BO36" s="12"/>
      <c r="BP36" s="12"/>
      <c r="BQ36" s="12"/>
      <c r="BR36" s="12"/>
      <c r="BS36" s="12"/>
      <c r="BT36" s="12"/>
      <c r="BU36" s="12"/>
      <c r="BV36" s="12"/>
      <c r="BW36" s="12"/>
      <c r="BX36" s="12"/>
      <c r="BY36" s="12"/>
      <c r="BZ36" s="12"/>
      <c r="CA36" s="12"/>
      <c r="CB36" s="12"/>
      <c r="CC36" s="12"/>
      <c r="CD36" s="12"/>
      <c r="CE36" s="12"/>
      <c r="CF36" s="12"/>
      <c r="CG36" s="12"/>
      <c r="CH36" s="12"/>
      <c r="CI36" s="12"/>
      <c r="CJ36" s="12"/>
      <c r="CK36" s="12"/>
      <c r="CL36" s="12"/>
      <c r="CM36" s="12"/>
      <c r="CN36" s="12"/>
      <c r="CO36" s="12"/>
      <c r="CP36" s="12"/>
      <c r="CQ36" s="12"/>
      <c r="CR36" s="12"/>
      <c r="CS36" s="12"/>
      <c r="CT36" s="12"/>
      <c r="CU36" s="12"/>
      <c r="CV36" s="12"/>
      <c r="CW36" s="12"/>
      <c r="CX36" s="12"/>
      <c r="CY36" s="12"/>
      <c r="CZ36" s="12"/>
      <c r="DA36" s="12"/>
      <c r="DB36" s="12"/>
      <c r="DC36" s="12"/>
      <c r="DD36" s="12"/>
      <c r="DE36" s="12"/>
      <c r="DF36" s="12"/>
      <c r="DG36" s="12"/>
      <c r="DH36" s="12"/>
      <c r="DI36" s="12"/>
      <c r="DJ36" s="12"/>
      <c r="DK36" s="12"/>
      <c r="DL36" s="12"/>
      <c r="DM36" s="12"/>
      <c r="DN36" s="12"/>
      <c r="DO36" s="12"/>
      <c r="DP36" s="12"/>
      <c r="DQ36" s="12"/>
      <c r="DR36" s="12"/>
      <c r="DS36" s="12"/>
      <c r="DT36" s="12"/>
      <c r="DU36" s="12"/>
      <c r="DV36" s="12"/>
      <c r="DW36" s="12"/>
      <c r="DX36" s="12"/>
      <c r="DY36" s="12"/>
      <c r="DZ36" s="12"/>
      <c r="EA36" s="12"/>
      <c r="EB36" s="12"/>
      <c r="EC36" s="12"/>
      <c r="ED36" s="12"/>
      <c r="EE36" s="12"/>
      <c r="EF36" s="12"/>
      <c r="EG36" s="12"/>
      <c r="EH36" s="12"/>
      <c r="EI36" s="12"/>
      <c r="EJ36" s="12"/>
      <c r="EK36" s="12"/>
      <c r="EL36" s="12"/>
      <c r="EM36" s="12"/>
      <c r="EN36" s="12"/>
      <c r="EO36" s="15"/>
    </row>
    <row r="37" spans="1:145" s="13" customFormat="1" ht="52.5" customHeight="1">
      <c r="A37" s="142"/>
      <c r="B37" s="142"/>
      <c r="C37" s="92"/>
      <c r="D37" s="102"/>
      <c r="E37" s="97"/>
      <c r="F37" s="97"/>
      <c r="G37" s="80" t="str">
        <f>VLOOKUP(H37,Hoja1!A$1:G$445,2,0)</f>
        <v>Virus</v>
      </c>
      <c r="H37" s="46" t="s">
        <v>120</v>
      </c>
      <c r="I37" s="80" t="str">
        <f>VLOOKUP(H37,Hoja1!A$2:G$445,3,0)</f>
        <v>Infecciones Virales</v>
      </c>
      <c r="J37" s="54"/>
      <c r="K37" s="80" t="str">
        <f>VLOOKUP(H37,Hoja1!A$2:G$445,4,0)</f>
        <v>Inspecciones planeadas e inspecciones no planeadas, procedimientos de programas de seguridad y salud en el trabajo</v>
      </c>
      <c r="L37" s="80" t="str">
        <f>VLOOKUP(H37,Hoja1!A$2:G$445,5,0)</f>
        <v>Programa de vacunación, bota pantalon, overol, guantes, tapabocas, mascarillas con filtos</v>
      </c>
      <c r="M37" s="79">
        <v>2</v>
      </c>
      <c r="N37" s="48">
        <v>3</v>
      </c>
      <c r="O37" s="48">
        <v>10</v>
      </c>
      <c r="P37" s="48">
        <f t="shared" si="1"/>
        <v>6</v>
      </c>
      <c r="Q37" s="48">
        <f t="shared" si="2"/>
        <v>60</v>
      </c>
      <c r="R37" s="56" t="str">
        <f t="shared" si="3"/>
        <v>M-6</v>
      </c>
      <c r="S37" s="57" t="str">
        <f t="shared" si="0"/>
        <v>III</v>
      </c>
      <c r="T37" s="58" t="str">
        <f t="shared" si="4"/>
        <v>Mejorable</v>
      </c>
      <c r="U37" s="104"/>
      <c r="V37" s="80" t="str">
        <f>VLOOKUP(H37,Hoja1!A$2:G$445,6,0)</f>
        <v xml:space="preserve">Enfermedades Infectocontagiosas
</v>
      </c>
      <c r="W37" s="59"/>
      <c r="X37" s="59"/>
      <c r="Y37" s="59"/>
      <c r="Z37" s="60"/>
      <c r="AA37" s="53" t="str">
        <f>VLOOKUP(H37,Hoja1!A$2:G$445,7,0)</f>
        <v xml:space="preserve">Riesgo Biológico, Autocuidado y/o Uso y manejo adecuado de E.P.P.
</v>
      </c>
      <c r="AB37" s="151"/>
      <c r="AC37" s="102"/>
      <c r="AD37" s="12"/>
      <c r="AE37" s="12"/>
      <c r="AF37" s="12"/>
      <c r="AG37" s="12"/>
      <c r="AH37" s="12"/>
      <c r="AI37" s="12"/>
      <c r="AJ37" s="12"/>
      <c r="AK37" s="12"/>
      <c r="AL37" s="12"/>
      <c r="AM37" s="12"/>
      <c r="AN37" s="12"/>
      <c r="AO37" s="12"/>
      <c r="AP37" s="12"/>
      <c r="AQ37" s="12"/>
      <c r="AR37" s="12"/>
      <c r="AS37" s="12"/>
      <c r="AT37" s="12"/>
      <c r="AU37" s="12"/>
      <c r="AV37" s="12"/>
      <c r="AW37" s="12"/>
      <c r="AX37" s="12"/>
      <c r="AY37" s="12"/>
      <c r="AZ37" s="12"/>
      <c r="BA37" s="12"/>
      <c r="BB37" s="12"/>
      <c r="BC37" s="12"/>
      <c r="BD37" s="12"/>
      <c r="BE37" s="12"/>
      <c r="BF37" s="12"/>
      <c r="BG37" s="12"/>
      <c r="BH37" s="12"/>
      <c r="BI37" s="12"/>
      <c r="BJ37" s="12"/>
      <c r="BK37" s="12"/>
      <c r="BL37" s="12"/>
      <c r="BM37" s="12"/>
      <c r="BN37" s="12"/>
      <c r="BO37" s="12"/>
      <c r="BP37" s="12"/>
      <c r="BQ37" s="12"/>
      <c r="BR37" s="12"/>
      <c r="BS37" s="12"/>
      <c r="BT37" s="12"/>
      <c r="BU37" s="12"/>
      <c r="BV37" s="12"/>
      <c r="BW37" s="12"/>
      <c r="BX37" s="12"/>
      <c r="BY37" s="12"/>
      <c r="BZ37" s="12"/>
      <c r="CA37" s="12"/>
      <c r="CB37" s="12"/>
      <c r="CC37" s="12"/>
      <c r="CD37" s="12"/>
      <c r="CE37" s="12"/>
      <c r="CF37" s="12"/>
      <c r="CG37" s="12"/>
      <c r="CH37" s="12"/>
      <c r="CI37" s="12"/>
      <c r="CJ37" s="12"/>
      <c r="CK37" s="12"/>
      <c r="CL37" s="12"/>
      <c r="CM37" s="12"/>
      <c r="CN37" s="12"/>
      <c r="CO37" s="12"/>
      <c r="CP37" s="12"/>
      <c r="CQ37" s="12"/>
      <c r="CR37" s="12"/>
      <c r="CS37" s="12"/>
      <c r="CT37" s="12"/>
      <c r="CU37" s="12"/>
      <c r="CV37" s="12"/>
      <c r="CW37" s="12"/>
      <c r="CX37" s="12"/>
      <c r="CY37" s="12"/>
      <c r="CZ37" s="12"/>
      <c r="DA37" s="12"/>
      <c r="DB37" s="12"/>
      <c r="DC37" s="12"/>
      <c r="DD37" s="12"/>
      <c r="DE37" s="12"/>
      <c r="DF37" s="12"/>
      <c r="DG37" s="12"/>
      <c r="DH37" s="12"/>
      <c r="DI37" s="12"/>
      <c r="DJ37" s="12"/>
      <c r="DK37" s="12"/>
      <c r="DL37" s="12"/>
      <c r="DM37" s="12"/>
      <c r="DN37" s="12"/>
      <c r="DO37" s="12"/>
      <c r="DP37" s="12"/>
      <c r="DQ37" s="12"/>
      <c r="DR37" s="12"/>
      <c r="DS37" s="12"/>
      <c r="DT37" s="12"/>
      <c r="DU37" s="12"/>
      <c r="DV37" s="12"/>
      <c r="DW37" s="12"/>
      <c r="DX37" s="12"/>
      <c r="DY37" s="12"/>
      <c r="DZ37" s="12"/>
      <c r="EA37" s="12"/>
      <c r="EB37" s="12"/>
      <c r="EC37" s="12"/>
      <c r="ED37" s="12"/>
      <c r="EE37" s="12"/>
      <c r="EF37" s="12"/>
      <c r="EG37" s="12"/>
      <c r="EH37" s="12"/>
      <c r="EI37" s="12"/>
      <c r="EJ37" s="12"/>
      <c r="EK37" s="12"/>
      <c r="EL37" s="12"/>
      <c r="EM37" s="12"/>
      <c r="EN37" s="12"/>
      <c r="EO37" s="15"/>
    </row>
    <row r="38" spans="1:145" s="13" customFormat="1" ht="58.5" customHeight="1">
      <c r="A38" s="142"/>
      <c r="B38" s="142"/>
      <c r="C38" s="92"/>
      <c r="D38" s="102"/>
      <c r="E38" s="97"/>
      <c r="F38" s="97"/>
      <c r="G38" s="80" t="str">
        <f>VLOOKUP(H38,Hoja1!A$1:G$445,2,0)</f>
        <v>INFRAROJA, ULTRAVIOLETA, VISIBLE, RADIOFRECUENCIA, MICROONDAS, LASER</v>
      </c>
      <c r="H38" s="46" t="s">
        <v>67</v>
      </c>
      <c r="I38" s="80" t="str">
        <f>VLOOKUP(H38,Hoja1!A$2:G$445,3,0)</f>
        <v>CÁNCER, LESIONES DÉRMICAS Y OCULARES</v>
      </c>
      <c r="J38" s="54"/>
      <c r="K38" s="80" t="str">
        <f>VLOOKUP(H38,Hoja1!A$2:G$445,4,0)</f>
        <v>Inspecciones planeadas e inspecciones no planeadas, procedimientos de programas de seguridad y salud en el trabajo</v>
      </c>
      <c r="L38" s="80" t="str">
        <f>VLOOKUP(H38,Hoja1!A$2:G$445,5,0)</f>
        <v>PROGRAMA BLOQUEADOR SOLAR</v>
      </c>
      <c r="M38" s="54">
        <v>2</v>
      </c>
      <c r="N38" s="55">
        <v>2</v>
      </c>
      <c r="O38" s="55">
        <v>10</v>
      </c>
      <c r="P38" s="48">
        <f t="shared" si="1"/>
        <v>4</v>
      </c>
      <c r="Q38" s="48">
        <f t="shared" si="2"/>
        <v>40</v>
      </c>
      <c r="R38" s="56" t="str">
        <f t="shared" si="3"/>
        <v>B-4</v>
      </c>
      <c r="S38" s="57" t="str">
        <f t="shared" si="0"/>
        <v>III</v>
      </c>
      <c r="T38" s="58" t="str">
        <f t="shared" si="4"/>
        <v>Mejorable</v>
      </c>
      <c r="U38" s="104"/>
      <c r="V38" s="80" t="str">
        <f>VLOOKUP(H38,Hoja1!A$2:G$445,6,0)</f>
        <v>CÁNCER</v>
      </c>
      <c r="W38" s="59"/>
      <c r="X38" s="59"/>
      <c r="Y38" s="59"/>
      <c r="Z38" s="60"/>
      <c r="AA38" s="53" t="str">
        <f>VLOOKUP(H38,Hoja1!A$2:G$445,7,0)</f>
        <v>N/A</v>
      </c>
      <c r="AB38" s="59" t="s">
        <v>1201</v>
      </c>
      <c r="AC38" s="102"/>
      <c r="AD38" s="12"/>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2"/>
      <c r="CO38" s="12"/>
      <c r="CP38" s="12"/>
      <c r="CQ38" s="12"/>
      <c r="CR38" s="12"/>
      <c r="CS38" s="12"/>
      <c r="CT38" s="12"/>
      <c r="CU38" s="12"/>
      <c r="CV38" s="12"/>
      <c r="CW38" s="12"/>
      <c r="CX38" s="12"/>
      <c r="CY38" s="12"/>
      <c r="CZ38" s="12"/>
      <c r="DA38" s="12"/>
      <c r="DB38" s="12"/>
      <c r="DC38" s="12"/>
      <c r="DD38" s="1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5"/>
    </row>
    <row r="39" spans="1:145" s="13" customFormat="1" ht="63.75">
      <c r="A39" s="142"/>
      <c r="B39" s="142"/>
      <c r="C39" s="92"/>
      <c r="D39" s="102"/>
      <c r="E39" s="97"/>
      <c r="F39" s="97"/>
      <c r="G39" s="80" t="str">
        <f>VLOOKUP(H39,Hoja1!A$1:G$445,2,0)</f>
        <v>NATURALEZA DE LA TAREA</v>
      </c>
      <c r="H39" s="46" t="s">
        <v>76</v>
      </c>
      <c r="I39" s="80" t="str">
        <f>VLOOKUP(H39,Hoja1!A$2:G$445,3,0)</f>
        <v>ESTRÉS,  TRANSTORNOS DEL SUEÑO</v>
      </c>
      <c r="J39" s="54"/>
      <c r="K39" s="80" t="str">
        <f>VLOOKUP(H39,Hoja1!A$2:G$445,4,0)</f>
        <v>N/A</v>
      </c>
      <c r="L39" s="80" t="str">
        <f>VLOOKUP(H39,Hoja1!A$2:G$445,5,0)</f>
        <v>PVE PSICOSOCIAL</v>
      </c>
      <c r="M39" s="54">
        <v>2</v>
      </c>
      <c r="N39" s="55">
        <v>3</v>
      </c>
      <c r="O39" s="55">
        <v>10</v>
      </c>
      <c r="P39" s="48">
        <f t="shared" si="1"/>
        <v>6</v>
      </c>
      <c r="Q39" s="48">
        <f t="shared" si="2"/>
        <v>60</v>
      </c>
      <c r="R39" s="56" t="str">
        <f t="shared" si="3"/>
        <v>M-6</v>
      </c>
      <c r="S39" s="57" t="str">
        <f t="shared" si="0"/>
        <v>III</v>
      </c>
      <c r="T39" s="58" t="str">
        <f t="shared" si="4"/>
        <v>Mejorable</v>
      </c>
      <c r="U39" s="104"/>
      <c r="V39" s="80" t="str">
        <f>VLOOKUP(H39,Hoja1!A$2:G$445,6,0)</f>
        <v>ESTRÉS</v>
      </c>
      <c r="W39" s="59"/>
      <c r="X39" s="59"/>
      <c r="Y39" s="59"/>
      <c r="Z39" s="60"/>
      <c r="AA39" s="53" t="str">
        <f>VLOOKUP(H39,Hoja1!A$2:G$445,7,0)</f>
        <v>N/A</v>
      </c>
      <c r="AB39" s="59" t="s">
        <v>1202</v>
      </c>
      <c r="AC39" s="102"/>
      <c r="AD39" s="12"/>
      <c r="AE39" s="12"/>
      <c r="AF39" s="12"/>
      <c r="AG39" s="12"/>
      <c r="AH39" s="12"/>
      <c r="AI39" s="12"/>
      <c r="AJ39" s="12"/>
      <c r="AK39" s="12"/>
      <c r="AL39" s="12"/>
      <c r="AM39" s="12"/>
      <c r="AN39" s="12"/>
      <c r="AO39" s="12"/>
      <c r="AP39" s="12"/>
      <c r="AQ39" s="12"/>
      <c r="AR39" s="12"/>
      <c r="AS39" s="12"/>
      <c r="AT39" s="12"/>
      <c r="AU39" s="12"/>
      <c r="AV39" s="12"/>
      <c r="AW39" s="12"/>
      <c r="AX39" s="12"/>
      <c r="AY39" s="12"/>
      <c r="AZ39" s="12"/>
      <c r="BA39" s="12"/>
      <c r="BB39" s="12"/>
      <c r="BC39" s="12"/>
      <c r="BD39" s="12"/>
      <c r="BE39" s="12"/>
      <c r="BF39" s="12"/>
      <c r="BG39" s="12"/>
      <c r="BH39" s="12"/>
      <c r="BI39" s="12"/>
      <c r="BJ39" s="12"/>
      <c r="BK39" s="12"/>
      <c r="BL39" s="12"/>
      <c r="BM39" s="12"/>
      <c r="BN39" s="12"/>
      <c r="BO39" s="12"/>
      <c r="BP39" s="12"/>
      <c r="BQ39" s="12"/>
      <c r="BR39" s="12"/>
      <c r="BS39" s="12"/>
      <c r="BT39" s="12"/>
      <c r="BU39" s="12"/>
      <c r="BV39" s="12"/>
      <c r="BW39" s="12"/>
      <c r="BX39" s="12"/>
      <c r="BY39" s="12"/>
      <c r="BZ39" s="12"/>
      <c r="CA39" s="12"/>
      <c r="CB39" s="12"/>
      <c r="CC39" s="12"/>
      <c r="CD39" s="12"/>
      <c r="CE39" s="12"/>
      <c r="CF39" s="12"/>
      <c r="CG39" s="12"/>
      <c r="CH39" s="12"/>
      <c r="CI39" s="12"/>
      <c r="CJ39" s="12"/>
      <c r="CK39" s="12"/>
      <c r="CL39" s="12"/>
      <c r="CM39" s="12"/>
      <c r="CN39" s="12"/>
      <c r="CO39" s="12"/>
      <c r="CP39" s="12"/>
      <c r="CQ39" s="12"/>
      <c r="CR39" s="12"/>
      <c r="CS39" s="12"/>
      <c r="CT39" s="12"/>
      <c r="CU39" s="12"/>
      <c r="CV39" s="12"/>
      <c r="CW39" s="12"/>
      <c r="CX39" s="12"/>
      <c r="CY39" s="12"/>
      <c r="CZ39" s="12"/>
      <c r="DA39" s="12"/>
      <c r="DB39" s="12"/>
      <c r="DC39" s="12"/>
      <c r="DD39" s="1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5"/>
    </row>
    <row r="40" spans="1:145" s="13" customFormat="1" ht="54" customHeight="1">
      <c r="A40" s="142"/>
      <c r="B40" s="142"/>
      <c r="C40" s="92"/>
      <c r="D40" s="102"/>
      <c r="E40" s="97"/>
      <c r="F40" s="97"/>
      <c r="G40" s="80" t="str">
        <f>VLOOKUP(H40,Hoja1!A$1:G$445,2,0)</f>
        <v>Forzadas, Prolongadas</v>
      </c>
      <c r="H40" s="46" t="s">
        <v>40</v>
      </c>
      <c r="I40" s="80" t="str">
        <f>VLOOKUP(H40,Hoja1!A$2:G$445,3,0)</f>
        <v xml:space="preserve">Lesiones osteomusculares, lesiones osteoarticulares
</v>
      </c>
      <c r="J40" s="54"/>
      <c r="K40" s="80" t="str">
        <f>VLOOKUP(H40,Hoja1!A$2:G$445,4,0)</f>
        <v>Inspecciones planeadas e inspecciones no planeadas, procedimientos de programas de seguridad y salud en el trabajo</v>
      </c>
      <c r="L40" s="80" t="str">
        <f>VLOOKUP(H40,Hoja1!A$2:G$445,5,0)</f>
        <v>PVE Biomecánico, programa pausas activas, exámenes periódicos, recomendaciones, control de posturas</v>
      </c>
      <c r="M40" s="54">
        <v>2</v>
      </c>
      <c r="N40" s="55">
        <v>3</v>
      </c>
      <c r="O40" s="55">
        <v>25</v>
      </c>
      <c r="P40" s="48">
        <f t="shared" si="1"/>
        <v>6</v>
      </c>
      <c r="Q40" s="48">
        <f t="shared" si="2"/>
        <v>150</v>
      </c>
      <c r="R40" s="56" t="str">
        <f t="shared" si="3"/>
        <v>M-6</v>
      </c>
      <c r="S40" s="57" t="str">
        <f t="shared" si="0"/>
        <v>II</v>
      </c>
      <c r="T40" s="58" t="str">
        <f t="shared" si="4"/>
        <v>No Aceptable o Aceptable Con Control Especifico</v>
      </c>
      <c r="U40" s="104"/>
      <c r="V40" s="80" t="str">
        <f>VLOOKUP(H40,Hoja1!A$2:G$445,6,0)</f>
        <v>Enfermedades Osteomusculares</v>
      </c>
      <c r="W40" s="59"/>
      <c r="X40" s="59"/>
      <c r="Y40" s="59"/>
      <c r="Z40" s="60"/>
      <c r="AA40" s="53" t="str">
        <f>VLOOKUP(H40,Hoja1!A$2:G$445,7,0)</f>
        <v>Prevención en lesiones osteomusculares, líderes de pausas activas</v>
      </c>
      <c r="AB40" s="59" t="s">
        <v>1203</v>
      </c>
      <c r="AC40" s="102"/>
      <c r="AD40" s="12"/>
      <c r="AE40" s="12"/>
      <c r="AF40" s="12"/>
      <c r="AG40" s="12"/>
      <c r="AH40" s="12"/>
      <c r="AI40" s="12"/>
      <c r="AJ40" s="12"/>
      <c r="AK40" s="12"/>
      <c r="AL40" s="12"/>
      <c r="AM40" s="12"/>
      <c r="AN40" s="12"/>
      <c r="AO40" s="12"/>
      <c r="AP40" s="12"/>
      <c r="AQ40" s="12"/>
      <c r="AR40" s="12"/>
      <c r="AS40" s="12"/>
      <c r="AT40" s="12"/>
      <c r="AU40" s="12"/>
      <c r="AV40" s="12"/>
      <c r="AW40" s="12"/>
      <c r="AX40" s="12"/>
      <c r="AY40" s="12"/>
      <c r="AZ40" s="12"/>
      <c r="BA40" s="12"/>
      <c r="BB40" s="12"/>
      <c r="BC40" s="12"/>
      <c r="BD40" s="12"/>
      <c r="BE40" s="12"/>
      <c r="BF40" s="12"/>
      <c r="BG40" s="12"/>
      <c r="BH40" s="12"/>
      <c r="BI40" s="12"/>
      <c r="BJ40" s="12"/>
      <c r="BK40" s="12"/>
      <c r="BL40" s="12"/>
      <c r="BM40" s="12"/>
      <c r="BN40" s="12"/>
      <c r="BO40" s="12"/>
      <c r="BP40" s="12"/>
      <c r="BQ40" s="12"/>
      <c r="BR40" s="12"/>
      <c r="BS40" s="12"/>
      <c r="BT40" s="12"/>
      <c r="BU40" s="12"/>
      <c r="BV40" s="12"/>
      <c r="BW40" s="12"/>
      <c r="BX40" s="12"/>
      <c r="BY40" s="12"/>
      <c r="BZ40" s="12"/>
      <c r="CA40" s="12"/>
      <c r="CB40" s="12"/>
      <c r="CC40" s="12"/>
      <c r="CD40" s="12"/>
      <c r="CE40" s="12"/>
      <c r="CF40" s="12"/>
      <c r="CG40" s="12"/>
      <c r="CH40" s="12"/>
      <c r="CI40" s="12"/>
      <c r="CJ40" s="12"/>
      <c r="CK40" s="12"/>
      <c r="CL40" s="12"/>
      <c r="CM40" s="12"/>
      <c r="CN40" s="12"/>
      <c r="CO40" s="12"/>
      <c r="CP40" s="12"/>
      <c r="CQ40" s="12"/>
      <c r="CR40" s="12"/>
      <c r="CS40" s="12"/>
      <c r="CT40" s="12"/>
      <c r="CU40" s="12"/>
      <c r="CV40" s="12"/>
      <c r="CW40" s="12"/>
      <c r="CX40" s="12"/>
      <c r="CY40" s="12"/>
      <c r="CZ40" s="12"/>
      <c r="DA40" s="12"/>
      <c r="DB40" s="12"/>
      <c r="DC40" s="12"/>
      <c r="DD40" s="12"/>
      <c r="DE40" s="12"/>
      <c r="DF40" s="12"/>
      <c r="DG40" s="12"/>
      <c r="DH40" s="12"/>
      <c r="DI40" s="12"/>
      <c r="DJ40" s="12"/>
      <c r="DK40" s="12"/>
      <c r="DL40" s="12"/>
      <c r="DM40" s="12"/>
      <c r="DN40" s="12"/>
      <c r="DO40" s="12"/>
      <c r="DP40" s="12"/>
      <c r="DQ40" s="12"/>
      <c r="DR40" s="12"/>
      <c r="DS40" s="12"/>
      <c r="DT40" s="12"/>
      <c r="DU40" s="12"/>
      <c r="DV40" s="12"/>
      <c r="DW40" s="12"/>
      <c r="DX40" s="12"/>
      <c r="DY40" s="12"/>
      <c r="DZ40" s="12"/>
      <c r="EA40" s="12"/>
      <c r="EB40" s="12"/>
      <c r="EC40" s="12"/>
      <c r="ED40" s="12"/>
      <c r="EE40" s="12"/>
      <c r="EF40" s="12"/>
      <c r="EG40" s="12"/>
      <c r="EH40" s="12"/>
      <c r="EI40" s="12"/>
      <c r="EJ40" s="12"/>
      <c r="EK40" s="12"/>
      <c r="EL40" s="12"/>
      <c r="EM40" s="12"/>
      <c r="EN40" s="12"/>
      <c r="EO40" s="15"/>
    </row>
    <row r="41" spans="1:145" s="13" customFormat="1" ht="54.75" customHeight="1">
      <c r="A41" s="142"/>
      <c r="B41" s="142"/>
      <c r="C41" s="92"/>
      <c r="D41" s="102"/>
      <c r="E41" s="97"/>
      <c r="F41" s="97"/>
      <c r="G41" s="80" t="str">
        <f>VLOOKUP(H41,Hoja1!A$1:G$445,2,0)</f>
        <v>Atropellamiento, Envestir</v>
      </c>
      <c r="H41" s="46" t="s">
        <v>1187</v>
      </c>
      <c r="I41" s="80" t="str">
        <f>VLOOKUP(H41,Hoja1!A$2:G$445,3,0)</f>
        <v>Lesiones, pérdidas materiales, muerte</v>
      </c>
      <c r="J41" s="54"/>
      <c r="K41" s="80" t="str">
        <f>VLOOKUP(H41,Hoja1!A$2:G$445,4,0)</f>
        <v>Inspecciones planeadas e inspecciones no planeadas, procedimientos de programas de seguridad y salud en el trabajo</v>
      </c>
      <c r="L41" s="80" t="str">
        <f>VLOOKUP(H41,Hoja1!A$2:G$445,5,0)</f>
        <v>Programa de seguridad vial, señalización</v>
      </c>
      <c r="M41" s="54">
        <v>2</v>
      </c>
      <c r="N41" s="55">
        <v>3</v>
      </c>
      <c r="O41" s="55">
        <v>60</v>
      </c>
      <c r="P41" s="48">
        <f t="shared" si="1"/>
        <v>6</v>
      </c>
      <c r="Q41" s="48">
        <f t="shared" si="2"/>
        <v>360</v>
      </c>
      <c r="R41" s="56" t="str">
        <f t="shared" si="3"/>
        <v>M-6</v>
      </c>
      <c r="S41" s="57" t="str">
        <f t="shared" si="0"/>
        <v>II</v>
      </c>
      <c r="T41" s="58" t="str">
        <f t="shared" si="4"/>
        <v>No Aceptable o Aceptable Con Control Especifico</v>
      </c>
      <c r="U41" s="104"/>
      <c r="V41" s="80" t="str">
        <f>VLOOKUP(H41,Hoja1!A$2:G$445,6,0)</f>
        <v>Muerte</v>
      </c>
      <c r="W41" s="59"/>
      <c r="X41" s="59"/>
      <c r="Y41" s="59"/>
      <c r="Z41" s="60"/>
      <c r="AA41" s="53" t="str">
        <f>VLOOKUP(H41,Hoja1!A$2:G$445,7,0)</f>
        <v>Seguridad vial y manejo defensivo, aseguramiento de áreas de trabajo</v>
      </c>
      <c r="AB41" s="59" t="s">
        <v>1204</v>
      </c>
      <c r="AC41" s="102"/>
      <c r="AD41" s="12"/>
      <c r="AE41" s="12"/>
      <c r="AF41" s="12"/>
      <c r="AG41" s="12"/>
      <c r="AH41" s="12"/>
      <c r="AI41" s="12"/>
      <c r="AJ41" s="12"/>
      <c r="AK41" s="12"/>
      <c r="AL41" s="12"/>
      <c r="AM41" s="12"/>
      <c r="AN41" s="12"/>
      <c r="AO41" s="12"/>
      <c r="AP41" s="12"/>
      <c r="AQ41" s="12"/>
      <c r="AR41" s="12"/>
      <c r="AS41" s="12"/>
      <c r="AT41" s="12"/>
      <c r="AU41" s="12"/>
      <c r="AV41" s="12"/>
      <c r="AW41" s="12"/>
      <c r="AX41" s="12"/>
      <c r="AY41" s="12"/>
      <c r="AZ41" s="12"/>
      <c r="BA41" s="12"/>
      <c r="BB41" s="12"/>
      <c r="BC41" s="12"/>
      <c r="BD41" s="12"/>
      <c r="BE41" s="12"/>
      <c r="BF41" s="12"/>
      <c r="BG41" s="12"/>
      <c r="BH41" s="12"/>
      <c r="BI41" s="12"/>
      <c r="BJ41" s="12"/>
      <c r="BK41" s="12"/>
      <c r="BL41" s="12"/>
      <c r="BM41" s="12"/>
      <c r="BN41" s="12"/>
      <c r="BO41" s="12"/>
      <c r="BP41" s="12"/>
      <c r="BQ41" s="12"/>
      <c r="BR41" s="12"/>
      <c r="BS41" s="12"/>
      <c r="BT41" s="12"/>
      <c r="BU41" s="12"/>
      <c r="BV41" s="12"/>
      <c r="BW41" s="12"/>
      <c r="BX41" s="12"/>
      <c r="BY41" s="12"/>
      <c r="BZ41" s="12"/>
      <c r="CA41" s="12"/>
      <c r="CB41" s="12"/>
      <c r="CC41" s="12"/>
      <c r="CD41" s="12"/>
      <c r="CE41" s="12"/>
      <c r="CF41" s="12"/>
      <c r="CG41" s="12"/>
      <c r="CH41" s="12"/>
      <c r="CI41" s="12"/>
      <c r="CJ41" s="12"/>
      <c r="CK41" s="12"/>
      <c r="CL41" s="12"/>
      <c r="CM41" s="12"/>
      <c r="CN41" s="12"/>
      <c r="CO41" s="12"/>
      <c r="CP41" s="12"/>
      <c r="CQ41" s="12"/>
      <c r="CR41" s="12"/>
      <c r="CS41" s="12"/>
      <c r="CT41" s="12"/>
      <c r="CU41" s="12"/>
      <c r="CV41" s="12"/>
      <c r="CW41" s="12"/>
      <c r="CX41" s="12"/>
      <c r="CY41" s="12"/>
      <c r="CZ41" s="12"/>
      <c r="DA41" s="12"/>
      <c r="DB41" s="12"/>
      <c r="DC41" s="12"/>
      <c r="DD41" s="12"/>
      <c r="DE41" s="12"/>
      <c r="DF41" s="12"/>
      <c r="DG41" s="12"/>
      <c r="DH41" s="12"/>
      <c r="DI41" s="12"/>
      <c r="DJ41" s="12"/>
      <c r="DK41" s="12"/>
      <c r="DL41" s="12"/>
      <c r="DM41" s="12"/>
      <c r="DN41" s="12"/>
      <c r="DO41" s="12"/>
      <c r="DP41" s="12"/>
      <c r="DQ41" s="12"/>
      <c r="DR41" s="12"/>
      <c r="DS41" s="12"/>
      <c r="DT41" s="12"/>
      <c r="DU41" s="12"/>
      <c r="DV41" s="12"/>
      <c r="DW41" s="12"/>
      <c r="DX41" s="12"/>
      <c r="DY41" s="12"/>
      <c r="DZ41" s="12"/>
      <c r="EA41" s="12"/>
      <c r="EB41" s="12"/>
      <c r="EC41" s="12"/>
      <c r="ED41" s="12"/>
      <c r="EE41" s="12"/>
      <c r="EF41" s="12"/>
      <c r="EG41" s="12"/>
      <c r="EH41" s="12"/>
      <c r="EI41" s="12"/>
      <c r="EJ41" s="12"/>
      <c r="EK41" s="12"/>
      <c r="EL41" s="12"/>
      <c r="EM41" s="12"/>
      <c r="EN41" s="12"/>
      <c r="EO41" s="15"/>
    </row>
    <row r="42" spans="1:145" s="13" customFormat="1" ht="45" customHeight="1">
      <c r="A42" s="142"/>
      <c r="B42" s="142"/>
      <c r="C42" s="92"/>
      <c r="D42" s="102"/>
      <c r="E42" s="97"/>
      <c r="F42" s="97"/>
      <c r="G42" s="80" t="str">
        <f>VLOOKUP(H42,Hoja1!A$1:G$445,2,0)</f>
        <v>Superficies de trabajo irregulares o deslizantes</v>
      </c>
      <c r="H42" s="46" t="s">
        <v>597</v>
      </c>
      <c r="I42" s="80" t="str">
        <f>VLOOKUP(H42,Hoja1!A$2:G$445,3,0)</f>
        <v>Caidas del mismo nivel, fracturas, golpe con objetos, caídas de objetos, obstrucción de rutas de evacuación</v>
      </c>
      <c r="J42" s="54"/>
      <c r="K42" s="80" t="str">
        <f>VLOOKUP(H42,Hoja1!A$2:G$445,4,0)</f>
        <v>N/A</v>
      </c>
      <c r="L42" s="80" t="str">
        <f>VLOOKUP(H42,Hoja1!A$2:G$445,5,0)</f>
        <v>N/A</v>
      </c>
      <c r="M42" s="54">
        <v>2</v>
      </c>
      <c r="N42" s="55">
        <v>3</v>
      </c>
      <c r="O42" s="55">
        <v>25</v>
      </c>
      <c r="P42" s="48">
        <f t="shared" si="1"/>
        <v>6</v>
      </c>
      <c r="Q42" s="48">
        <f t="shared" si="2"/>
        <v>150</v>
      </c>
      <c r="R42" s="56" t="str">
        <f t="shared" si="3"/>
        <v>M-6</v>
      </c>
      <c r="S42" s="57" t="str">
        <f t="shared" si="0"/>
        <v>II</v>
      </c>
      <c r="T42" s="58" t="str">
        <f t="shared" si="4"/>
        <v>No Aceptable o Aceptable Con Control Especifico</v>
      </c>
      <c r="U42" s="104"/>
      <c r="V42" s="80" t="str">
        <f>VLOOKUP(H42,Hoja1!A$2:G$445,6,0)</f>
        <v>Caídas de distinto nivel</v>
      </c>
      <c r="W42" s="59"/>
      <c r="X42" s="59"/>
      <c r="Y42" s="59"/>
      <c r="Z42" s="60"/>
      <c r="AA42" s="53" t="str">
        <f>VLOOKUP(H42,Hoja1!A$2:G$445,7,0)</f>
        <v>Pautas Básicas en orden y aseo en el lugar de trabajo, actos y condiciones inseguras</v>
      </c>
      <c r="AB42" s="59" t="s">
        <v>1205</v>
      </c>
      <c r="AC42" s="102"/>
      <c r="AD42" s="12"/>
      <c r="AE42" s="12"/>
      <c r="AF42" s="12"/>
      <c r="AG42" s="12"/>
      <c r="AH42" s="12"/>
      <c r="AI42" s="12"/>
      <c r="AJ42" s="12"/>
      <c r="AK42" s="12"/>
      <c r="AL42" s="12"/>
      <c r="AM42" s="12"/>
      <c r="AN42" s="12"/>
      <c r="AO42" s="12"/>
      <c r="AP42" s="12"/>
      <c r="AQ42" s="12"/>
      <c r="AR42" s="12"/>
      <c r="AS42" s="12"/>
      <c r="AT42" s="12"/>
      <c r="AU42" s="12"/>
      <c r="AV42" s="12"/>
      <c r="AW42" s="12"/>
      <c r="AX42" s="12"/>
      <c r="AY42" s="12"/>
      <c r="AZ42" s="12"/>
      <c r="BA42" s="12"/>
      <c r="BB42" s="12"/>
      <c r="BC42" s="12"/>
      <c r="BD42" s="12"/>
      <c r="BE42" s="12"/>
      <c r="BF42" s="12"/>
      <c r="BG42" s="12"/>
      <c r="BH42" s="12"/>
      <c r="BI42" s="12"/>
      <c r="BJ42" s="12"/>
      <c r="BK42" s="12"/>
      <c r="BL42" s="12"/>
      <c r="BM42" s="12"/>
      <c r="BN42" s="12"/>
      <c r="BO42" s="12"/>
      <c r="BP42" s="12"/>
      <c r="BQ42" s="12"/>
      <c r="BR42" s="12"/>
      <c r="BS42" s="12"/>
      <c r="BT42" s="12"/>
      <c r="BU42" s="12"/>
      <c r="BV42" s="12"/>
      <c r="BW42" s="12"/>
      <c r="BX42" s="12"/>
      <c r="BY42" s="12"/>
      <c r="BZ42" s="12"/>
      <c r="CA42" s="12"/>
      <c r="CB42" s="12"/>
      <c r="CC42" s="12"/>
      <c r="CD42" s="12"/>
      <c r="CE42" s="12"/>
      <c r="CF42" s="12"/>
      <c r="CG42" s="12"/>
      <c r="CH42" s="12"/>
      <c r="CI42" s="12"/>
      <c r="CJ42" s="12"/>
      <c r="CK42" s="12"/>
      <c r="CL42" s="12"/>
      <c r="CM42" s="12"/>
      <c r="CN42" s="12"/>
      <c r="CO42" s="12"/>
      <c r="CP42" s="12"/>
      <c r="CQ42" s="12"/>
      <c r="CR42" s="12"/>
      <c r="CS42" s="12"/>
      <c r="CT42" s="12"/>
      <c r="CU42" s="12"/>
      <c r="CV42" s="12"/>
      <c r="CW42" s="12"/>
      <c r="CX42" s="12"/>
      <c r="CY42" s="12"/>
      <c r="CZ42" s="12"/>
      <c r="DA42" s="12"/>
      <c r="DB42" s="12"/>
      <c r="DC42" s="12"/>
      <c r="DD42" s="12"/>
      <c r="DE42" s="12"/>
      <c r="DF42" s="12"/>
      <c r="DG42" s="12"/>
      <c r="DH42" s="12"/>
      <c r="DI42" s="12"/>
      <c r="DJ42" s="12"/>
      <c r="DK42" s="12"/>
      <c r="DL42" s="12"/>
      <c r="DM42" s="12"/>
      <c r="DN42" s="12"/>
      <c r="DO42" s="12"/>
      <c r="DP42" s="12"/>
      <c r="DQ42" s="12"/>
      <c r="DR42" s="12"/>
      <c r="DS42" s="12"/>
      <c r="DT42" s="12"/>
      <c r="DU42" s="12"/>
      <c r="DV42" s="12"/>
      <c r="DW42" s="12"/>
      <c r="DX42" s="12"/>
      <c r="DY42" s="12"/>
      <c r="DZ42" s="12"/>
      <c r="EA42" s="12"/>
      <c r="EB42" s="12"/>
      <c r="EC42" s="12"/>
      <c r="ED42" s="12"/>
      <c r="EE42" s="12"/>
      <c r="EF42" s="12"/>
      <c r="EG42" s="12"/>
      <c r="EH42" s="12"/>
      <c r="EI42" s="12"/>
      <c r="EJ42" s="12"/>
      <c r="EK42" s="12"/>
      <c r="EL42" s="12"/>
      <c r="EM42" s="12"/>
      <c r="EN42" s="12"/>
      <c r="EO42" s="15"/>
    </row>
    <row r="43" spans="1:145" s="13" customFormat="1" ht="66" customHeight="1">
      <c r="A43" s="142"/>
      <c r="B43" s="142"/>
      <c r="C43" s="92"/>
      <c r="D43" s="102"/>
      <c r="E43" s="97"/>
      <c r="F43" s="97"/>
      <c r="G43" s="80" t="str">
        <f>VLOOKUP(H43,Hoja1!A$1:G$445,2,0)</f>
        <v>Atraco, golpiza, atentados y secuestrados</v>
      </c>
      <c r="H43" s="46" t="s">
        <v>57</v>
      </c>
      <c r="I43" s="80" t="str">
        <f>VLOOKUP(H43,Hoja1!A$2:G$445,3,0)</f>
        <v>Estrés, golpes, Secuestros</v>
      </c>
      <c r="J43" s="54"/>
      <c r="K43" s="80" t="str">
        <f>VLOOKUP(H43,Hoja1!A$2:G$445,4,0)</f>
        <v>Inspecciones planeadas e inspecciones no planeadas, procedimientos de programas de seguridad y salud en el trabajo</v>
      </c>
      <c r="L43" s="80" t="str">
        <f>VLOOKUP(H43,Hoja1!A$2:G$445,5,0)</f>
        <v xml:space="preserve">Uniformes Corporativos, Caquetas corporativas, Carnetización
</v>
      </c>
      <c r="M43" s="54">
        <v>2</v>
      </c>
      <c r="N43" s="55">
        <v>3</v>
      </c>
      <c r="O43" s="55">
        <v>60</v>
      </c>
      <c r="P43" s="48">
        <f t="shared" si="1"/>
        <v>6</v>
      </c>
      <c r="Q43" s="48">
        <f t="shared" si="2"/>
        <v>360</v>
      </c>
      <c r="R43" s="56" t="str">
        <f t="shared" si="3"/>
        <v>M-6</v>
      </c>
      <c r="S43" s="57" t="str">
        <f t="shared" si="0"/>
        <v>II</v>
      </c>
      <c r="T43" s="58" t="str">
        <f t="shared" si="4"/>
        <v>No Aceptable o Aceptable Con Control Especifico</v>
      </c>
      <c r="U43" s="104"/>
      <c r="V43" s="80" t="str">
        <f>VLOOKUP(H43,Hoja1!A$2:G$445,6,0)</f>
        <v>Secuestros</v>
      </c>
      <c r="W43" s="59"/>
      <c r="X43" s="59"/>
      <c r="Y43" s="59"/>
      <c r="Z43" s="60"/>
      <c r="AA43" s="53" t="str">
        <f>VLOOKUP(H43,Hoja1!A$2:G$445,7,0)</f>
        <v>N/A</v>
      </c>
      <c r="AB43" s="59" t="s">
        <v>1206</v>
      </c>
      <c r="AC43" s="102"/>
      <c r="AD43" s="12"/>
      <c r="AE43" s="12"/>
      <c r="AF43" s="12"/>
      <c r="AG43" s="12"/>
      <c r="AH43" s="12"/>
      <c r="AI43" s="12"/>
      <c r="AJ43" s="12"/>
      <c r="AK43" s="12"/>
      <c r="AL43" s="12"/>
      <c r="AM43" s="12"/>
      <c r="AN43" s="12"/>
      <c r="AO43" s="12"/>
      <c r="AP43" s="12"/>
      <c r="AQ43" s="12"/>
      <c r="AR43" s="12"/>
      <c r="AS43" s="12"/>
      <c r="AT43" s="12"/>
      <c r="AU43" s="12"/>
      <c r="AV43" s="12"/>
      <c r="AW43" s="12"/>
      <c r="AX43" s="12"/>
      <c r="AY43" s="12"/>
      <c r="AZ43" s="12"/>
      <c r="BA43" s="12"/>
      <c r="BB43" s="12"/>
      <c r="BC43" s="12"/>
      <c r="BD43" s="12"/>
      <c r="BE43" s="12"/>
      <c r="BF43" s="12"/>
      <c r="BG43" s="12"/>
      <c r="BH43" s="12"/>
      <c r="BI43" s="12"/>
      <c r="BJ43" s="12"/>
      <c r="BK43" s="12"/>
      <c r="BL43" s="12"/>
      <c r="BM43" s="12"/>
      <c r="BN43" s="12"/>
      <c r="BO43" s="12"/>
      <c r="BP43" s="12"/>
      <c r="BQ43" s="12"/>
      <c r="BR43" s="12"/>
      <c r="BS43" s="12"/>
      <c r="BT43" s="12"/>
      <c r="BU43" s="12"/>
      <c r="BV43" s="12"/>
      <c r="BW43" s="12"/>
      <c r="BX43" s="12"/>
      <c r="BY43" s="12"/>
      <c r="BZ43" s="12"/>
      <c r="CA43" s="12"/>
      <c r="CB43" s="12"/>
      <c r="CC43" s="12"/>
      <c r="CD43" s="12"/>
      <c r="CE43" s="12"/>
      <c r="CF43" s="12"/>
      <c r="CG43" s="12"/>
      <c r="CH43" s="12"/>
      <c r="CI43" s="12"/>
      <c r="CJ43" s="12"/>
      <c r="CK43" s="12"/>
      <c r="CL43" s="12"/>
      <c r="CM43" s="12"/>
      <c r="CN43" s="12"/>
      <c r="CO43" s="12"/>
      <c r="CP43" s="12"/>
      <c r="CQ43" s="12"/>
      <c r="CR43" s="12"/>
      <c r="CS43" s="12"/>
      <c r="CT43" s="12"/>
      <c r="CU43" s="12"/>
      <c r="CV43" s="12"/>
      <c r="CW43" s="12"/>
      <c r="CX43" s="12"/>
      <c r="CY43" s="12"/>
      <c r="CZ43" s="12"/>
      <c r="DA43" s="12"/>
      <c r="DB43" s="12"/>
      <c r="DC43" s="12"/>
      <c r="DD43" s="12"/>
      <c r="DE43" s="12"/>
      <c r="DF43" s="12"/>
      <c r="DG43" s="12"/>
      <c r="DH43" s="12"/>
      <c r="DI43" s="12"/>
      <c r="DJ43" s="12"/>
      <c r="DK43" s="12"/>
      <c r="DL43" s="12"/>
      <c r="DM43" s="12"/>
      <c r="DN43" s="12"/>
      <c r="DO43" s="12"/>
      <c r="DP43" s="12"/>
      <c r="DQ43" s="12"/>
      <c r="DR43" s="12"/>
      <c r="DS43" s="12"/>
      <c r="DT43" s="12"/>
      <c r="DU43" s="12"/>
      <c r="DV43" s="12"/>
      <c r="DW43" s="12"/>
      <c r="DX43" s="12"/>
      <c r="DY43" s="12"/>
      <c r="DZ43" s="12"/>
      <c r="EA43" s="12"/>
      <c r="EB43" s="12"/>
      <c r="EC43" s="12"/>
      <c r="ED43" s="12"/>
      <c r="EE43" s="12"/>
      <c r="EF43" s="12"/>
      <c r="EG43" s="12"/>
      <c r="EH43" s="12"/>
      <c r="EI43" s="12"/>
      <c r="EJ43" s="12"/>
      <c r="EK43" s="12"/>
      <c r="EL43" s="12"/>
      <c r="EM43" s="12"/>
      <c r="EN43" s="12"/>
      <c r="EO43" s="15"/>
    </row>
    <row r="44" spans="1:145" s="13" customFormat="1" ht="51.75" thickBot="1">
      <c r="A44" s="142"/>
      <c r="B44" s="142"/>
      <c r="C44" s="100"/>
      <c r="D44" s="103"/>
      <c r="E44" s="98"/>
      <c r="F44" s="98"/>
      <c r="G44" s="80" t="str">
        <f>VLOOKUP(H44,Hoja1!A$1:G$445,2,0)</f>
        <v>SISMOS, INCENDIOS, INUNDACIONES, TERREMOTOS, VENDAVALES, DERRUMBE</v>
      </c>
      <c r="H44" s="46" t="s">
        <v>62</v>
      </c>
      <c r="I44" s="80" t="str">
        <f>VLOOKUP(H44,Hoja1!A$2:G$445,3,0)</f>
        <v>SISMOS, INCENDIOS, INUNDACIONES, TERREMOTOS, VENDAVALES</v>
      </c>
      <c r="J44" s="54"/>
      <c r="K44" s="80" t="str">
        <f>VLOOKUP(H44,Hoja1!A$2:G$445,4,0)</f>
        <v>Inspecciones planeadas e inspecciones no planeadas, procedimientos de programas de seguridad y salud en el trabajo</v>
      </c>
      <c r="L44" s="80" t="str">
        <f>VLOOKUP(H44,Hoja1!A$2:G$445,5,0)</f>
        <v>BRIGADAS DE EMERGENCIAS</v>
      </c>
      <c r="M44" s="54">
        <v>2</v>
      </c>
      <c r="N44" s="55">
        <v>1</v>
      </c>
      <c r="O44" s="55">
        <v>100</v>
      </c>
      <c r="P44" s="48">
        <f t="shared" si="1"/>
        <v>2</v>
      </c>
      <c r="Q44" s="48">
        <f t="shared" si="2"/>
        <v>200</v>
      </c>
      <c r="R44" s="56" t="str">
        <f t="shared" si="3"/>
        <v>B-2</v>
      </c>
      <c r="S44" s="57" t="str">
        <f t="shared" si="0"/>
        <v>II</v>
      </c>
      <c r="T44" s="58" t="str">
        <f t="shared" si="4"/>
        <v>No Aceptable o Aceptable Con Control Especifico</v>
      </c>
      <c r="U44" s="95"/>
      <c r="V44" s="80" t="str">
        <f>VLOOKUP(H44,Hoja1!A$2:G$445,6,0)</f>
        <v>MUERTE</v>
      </c>
      <c r="W44" s="59"/>
      <c r="X44" s="59"/>
      <c r="Y44" s="59"/>
      <c r="Z44" s="60" t="s">
        <v>1208</v>
      </c>
      <c r="AA44" s="53" t="str">
        <f>VLOOKUP(H44,Hoja1!A$2:G$445,7,0)</f>
        <v>ENTRENAMIENTO DE LA BRIGADA; DIVULGACIÓN DE PLAN DE EMERGENCIA</v>
      </c>
      <c r="AB44" s="59" t="s">
        <v>1207</v>
      </c>
      <c r="AC44" s="151"/>
      <c r="AD44" s="12"/>
      <c r="AE44" s="12"/>
      <c r="AF44" s="12"/>
      <c r="AG44" s="12"/>
      <c r="AH44" s="12"/>
      <c r="AI44" s="12"/>
      <c r="AJ44" s="12"/>
      <c r="AK44" s="12"/>
      <c r="AL44" s="12"/>
      <c r="AM44" s="12"/>
      <c r="AN44" s="12"/>
      <c r="AO44" s="12"/>
      <c r="AP44" s="12"/>
      <c r="AQ44" s="12"/>
      <c r="AR44" s="12"/>
      <c r="AS44" s="12"/>
      <c r="AT44" s="12"/>
      <c r="AU44" s="12"/>
      <c r="AV44" s="12"/>
      <c r="AW44" s="12"/>
      <c r="AX44" s="12"/>
      <c r="AY44" s="12"/>
      <c r="AZ44" s="12"/>
      <c r="BA44" s="12"/>
      <c r="BB44" s="12"/>
      <c r="BC44" s="12"/>
      <c r="BD44" s="12"/>
      <c r="BE44" s="12"/>
      <c r="BF44" s="12"/>
      <c r="BG44" s="12"/>
      <c r="BH44" s="12"/>
      <c r="BI44" s="12"/>
      <c r="BJ44" s="12"/>
      <c r="BK44" s="12"/>
      <c r="BL44" s="12"/>
      <c r="BM44" s="12"/>
      <c r="BN44" s="12"/>
      <c r="BO44" s="12"/>
      <c r="BP44" s="12"/>
      <c r="BQ44" s="12"/>
      <c r="BR44" s="12"/>
      <c r="BS44" s="12"/>
      <c r="BT44" s="12"/>
      <c r="BU44" s="12"/>
      <c r="BV44" s="12"/>
      <c r="BW44" s="12"/>
      <c r="BX44" s="12"/>
      <c r="BY44" s="12"/>
      <c r="BZ44" s="12"/>
      <c r="CA44" s="12"/>
      <c r="CB44" s="12"/>
      <c r="CC44" s="12"/>
      <c r="CD44" s="12"/>
      <c r="CE44" s="12"/>
      <c r="CF44" s="12"/>
      <c r="CG44" s="12"/>
      <c r="CH44" s="12"/>
      <c r="CI44" s="12"/>
      <c r="CJ44" s="12"/>
      <c r="CK44" s="12"/>
      <c r="CL44" s="12"/>
      <c r="CM44" s="12"/>
      <c r="CN44" s="12"/>
      <c r="CO44" s="12"/>
      <c r="CP44" s="12"/>
      <c r="CQ44" s="12"/>
      <c r="CR44" s="12"/>
      <c r="CS44" s="12"/>
      <c r="CT44" s="12"/>
      <c r="CU44" s="12"/>
      <c r="CV44" s="12"/>
      <c r="CW44" s="12"/>
      <c r="CX44" s="12"/>
      <c r="CY44" s="12"/>
      <c r="CZ44" s="12"/>
      <c r="DA44" s="12"/>
      <c r="DB44" s="12"/>
      <c r="DC44" s="12"/>
      <c r="DD44" s="12"/>
      <c r="DE44" s="12"/>
      <c r="DF44" s="12"/>
      <c r="DG44" s="12"/>
      <c r="DH44" s="12"/>
      <c r="DI44" s="12"/>
      <c r="DJ44" s="12"/>
      <c r="DK44" s="12"/>
      <c r="DL44" s="12"/>
      <c r="DM44" s="12"/>
      <c r="DN44" s="12"/>
      <c r="DO44" s="12"/>
      <c r="DP44" s="12"/>
      <c r="DQ44" s="12"/>
      <c r="DR44" s="12"/>
      <c r="DS44" s="12"/>
      <c r="DT44" s="12"/>
      <c r="DU44" s="12"/>
      <c r="DV44" s="12"/>
      <c r="DW44" s="12"/>
      <c r="DX44" s="12"/>
      <c r="DY44" s="12"/>
      <c r="DZ44" s="12"/>
      <c r="EA44" s="12"/>
      <c r="EB44" s="12"/>
      <c r="EC44" s="12"/>
      <c r="ED44" s="12"/>
      <c r="EE44" s="12"/>
      <c r="EF44" s="12"/>
      <c r="EG44" s="12"/>
      <c r="EH44" s="12"/>
      <c r="EI44" s="12"/>
      <c r="EJ44" s="12"/>
      <c r="EK44" s="12"/>
      <c r="EL44" s="12"/>
      <c r="EM44" s="12"/>
      <c r="EN44" s="12"/>
      <c r="EO44" s="15"/>
    </row>
    <row r="45" spans="1:150" s="13" customFormat="1" ht="51">
      <c r="A45" s="142"/>
      <c r="B45" s="142"/>
      <c r="C45" s="108" t="str">
        <f>VLOOKUP(E45,Hoja2!A$2:C$82,2,0)</f>
        <v>Efectuar la localizacion y reparacion de los daños en las redes de acueducto, accesorios, acometidas,  reparar  las  valvulas  necesarias  y demas  actividades complementarias  para adelantar los trabajos, con el fin de reestablecer el suministro del servicio a la ciudadania.</v>
      </c>
      <c r="D45" s="105" t="str">
        <f>VLOOKUP(E45,Hoja2!A$2:C$82,3,0)</f>
        <v>Cambiar y reparar accesorios de las valvulas y tuberias con el fin de adelantar los trabajos de mantenimiento. Ejecutar las excavaciones para localizar los danos que se presenten en las redes locales de  acueducto, operando equipos tales coma sistemas de bombeo, entre otros. Proteger las superficies expuestas por las excavaciones mediante sistemas de proteccion de superficies. Verificar el tipo de materiales necesarios. Descubrir y localizar daños en la red local, retirar los recubrimientos de las tuberias come morteros, anclajes o de cualquier tipo.</v>
      </c>
      <c r="E45" s="114" t="s">
        <v>1037</v>
      </c>
      <c r="F45" s="114" t="s">
        <v>1210</v>
      </c>
      <c r="G45" s="82" t="str">
        <f>VLOOKUP(H45,Hoja1!A$1:G$445,2,0)</f>
        <v>Bacteria</v>
      </c>
      <c r="H45" s="24" t="s">
        <v>108</v>
      </c>
      <c r="I45" s="82" t="str">
        <f>VLOOKUP(H45,Hoja1!A$2:G$445,3,0)</f>
        <v>Infecciones producidas por Bacterianas</v>
      </c>
      <c r="J45" s="81"/>
      <c r="K45" s="82" t="str">
        <f>VLOOKUP(H45,Hoja1!A$2:G$445,4,0)</f>
        <v>Inspecciones planeadas e inspecciones no planeadas, procedimientos de programas de seguridad y salud en el trabajo</v>
      </c>
      <c r="L45" s="82" t="str">
        <f>VLOOKUP(H45,Hoja1!A$2:G$445,5,0)</f>
        <v>Programa de vacunación, bota pantalon, overol, guantes, tapabocas, mascarillas con filtos</v>
      </c>
      <c r="M45" s="81">
        <v>2</v>
      </c>
      <c r="N45" s="25">
        <v>3</v>
      </c>
      <c r="O45" s="25">
        <v>10</v>
      </c>
      <c r="P45" s="25">
        <f>M45*N45</f>
        <v>6</v>
      </c>
      <c r="Q45" s="25">
        <f>O45*P45</f>
        <v>60</v>
      </c>
      <c r="R45" s="31" t="str">
        <f>IF(P45=40,"MA-40",IF(P45=30,"MA-30",IF(P45=20,"A-20",IF(P45=10,"A-10",IF(P45=24,"MA-24",IF(P45=18,"A-18",IF(P45=12,"A-12",IF(P45=6,"M-6",IF(P45=8,"M-8",IF(P45=6,"M-6",IF(P45=4,"B-4",IF(P45=2,"B-2",))))))))))))</f>
        <v>M-6</v>
      </c>
      <c r="S45" s="89" t="str">
        <f t="shared" si="0"/>
        <v>III</v>
      </c>
      <c r="T45" s="90" t="str">
        <f>IF(S45=0,"",IF(S45="IV","Aceptable",IF(S45="III","Mejorable",IF(S45="II","No Aceptable o Aceptable Con Control Especifico",IF(S45="I","No Aceptable","")))))</f>
        <v>Mejorable</v>
      </c>
      <c r="U45" s="145">
        <v>6</v>
      </c>
      <c r="V45" s="82" t="str">
        <f>VLOOKUP(H45,Hoja1!A$2:G$445,6,0)</f>
        <v xml:space="preserve">Enfermedades Infectocontagiosas
</v>
      </c>
      <c r="W45" s="26"/>
      <c r="X45" s="26"/>
      <c r="Y45" s="26"/>
      <c r="Z45" s="22"/>
      <c r="AA45" s="22" t="str">
        <f>VLOOKUP(H45,Hoja1!A$2:G$445,7,0)</f>
        <v xml:space="preserve">Riesgo Biológico, Autocuidado y/o Uso y manejo adecuado de E.P.P.
</v>
      </c>
      <c r="AB45" s="145" t="s">
        <v>1200</v>
      </c>
      <c r="AC45" s="108" t="s">
        <v>1209</v>
      </c>
      <c r="AD45" s="14"/>
      <c r="AE45" s="12"/>
      <c r="AF45" s="12"/>
      <c r="AG45" s="12"/>
      <c r="AH45" s="12"/>
      <c r="AI45" s="12"/>
      <c r="AJ45" s="12"/>
      <c r="AK45" s="12"/>
      <c r="AL45" s="12"/>
      <c r="AM45" s="12"/>
      <c r="AN45" s="12"/>
      <c r="AO45" s="12"/>
      <c r="AP45" s="12"/>
      <c r="AQ45" s="12"/>
      <c r="AR45" s="12"/>
      <c r="AS45" s="12"/>
      <c r="AT45" s="12"/>
      <c r="AU45" s="12"/>
      <c r="AV45" s="12"/>
      <c r="AW45" s="12"/>
      <c r="AX45" s="12"/>
      <c r="AY45" s="12"/>
      <c r="AZ45" s="12"/>
      <c r="BA45" s="12"/>
      <c r="BB45" s="12"/>
      <c r="BC45" s="12"/>
      <c r="BD45" s="12"/>
      <c r="BE45" s="12"/>
      <c r="BF45" s="12"/>
      <c r="BG45" s="12"/>
      <c r="BH45" s="12"/>
      <c r="BI45" s="12"/>
      <c r="BJ45" s="12"/>
      <c r="BK45" s="12"/>
      <c r="BL45" s="12"/>
      <c r="BM45" s="12"/>
      <c r="BN45" s="12"/>
      <c r="BO45" s="12"/>
      <c r="BP45" s="12"/>
      <c r="BQ45" s="12"/>
      <c r="BR45" s="12"/>
      <c r="BS45" s="12"/>
      <c r="BT45" s="12"/>
      <c r="BU45" s="12"/>
      <c r="BV45" s="12"/>
      <c r="BW45" s="12"/>
      <c r="BX45" s="12"/>
      <c r="BY45" s="12"/>
      <c r="BZ45" s="12"/>
      <c r="CA45" s="12"/>
      <c r="CB45" s="12"/>
      <c r="CC45" s="12"/>
      <c r="CD45" s="12"/>
      <c r="CE45" s="12"/>
      <c r="CF45" s="12"/>
      <c r="CG45" s="12"/>
      <c r="CH45" s="12"/>
      <c r="CI45" s="12"/>
      <c r="CJ45" s="12"/>
      <c r="CK45" s="12"/>
      <c r="CL45" s="12"/>
      <c r="CM45" s="12"/>
      <c r="CN45" s="12"/>
      <c r="CO45" s="12"/>
      <c r="CP45" s="12"/>
      <c r="CQ45" s="12"/>
      <c r="CR45" s="12"/>
      <c r="CS45" s="12"/>
      <c r="CT45" s="12"/>
      <c r="CU45" s="12"/>
      <c r="CV45" s="12"/>
      <c r="CW45" s="12"/>
      <c r="CX45" s="12"/>
      <c r="CY45" s="12"/>
      <c r="CZ45" s="12"/>
      <c r="DA45" s="12"/>
      <c r="DB45" s="12"/>
      <c r="DC45" s="12"/>
      <c r="DD45" s="12"/>
      <c r="DE45" s="12"/>
      <c r="DF45" s="12"/>
      <c r="DG45" s="12"/>
      <c r="DH45" s="12"/>
      <c r="DI45" s="12"/>
      <c r="DJ45" s="12"/>
      <c r="DK45" s="12"/>
      <c r="DL45" s="12"/>
      <c r="DM45" s="12"/>
      <c r="DN45" s="12"/>
      <c r="DO45" s="12"/>
      <c r="DP45" s="12"/>
      <c r="DQ45" s="12"/>
      <c r="DR45" s="12"/>
      <c r="DS45" s="12"/>
      <c r="DT45" s="12"/>
      <c r="DU45" s="12"/>
      <c r="DV45" s="12"/>
      <c r="DW45" s="12"/>
      <c r="DX45" s="12"/>
      <c r="DY45" s="12"/>
      <c r="DZ45" s="12"/>
      <c r="EA45" s="12"/>
      <c r="EB45" s="12"/>
      <c r="EC45" s="12"/>
      <c r="ED45" s="12"/>
      <c r="EE45" s="12"/>
      <c r="EF45" s="12"/>
      <c r="EG45" s="12"/>
      <c r="EH45" s="12"/>
      <c r="EI45" s="12"/>
      <c r="EJ45" s="12"/>
      <c r="EK45" s="12"/>
      <c r="EL45" s="12"/>
      <c r="EM45" s="12"/>
      <c r="EN45" s="12"/>
      <c r="EO45" s="12"/>
      <c r="EP45" s="12"/>
      <c r="EQ45" s="12"/>
      <c r="ER45" s="12"/>
      <c r="ES45" s="12"/>
      <c r="ET45" s="15"/>
    </row>
    <row r="46" spans="1:150" s="13" customFormat="1" ht="51">
      <c r="A46" s="142"/>
      <c r="B46" s="142"/>
      <c r="C46" s="109"/>
      <c r="D46" s="106"/>
      <c r="E46" s="115"/>
      <c r="F46" s="115"/>
      <c r="G46" s="82" t="str">
        <f>VLOOKUP(H46,Hoja1!A$1:G$445,2,0)</f>
        <v>Hongos</v>
      </c>
      <c r="H46" s="24" t="s">
        <v>117</v>
      </c>
      <c r="I46" s="82" t="str">
        <f>VLOOKUP(H46,Hoja1!A$2:G$445,3,0)</f>
        <v>Micosis</v>
      </c>
      <c r="J46" s="18"/>
      <c r="K46" s="82" t="str">
        <f>VLOOKUP(H46,Hoja1!A$2:G$445,4,0)</f>
        <v>Inspecciones planeadas e inspecciones no planeadas, procedimientos de programas de seguridad y salud en el trabajo</v>
      </c>
      <c r="L46" s="82" t="str">
        <f>VLOOKUP(H46,Hoja1!A$2:G$445,5,0)</f>
        <v>Programa de vacunación, éxamenes periódicos</v>
      </c>
      <c r="M46" s="18">
        <v>2</v>
      </c>
      <c r="N46" s="19">
        <v>3</v>
      </c>
      <c r="O46" s="19">
        <v>10</v>
      </c>
      <c r="P46" s="25">
        <f aca="true" t="shared" si="5" ref="P46:P109">M46*N46</f>
        <v>6</v>
      </c>
      <c r="Q46" s="25">
        <f aca="true" t="shared" si="6" ref="Q46:Q109">O46*P46</f>
        <v>60</v>
      </c>
      <c r="R46" s="32" t="str">
        <f aca="true" t="shared" si="7" ref="R46:R109">IF(P46=40,"MA-40",IF(P46=30,"MA-30",IF(P46=20,"A-20",IF(P46=10,"A-10",IF(P46=24,"MA-24",IF(P46=18,"A-18",IF(P46=12,"A-12",IF(P46=6,"M-6",IF(P46=8,"M-8",IF(P46=6,"M-6",IF(P46=4,"B-4",IF(P46=2,"B-2",))))))))))))</f>
        <v>M-6</v>
      </c>
      <c r="S46" s="72" t="str">
        <f t="shared" si="0"/>
        <v>III</v>
      </c>
      <c r="T46" s="73" t="str">
        <f aca="true" t="shared" si="8" ref="T46:T109">IF(S46=0,"",IF(S46="IV","Aceptable",IF(S46="III","Mejorable",IF(S46="II","No Aceptable o Aceptable Con Control Especifico",IF(S46="I","No Aceptable","")))))</f>
        <v>Mejorable</v>
      </c>
      <c r="U46" s="112"/>
      <c r="V46" s="82" t="str">
        <f>VLOOKUP(H46,Hoja1!A$2:G$445,6,0)</f>
        <v>Micosis</v>
      </c>
      <c r="W46" s="20"/>
      <c r="X46" s="20"/>
      <c r="Y46" s="20"/>
      <c r="Z46" s="17"/>
      <c r="AA46" s="22" t="str">
        <f>VLOOKUP(H46,Hoja1!A$2:G$445,7,0)</f>
        <v xml:space="preserve">Riesgo Biológico, Autocuidado y/o Uso y manejo adecuado de E.P.P.
</v>
      </c>
      <c r="AB46" s="112"/>
      <c r="AC46" s="109"/>
      <c r="AD46" s="14"/>
      <c r="AE46" s="12"/>
      <c r="AF46" s="12"/>
      <c r="AG46" s="12"/>
      <c r="AH46" s="12"/>
      <c r="AI46" s="12"/>
      <c r="AJ46" s="12"/>
      <c r="AK46" s="12"/>
      <c r="AL46" s="12"/>
      <c r="AM46" s="12"/>
      <c r="AN46" s="12"/>
      <c r="AO46" s="12"/>
      <c r="AP46" s="12"/>
      <c r="AQ46" s="12"/>
      <c r="AR46" s="12"/>
      <c r="AS46" s="12"/>
      <c r="AT46" s="12"/>
      <c r="AU46" s="12"/>
      <c r="AV46" s="12"/>
      <c r="AW46" s="12"/>
      <c r="AX46" s="12"/>
      <c r="AY46" s="12"/>
      <c r="AZ46" s="12"/>
      <c r="BA46" s="12"/>
      <c r="BB46" s="12"/>
      <c r="BC46" s="12"/>
      <c r="BD46" s="12"/>
      <c r="BE46" s="12"/>
      <c r="BF46" s="12"/>
      <c r="BG46" s="12"/>
      <c r="BH46" s="12"/>
      <c r="BI46" s="12"/>
      <c r="BJ46" s="12"/>
      <c r="BK46" s="12"/>
      <c r="BL46" s="12"/>
      <c r="BM46" s="12"/>
      <c r="BN46" s="12"/>
      <c r="BO46" s="12"/>
      <c r="BP46" s="12"/>
      <c r="BQ46" s="12"/>
      <c r="BR46" s="12"/>
      <c r="BS46" s="12"/>
      <c r="BT46" s="12"/>
      <c r="BU46" s="12"/>
      <c r="BV46" s="12"/>
      <c r="BW46" s="12"/>
      <c r="BX46" s="12"/>
      <c r="BY46" s="12"/>
      <c r="BZ46" s="12"/>
      <c r="CA46" s="12"/>
      <c r="CB46" s="12"/>
      <c r="CC46" s="12"/>
      <c r="CD46" s="12"/>
      <c r="CE46" s="12"/>
      <c r="CF46" s="12"/>
      <c r="CG46" s="12"/>
      <c r="CH46" s="12"/>
      <c r="CI46" s="12"/>
      <c r="CJ46" s="12"/>
      <c r="CK46" s="12"/>
      <c r="CL46" s="12"/>
      <c r="CM46" s="12"/>
      <c r="CN46" s="12"/>
      <c r="CO46" s="12"/>
      <c r="CP46" s="12"/>
      <c r="CQ46" s="12"/>
      <c r="CR46" s="12"/>
      <c r="CS46" s="12"/>
      <c r="CT46" s="12"/>
      <c r="CU46" s="12"/>
      <c r="CV46" s="12"/>
      <c r="CW46" s="12"/>
      <c r="CX46" s="12"/>
      <c r="CY46" s="12"/>
      <c r="CZ46" s="12"/>
      <c r="DA46" s="12"/>
      <c r="DB46" s="12"/>
      <c r="DC46" s="12"/>
      <c r="DD46" s="12"/>
      <c r="DE46" s="12"/>
      <c r="DF46" s="12"/>
      <c r="DG46" s="12"/>
      <c r="DH46" s="12"/>
      <c r="DI46" s="12"/>
      <c r="DJ46" s="12"/>
      <c r="DK46" s="12"/>
      <c r="DL46" s="12"/>
      <c r="DM46" s="12"/>
      <c r="DN46" s="12"/>
      <c r="DO46" s="12"/>
      <c r="DP46" s="12"/>
      <c r="DQ46" s="12"/>
      <c r="DR46" s="12"/>
      <c r="DS46" s="12"/>
      <c r="DT46" s="12"/>
      <c r="DU46" s="12"/>
      <c r="DV46" s="12"/>
      <c r="DW46" s="12"/>
      <c r="DX46" s="12"/>
      <c r="DY46" s="12"/>
      <c r="DZ46" s="12"/>
      <c r="EA46" s="12"/>
      <c r="EB46" s="12"/>
      <c r="EC46" s="12"/>
      <c r="ED46" s="12"/>
      <c r="EE46" s="12"/>
      <c r="EF46" s="12"/>
      <c r="EG46" s="12"/>
      <c r="EH46" s="12"/>
      <c r="EI46" s="12"/>
      <c r="EJ46" s="12"/>
      <c r="EK46" s="12"/>
      <c r="EL46" s="12"/>
      <c r="EM46" s="12"/>
      <c r="EN46" s="12"/>
      <c r="EO46" s="12"/>
      <c r="EP46" s="12"/>
      <c r="EQ46" s="12"/>
      <c r="ER46" s="12"/>
      <c r="ES46" s="12"/>
      <c r="ET46" s="15"/>
    </row>
    <row r="47" spans="1:150" s="13" customFormat="1" ht="51">
      <c r="A47" s="142"/>
      <c r="B47" s="142"/>
      <c r="C47" s="109"/>
      <c r="D47" s="106"/>
      <c r="E47" s="115"/>
      <c r="F47" s="115"/>
      <c r="G47" s="82" t="str">
        <f>VLOOKUP(H47,Hoja1!A$1:G$445,2,0)</f>
        <v>Virus</v>
      </c>
      <c r="H47" s="24" t="s">
        <v>120</v>
      </c>
      <c r="I47" s="82" t="str">
        <f>VLOOKUP(H47,Hoja1!A$2:G$445,3,0)</f>
        <v>Infecciones Virales</v>
      </c>
      <c r="J47" s="18"/>
      <c r="K47" s="82" t="str">
        <f>VLOOKUP(H47,Hoja1!A$2:G$445,4,0)</f>
        <v>Inspecciones planeadas e inspecciones no planeadas, procedimientos de programas de seguridad y salud en el trabajo</v>
      </c>
      <c r="L47" s="82" t="str">
        <f>VLOOKUP(H47,Hoja1!A$2:G$445,5,0)</f>
        <v>Programa de vacunación, bota pantalon, overol, guantes, tapabocas, mascarillas con filtos</v>
      </c>
      <c r="M47" s="18">
        <v>2</v>
      </c>
      <c r="N47" s="19">
        <v>3</v>
      </c>
      <c r="O47" s="19">
        <v>10</v>
      </c>
      <c r="P47" s="25">
        <f t="shared" si="5"/>
        <v>6</v>
      </c>
      <c r="Q47" s="25">
        <f t="shared" si="6"/>
        <v>60</v>
      </c>
      <c r="R47" s="32" t="str">
        <f t="shared" si="7"/>
        <v>M-6</v>
      </c>
      <c r="S47" s="72" t="str">
        <f t="shared" si="0"/>
        <v>III</v>
      </c>
      <c r="T47" s="73" t="str">
        <f t="shared" si="8"/>
        <v>Mejorable</v>
      </c>
      <c r="U47" s="112"/>
      <c r="V47" s="82" t="str">
        <f>VLOOKUP(H47,Hoja1!A$2:G$445,6,0)</f>
        <v xml:space="preserve">Enfermedades Infectocontagiosas
</v>
      </c>
      <c r="W47" s="20"/>
      <c r="X47" s="20"/>
      <c r="Y47" s="20"/>
      <c r="Z47" s="17"/>
      <c r="AA47" s="22" t="str">
        <f>VLOOKUP(H47,Hoja1!A$2:G$445,7,0)</f>
        <v xml:space="preserve">Riesgo Biológico, Autocuidado y/o Uso y manejo adecuado de E.P.P.
</v>
      </c>
      <c r="AB47" s="113"/>
      <c r="AC47" s="109"/>
      <c r="AD47" s="14"/>
      <c r="AE47" s="12"/>
      <c r="AF47" s="12"/>
      <c r="AG47" s="12"/>
      <c r="AH47" s="12"/>
      <c r="AI47" s="12"/>
      <c r="AJ47" s="12"/>
      <c r="AK47" s="12"/>
      <c r="AL47" s="12"/>
      <c r="AM47" s="12"/>
      <c r="AN47" s="12"/>
      <c r="AO47" s="12"/>
      <c r="AP47" s="12"/>
      <c r="AQ47" s="12"/>
      <c r="AR47" s="12"/>
      <c r="AS47" s="12"/>
      <c r="AT47" s="12"/>
      <c r="AU47" s="12"/>
      <c r="AV47" s="12"/>
      <c r="AW47" s="12"/>
      <c r="AX47" s="12"/>
      <c r="AY47" s="12"/>
      <c r="AZ47" s="12"/>
      <c r="BA47" s="12"/>
      <c r="BB47" s="12"/>
      <c r="BC47" s="12"/>
      <c r="BD47" s="12"/>
      <c r="BE47" s="12"/>
      <c r="BF47" s="12"/>
      <c r="BG47" s="12"/>
      <c r="BH47" s="12"/>
      <c r="BI47" s="12"/>
      <c r="BJ47" s="12"/>
      <c r="BK47" s="12"/>
      <c r="BL47" s="12"/>
      <c r="BM47" s="12"/>
      <c r="BN47" s="12"/>
      <c r="BO47" s="12"/>
      <c r="BP47" s="12"/>
      <c r="BQ47" s="12"/>
      <c r="BR47" s="12"/>
      <c r="BS47" s="12"/>
      <c r="BT47" s="12"/>
      <c r="BU47" s="12"/>
      <c r="BV47" s="12"/>
      <c r="BW47" s="12"/>
      <c r="BX47" s="12"/>
      <c r="BY47" s="12"/>
      <c r="BZ47" s="12"/>
      <c r="CA47" s="12"/>
      <c r="CB47" s="12"/>
      <c r="CC47" s="12"/>
      <c r="CD47" s="12"/>
      <c r="CE47" s="12"/>
      <c r="CF47" s="12"/>
      <c r="CG47" s="12"/>
      <c r="CH47" s="12"/>
      <c r="CI47" s="12"/>
      <c r="CJ47" s="12"/>
      <c r="CK47" s="12"/>
      <c r="CL47" s="12"/>
      <c r="CM47" s="12"/>
      <c r="CN47" s="12"/>
      <c r="CO47" s="12"/>
      <c r="CP47" s="12"/>
      <c r="CQ47" s="12"/>
      <c r="CR47" s="12"/>
      <c r="CS47" s="12"/>
      <c r="CT47" s="12"/>
      <c r="CU47" s="12"/>
      <c r="CV47" s="12"/>
      <c r="CW47" s="12"/>
      <c r="CX47" s="12"/>
      <c r="CY47" s="12"/>
      <c r="CZ47" s="12"/>
      <c r="DA47" s="12"/>
      <c r="DB47" s="12"/>
      <c r="DC47" s="12"/>
      <c r="DD47" s="12"/>
      <c r="DE47" s="12"/>
      <c r="DF47" s="12"/>
      <c r="DG47" s="12"/>
      <c r="DH47" s="12"/>
      <c r="DI47" s="12"/>
      <c r="DJ47" s="12"/>
      <c r="DK47" s="12"/>
      <c r="DL47" s="12"/>
      <c r="DM47" s="12"/>
      <c r="DN47" s="12"/>
      <c r="DO47" s="12"/>
      <c r="DP47" s="12"/>
      <c r="DQ47" s="12"/>
      <c r="DR47" s="12"/>
      <c r="DS47" s="12"/>
      <c r="DT47" s="12"/>
      <c r="DU47" s="12"/>
      <c r="DV47" s="12"/>
      <c r="DW47" s="12"/>
      <c r="DX47" s="12"/>
      <c r="DY47" s="12"/>
      <c r="DZ47" s="12"/>
      <c r="EA47" s="12"/>
      <c r="EB47" s="12"/>
      <c r="EC47" s="12"/>
      <c r="ED47" s="12"/>
      <c r="EE47" s="12"/>
      <c r="EF47" s="12"/>
      <c r="EG47" s="12"/>
      <c r="EH47" s="12"/>
      <c r="EI47" s="12"/>
      <c r="EJ47" s="12"/>
      <c r="EK47" s="12"/>
      <c r="EL47" s="12"/>
      <c r="EM47" s="12"/>
      <c r="EN47" s="12"/>
      <c r="EO47" s="12"/>
      <c r="EP47" s="12"/>
      <c r="EQ47" s="12"/>
      <c r="ER47" s="12"/>
      <c r="ES47" s="12"/>
      <c r="ET47" s="15"/>
    </row>
    <row r="48" spans="1:150" s="13" customFormat="1" ht="51">
      <c r="A48" s="142"/>
      <c r="B48" s="142"/>
      <c r="C48" s="109"/>
      <c r="D48" s="106"/>
      <c r="E48" s="115"/>
      <c r="F48" s="115"/>
      <c r="G48" s="82" t="str">
        <f>VLOOKUP(H48,Hoja1!A$1:G$445,2,0)</f>
        <v>INFRAROJA, ULTRAVIOLETA, VISIBLE, RADIOFRECUENCIA, MICROONDAS, LASER</v>
      </c>
      <c r="H48" s="24" t="s">
        <v>67</v>
      </c>
      <c r="I48" s="82" t="str">
        <f>VLOOKUP(H48,Hoja1!A$2:G$445,3,0)</f>
        <v>CÁNCER, LESIONES DÉRMICAS Y OCULARES</v>
      </c>
      <c r="J48" s="18"/>
      <c r="K48" s="82" t="str">
        <f>VLOOKUP(H48,Hoja1!A$2:G$445,4,0)</f>
        <v>Inspecciones planeadas e inspecciones no planeadas, procedimientos de programas de seguridad y salud en el trabajo</v>
      </c>
      <c r="L48" s="82" t="str">
        <f>VLOOKUP(H48,Hoja1!A$2:G$445,5,0)</f>
        <v>PROGRAMA BLOQUEADOR SOLAR</v>
      </c>
      <c r="M48" s="18">
        <v>2</v>
      </c>
      <c r="N48" s="19">
        <v>3</v>
      </c>
      <c r="O48" s="19">
        <v>10</v>
      </c>
      <c r="P48" s="25">
        <f t="shared" si="5"/>
        <v>6</v>
      </c>
      <c r="Q48" s="25">
        <f t="shared" si="6"/>
        <v>60</v>
      </c>
      <c r="R48" s="32" t="str">
        <f t="shared" si="7"/>
        <v>M-6</v>
      </c>
      <c r="S48" s="72" t="str">
        <f t="shared" si="0"/>
        <v>III</v>
      </c>
      <c r="T48" s="73" t="str">
        <f t="shared" si="8"/>
        <v>Mejorable</v>
      </c>
      <c r="U48" s="112"/>
      <c r="V48" s="82" t="str">
        <f>VLOOKUP(H48,Hoja1!A$2:G$445,6,0)</f>
        <v>CÁNCER</v>
      </c>
      <c r="W48" s="20"/>
      <c r="X48" s="20"/>
      <c r="Y48" s="20"/>
      <c r="Z48" s="17"/>
      <c r="AA48" s="22" t="str">
        <f>VLOOKUP(H48,Hoja1!A$2:G$445,7,0)</f>
        <v>N/A</v>
      </c>
      <c r="AB48" s="20" t="s">
        <v>1201</v>
      </c>
      <c r="AC48" s="109"/>
      <c r="AD48" s="14"/>
      <c r="AE48" s="12"/>
      <c r="AF48" s="12"/>
      <c r="AG48" s="12"/>
      <c r="AH48" s="12"/>
      <c r="AI48" s="12"/>
      <c r="AJ48" s="12"/>
      <c r="AK48" s="12"/>
      <c r="AL48" s="12"/>
      <c r="AM48" s="12"/>
      <c r="AN48" s="12"/>
      <c r="AO48" s="12"/>
      <c r="AP48" s="12"/>
      <c r="AQ48" s="12"/>
      <c r="AR48" s="12"/>
      <c r="AS48" s="12"/>
      <c r="AT48" s="12"/>
      <c r="AU48" s="12"/>
      <c r="AV48" s="12"/>
      <c r="AW48" s="12"/>
      <c r="AX48" s="12"/>
      <c r="AY48" s="12"/>
      <c r="AZ48" s="12"/>
      <c r="BA48" s="12"/>
      <c r="BB48" s="12"/>
      <c r="BC48" s="12"/>
      <c r="BD48" s="12"/>
      <c r="BE48" s="12"/>
      <c r="BF48" s="12"/>
      <c r="BG48" s="12"/>
      <c r="BH48" s="12"/>
      <c r="BI48" s="12"/>
      <c r="BJ48" s="12"/>
      <c r="BK48" s="12"/>
      <c r="BL48" s="12"/>
      <c r="BM48" s="12"/>
      <c r="BN48" s="12"/>
      <c r="BO48" s="12"/>
      <c r="BP48" s="12"/>
      <c r="BQ48" s="12"/>
      <c r="BR48" s="12"/>
      <c r="BS48" s="12"/>
      <c r="BT48" s="12"/>
      <c r="BU48" s="12"/>
      <c r="BV48" s="12"/>
      <c r="BW48" s="12"/>
      <c r="BX48" s="12"/>
      <c r="BY48" s="12"/>
      <c r="BZ48" s="12"/>
      <c r="CA48" s="12"/>
      <c r="CB48" s="12"/>
      <c r="CC48" s="12"/>
      <c r="CD48" s="12"/>
      <c r="CE48" s="12"/>
      <c r="CF48" s="12"/>
      <c r="CG48" s="12"/>
      <c r="CH48" s="12"/>
      <c r="CI48" s="12"/>
      <c r="CJ48" s="12"/>
      <c r="CK48" s="12"/>
      <c r="CL48" s="12"/>
      <c r="CM48" s="12"/>
      <c r="CN48" s="12"/>
      <c r="CO48" s="12"/>
      <c r="CP48" s="12"/>
      <c r="CQ48" s="12"/>
      <c r="CR48" s="12"/>
      <c r="CS48" s="12"/>
      <c r="CT48" s="12"/>
      <c r="CU48" s="12"/>
      <c r="CV48" s="12"/>
      <c r="CW48" s="12"/>
      <c r="CX48" s="12"/>
      <c r="CY48" s="12"/>
      <c r="CZ48" s="12"/>
      <c r="DA48" s="12"/>
      <c r="DB48" s="12"/>
      <c r="DC48" s="12"/>
      <c r="DD48" s="12"/>
      <c r="DE48" s="12"/>
      <c r="DF48" s="12"/>
      <c r="DG48" s="12"/>
      <c r="DH48" s="12"/>
      <c r="DI48" s="12"/>
      <c r="DJ48" s="12"/>
      <c r="DK48" s="12"/>
      <c r="DL48" s="12"/>
      <c r="DM48" s="12"/>
      <c r="DN48" s="12"/>
      <c r="DO48" s="12"/>
      <c r="DP48" s="12"/>
      <c r="DQ48" s="12"/>
      <c r="DR48" s="12"/>
      <c r="DS48" s="12"/>
      <c r="DT48" s="12"/>
      <c r="DU48" s="12"/>
      <c r="DV48" s="12"/>
      <c r="DW48" s="12"/>
      <c r="DX48" s="12"/>
      <c r="DY48" s="12"/>
      <c r="DZ48" s="12"/>
      <c r="EA48" s="12"/>
      <c r="EB48" s="12"/>
      <c r="EC48" s="12"/>
      <c r="ED48" s="12"/>
      <c r="EE48" s="12"/>
      <c r="EF48" s="12"/>
      <c r="EG48" s="12"/>
      <c r="EH48" s="12"/>
      <c r="EI48" s="12"/>
      <c r="EJ48" s="12"/>
      <c r="EK48" s="12"/>
      <c r="EL48" s="12"/>
      <c r="EM48" s="12"/>
      <c r="EN48" s="12"/>
      <c r="EO48" s="12"/>
      <c r="EP48" s="12"/>
      <c r="EQ48" s="12"/>
      <c r="ER48" s="12"/>
      <c r="ES48" s="12"/>
      <c r="ET48" s="15"/>
    </row>
    <row r="49" spans="1:150" s="13" customFormat="1" ht="59.25" customHeight="1">
      <c r="A49" s="142"/>
      <c r="B49" s="142"/>
      <c r="C49" s="109"/>
      <c r="D49" s="106"/>
      <c r="E49" s="115"/>
      <c r="F49" s="115"/>
      <c r="G49" s="82" t="str">
        <f>VLOOKUP(H49,Hoja1!A$1:G$445,2,0)</f>
        <v>GASES Y VAPORES</v>
      </c>
      <c r="H49" s="24" t="s">
        <v>250</v>
      </c>
      <c r="I49" s="82" t="str">
        <f>VLOOKUP(H49,Hoja1!A$2:G$445,3,0)</f>
        <v xml:space="preserve"> LESIONES EN LA PIEL, IRRITACIÓN EN VÍAS  RESPIRATORIAS, MUERTE</v>
      </c>
      <c r="J49" s="18"/>
      <c r="K49" s="82" t="str">
        <f>VLOOKUP(H49,Hoja1!A$2:G$445,4,0)</f>
        <v>Inspecciones planeadas e inspecciones no planeadas, procedimientos de programas de seguridad y salud en el trabajo</v>
      </c>
      <c r="L49" s="82" t="str">
        <f>VLOOKUP(H49,Hoja1!A$2:G$445,5,0)</f>
        <v>EPP TAPABOCAS, CARETAS CON FILTROS</v>
      </c>
      <c r="M49" s="18">
        <v>2</v>
      </c>
      <c r="N49" s="19">
        <v>3</v>
      </c>
      <c r="O49" s="19">
        <v>25</v>
      </c>
      <c r="P49" s="25">
        <f t="shared" si="5"/>
        <v>6</v>
      </c>
      <c r="Q49" s="25">
        <f t="shared" si="6"/>
        <v>150</v>
      </c>
      <c r="R49" s="32" t="str">
        <f t="shared" si="7"/>
        <v>M-6</v>
      </c>
      <c r="S49" s="72" t="str">
        <f t="shared" si="0"/>
        <v>II</v>
      </c>
      <c r="T49" s="73" t="str">
        <f t="shared" si="8"/>
        <v>No Aceptable o Aceptable Con Control Especifico</v>
      </c>
      <c r="U49" s="112"/>
      <c r="V49" s="82" t="str">
        <f>VLOOKUP(H49,Hoja1!A$2:G$445,6,0)</f>
        <v xml:space="preserve"> MUERTE</v>
      </c>
      <c r="W49" s="20"/>
      <c r="X49" s="20"/>
      <c r="Y49" s="20"/>
      <c r="Z49" s="17"/>
      <c r="AA49" s="22" t="str">
        <f>VLOOKUP(H49,Hoja1!A$2:G$445,7,0)</f>
        <v>USO Y MANEJO ADECUADO DE E.P.P.</v>
      </c>
      <c r="AB49" s="20" t="s">
        <v>1213</v>
      </c>
      <c r="AC49" s="109"/>
      <c r="AD49" s="14"/>
      <c r="AE49" s="12"/>
      <c r="AF49" s="12"/>
      <c r="AG49" s="12"/>
      <c r="AH49" s="12"/>
      <c r="AI49" s="12"/>
      <c r="AJ49" s="12"/>
      <c r="AK49" s="12"/>
      <c r="AL49" s="12"/>
      <c r="AM49" s="12"/>
      <c r="AN49" s="12"/>
      <c r="AO49" s="12"/>
      <c r="AP49" s="12"/>
      <c r="AQ49" s="12"/>
      <c r="AR49" s="12"/>
      <c r="AS49" s="12"/>
      <c r="AT49" s="12"/>
      <c r="AU49" s="12"/>
      <c r="AV49" s="12"/>
      <c r="AW49" s="12"/>
      <c r="AX49" s="12"/>
      <c r="AY49" s="12"/>
      <c r="AZ49" s="12"/>
      <c r="BA49" s="12"/>
      <c r="BB49" s="12"/>
      <c r="BC49" s="12"/>
      <c r="BD49" s="12"/>
      <c r="BE49" s="12"/>
      <c r="BF49" s="12"/>
      <c r="BG49" s="12"/>
      <c r="BH49" s="12"/>
      <c r="BI49" s="12"/>
      <c r="BJ49" s="12"/>
      <c r="BK49" s="12"/>
      <c r="BL49" s="12"/>
      <c r="BM49" s="12"/>
      <c r="BN49" s="12"/>
      <c r="BO49" s="12"/>
      <c r="BP49" s="12"/>
      <c r="BQ49" s="12"/>
      <c r="BR49" s="12"/>
      <c r="BS49" s="12"/>
      <c r="BT49" s="12"/>
      <c r="BU49" s="12"/>
      <c r="BV49" s="12"/>
      <c r="BW49" s="12"/>
      <c r="BX49" s="12"/>
      <c r="BY49" s="12"/>
      <c r="BZ49" s="12"/>
      <c r="CA49" s="12"/>
      <c r="CB49" s="12"/>
      <c r="CC49" s="12"/>
      <c r="CD49" s="12"/>
      <c r="CE49" s="12"/>
      <c r="CF49" s="12"/>
      <c r="CG49" s="12"/>
      <c r="CH49" s="12"/>
      <c r="CI49" s="12"/>
      <c r="CJ49" s="12"/>
      <c r="CK49" s="12"/>
      <c r="CL49" s="12"/>
      <c r="CM49" s="12"/>
      <c r="CN49" s="12"/>
      <c r="CO49" s="12"/>
      <c r="CP49" s="12"/>
      <c r="CQ49" s="12"/>
      <c r="CR49" s="12"/>
      <c r="CS49" s="12"/>
      <c r="CT49" s="12"/>
      <c r="CU49" s="12"/>
      <c r="CV49" s="12"/>
      <c r="CW49" s="12"/>
      <c r="CX49" s="12"/>
      <c r="CY49" s="12"/>
      <c r="CZ49" s="12"/>
      <c r="DA49" s="12"/>
      <c r="DB49" s="12"/>
      <c r="DC49" s="12"/>
      <c r="DD49" s="12"/>
      <c r="DE49" s="12"/>
      <c r="DF49" s="12"/>
      <c r="DG49" s="12"/>
      <c r="DH49" s="12"/>
      <c r="DI49" s="12"/>
      <c r="DJ49" s="12"/>
      <c r="DK49" s="12"/>
      <c r="DL49" s="12"/>
      <c r="DM49" s="12"/>
      <c r="DN49" s="12"/>
      <c r="DO49" s="12"/>
      <c r="DP49" s="12"/>
      <c r="DQ49" s="12"/>
      <c r="DR49" s="12"/>
      <c r="DS49" s="12"/>
      <c r="DT49" s="12"/>
      <c r="DU49" s="12"/>
      <c r="DV49" s="12"/>
      <c r="DW49" s="12"/>
      <c r="DX49" s="12"/>
      <c r="DY49" s="12"/>
      <c r="DZ49" s="12"/>
      <c r="EA49" s="12"/>
      <c r="EB49" s="12"/>
      <c r="EC49" s="12"/>
      <c r="ED49" s="12"/>
      <c r="EE49" s="12"/>
      <c r="EF49" s="12"/>
      <c r="EG49" s="12"/>
      <c r="EH49" s="12"/>
      <c r="EI49" s="12"/>
      <c r="EJ49" s="12"/>
      <c r="EK49" s="12"/>
      <c r="EL49" s="12"/>
      <c r="EM49" s="12"/>
      <c r="EN49" s="12"/>
      <c r="EO49" s="12"/>
      <c r="EP49" s="12"/>
      <c r="EQ49" s="12"/>
      <c r="ER49" s="12"/>
      <c r="ES49" s="12"/>
      <c r="ET49" s="15"/>
    </row>
    <row r="50" spans="1:150" s="13" customFormat="1" ht="37.5" customHeight="1">
      <c r="A50" s="142"/>
      <c r="B50" s="142"/>
      <c r="C50" s="109"/>
      <c r="D50" s="106"/>
      <c r="E50" s="115"/>
      <c r="F50" s="115"/>
      <c r="G50" s="82" t="str">
        <f>VLOOKUP(H50,Hoja1!A$1:G$445,2,0)</f>
        <v>CONCENTRACIÓN EN ACTIVIDADES DE ALTO DESEMPEÑO MENTAL</v>
      </c>
      <c r="H50" s="24" t="s">
        <v>72</v>
      </c>
      <c r="I50" s="82" t="str">
        <f>VLOOKUP(H50,Hoja1!A$2:G$445,3,0)</f>
        <v>ESTRÉS, CEFALEA, IRRITABILIDAD</v>
      </c>
      <c r="J50" s="18"/>
      <c r="K50" s="82" t="str">
        <f>VLOOKUP(H50,Hoja1!A$2:G$445,4,0)</f>
        <v>N/A</v>
      </c>
      <c r="L50" s="82" t="str">
        <f>VLOOKUP(H50,Hoja1!A$2:G$445,5,0)</f>
        <v>PVE PSICOSOCIAL</v>
      </c>
      <c r="M50" s="18">
        <v>2</v>
      </c>
      <c r="N50" s="19">
        <v>2</v>
      </c>
      <c r="O50" s="19">
        <v>10</v>
      </c>
      <c r="P50" s="25">
        <f t="shared" si="5"/>
        <v>4</v>
      </c>
      <c r="Q50" s="25">
        <f t="shared" si="6"/>
        <v>40</v>
      </c>
      <c r="R50" s="32" t="str">
        <f t="shared" si="7"/>
        <v>B-4</v>
      </c>
      <c r="S50" s="72" t="str">
        <f t="shared" si="0"/>
        <v>III</v>
      </c>
      <c r="T50" s="73" t="str">
        <f t="shared" si="8"/>
        <v>Mejorable</v>
      </c>
      <c r="U50" s="112"/>
      <c r="V50" s="82" t="str">
        <f>VLOOKUP(H50,Hoja1!A$2:G$445,6,0)</f>
        <v>ESTRÉS</v>
      </c>
      <c r="W50" s="20"/>
      <c r="X50" s="20"/>
      <c r="Y50" s="20"/>
      <c r="Z50" s="17"/>
      <c r="AA50" s="22" t="str">
        <f>VLOOKUP(H50,Hoja1!A$2:G$445,7,0)</f>
        <v>N/A</v>
      </c>
      <c r="AB50" s="111" t="s">
        <v>1202</v>
      </c>
      <c r="AC50" s="109"/>
      <c r="AD50" s="14"/>
      <c r="AE50" s="12"/>
      <c r="AF50" s="12"/>
      <c r="AG50" s="12"/>
      <c r="AH50" s="12"/>
      <c r="AI50" s="12"/>
      <c r="AJ50" s="12"/>
      <c r="AK50" s="12"/>
      <c r="AL50" s="12"/>
      <c r="AM50" s="12"/>
      <c r="AN50" s="12"/>
      <c r="AO50" s="12"/>
      <c r="AP50" s="12"/>
      <c r="AQ50" s="12"/>
      <c r="AR50" s="12"/>
      <c r="AS50" s="12"/>
      <c r="AT50" s="12"/>
      <c r="AU50" s="12"/>
      <c r="AV50" s="12"/>
      <c r="AW50" s="12"/>
      <c r="AX50" s="12"/>
      <c r="AY50" s="12"/>
      <c r="AZ50" s="12"/>
      <c r="BA50" s="12"/>
      <c r="BB50" s="12"/>
      <c r="BC50" s="12"/>
      <c r="BD50" s="12"/>
      <c r="BE50" s="12"/>
      <c r="BF50" s="12"/>
      <c r="BG50" s="12"/>
      <c r="BH50" s="12"/>
      <c r="BI50" s="12"/>
      <c r="BJ50" s="12"/>
      <c r="BK50" s="12"/>
      <c r="BL50" s="12"/>
      <c r="BM50" s="12"/>
      <c r="BN50" s="12"/>
      <c r="BO50" s="12"/>
      <c r="BP50" s="12"/>
      <c r="BQ50" s="12"/>
      <c r="BR50" s="12"/>
      <c r="BS50" s="12"/>
      <c r="BT50" s="12"/>
      <c r="BU50" s="12"/>
      <c r="BV50" s="12"/>
      <c r="BW50" s="12"/>
      <c r="BX50" s="12"/>
      <c r="BY50" s="12"/>
      <c r="BZ50" s="12"/>
      <c r="CA50" s="12"/>
      <c r="CB50" s="12"/>
      <c r="CC50" s="12"/>
      <c r="CD50" s="12"/>
      <c r="CE50" s="12"/>
      <c r="CF50" s="12"/>
      <c r="CG50" s="12"/>
      <c r="CH50" s="12"/>
      <c r="CI50" s="12"/>
      <c r="CJ50" s="12"/>
      <c r="CK50" s="12"/>
      <c r="CL50" s="12"/>
      <c r="CM50" s="12"/>
      <c r="CN50" s="12"/>
      <c r="CO50" s="12"/>
      <c r="CP50" s="12"/>
      <c r="CQ50" s="12"/>
      <c r="CR50" s="12"/>
      <c r="CS50" s="12"/>
      <c r="CT50" s="12"/>
      <c r="CU50" s="12"/>
      <c r="CV50" s="12"/>
      <c r="CW50" s="12"/>
      <c r="CX50" s="12"/>
      <c r="CY50" s="12"/>
      <c r="CZ50" s="12"/>
      <c r="DA50" s="12"/>
      <c r="DB50" s="12"/>
      <c r="DC50" s="12"/>
      <c r="DD50" s="12"/>
      <c r="DE50" s="12"/>
      <c r="DF50" s="12"/>
      <c r="DG50" s="12"/>
      <c r="DH50" s="12"/>
      <c r="DI50" s="12"/>
      <c r="DJ50" s="12"/>
      <c r="DK50" s="12"/>
      <c r="DL50" s="12"/>
      <c r="DM50" s="12"/>
      <c r="DN50" s="12"/>
      <c r="DO50" s="12"/>
      <c r="DP50" s="12"/>
      <c r="DQ50" s="12"/>
      <c r="DR50" s="12"/>
      <c r="DS50" s="12"/>
      <c r="DT50" s="12"/>
      <c r="DU50" s="12"/>
      <c r="DV50" s="12"/>
      <c r="DW50" s="12"/>
      <c r="DX50" s="12"/>
      <c r="DY50" s="12"/>
      <c r="DZ50" s="12"/>
      <c r="EA50" s="12"/>
      <c r="EB50" s="12"/>
      <c r="EC50" s="12"/>
      <c r="ED50" s="12"/>
      <c r="EE50" s="12"/>
      <c r="EF50" s="12"/>
      <c r="EG50" s="12"/>
      <c r="EH50" s="12"/>
      <c r="EI50" s="12"/>
      <c r="EJ50" s="12"/>
      <c r="EK50" s="12"/>
      <c r="EL50" s="12"/>
      <c r="EM50" s="12"/>
      <c r="EN50" s="12"/>
      <c r="EO50" s="12"/>
      <c r="EP50" s="12"/>
      <c r="EQ50" s="12"/>
      <c r="ER50" s="12"/>
      <c r="ES50" s="12"/>
      <c r="ET50" s="15"/>
    </row>
    <row r="51" spans="1:150" s="13" customFormat="1" ht="37.5" customHeight="1">
      <c r="A51" s="142"/>
      <c r="B51" s="142"/>
      <c r="C51" s="109"/>
      <c r="D51" s="106"/>
      <c r="E51" s="115"/>
      <c r="F51" s="115"/>
      <c r="G51" s="82" t="str">
        <f>VLOOKUP(H51,Hoja1!A$1:G$445,2,0)</f>
        <v>NATURALEZA DE LA TAREA</v>
      </c>
      <c r="H51" s="24" t="s">
        <v>76</v>
      </c>
      <c r="I51" s="82" t="str">
        <f>VLOOKUP(H51,Hoja1!A$2:G$445,3,0)</f>
        <v>ESTRÉS,  TRANSTORNOS DEL SUEÑO</v>
      </c>
      <c r="J51" s="18"/>
      <c r="K51" s="82" t="str">
        <f>VLOOKUP(H51,Hoja1!A$2:G$445,4,0)</f>
        <v>N/A</v>
      </c>
      <c r="L51" s="82" t="str">
        <f>VLOOKUP(H51,Hoja1!A$2:G$445,5,0)</f>
        <v>PVE PSICOSOCIAL</v>
      </c>
      <c r="M51" s="18">
        <v>2</v>
      </c>
      <c r="N51" s="19">
        <v>2</v>
      </c>
      <c r="O51" s="19">
        <v>10</v>
      </c>
      <c r="P51" s="25">
        <f t="shared" si="5"/>
        <v>4</v>
      </c>
      <c r="Q51" s="25">
        <f t="shared" si="6"/>
        <v>40</v>
      </c>
      <c r="R51" s="32" t="str">
        <f t="shared" si="7"/>
        <v>B-4</v>
      </c>
      <c r="S51" s="72" t="str">
        <f t="shared" si="0"/>
        <v>III</v>
      </c>
      <c r="T51" s="73" t="str">
        <f t="shared" si="8"/>
        <v>Mejorable</v>
      </c>
      <c r="U51" s="112"/>
      <c r="V51" s="82" t="str">
        <f>VLOOKUP(H51,Hoja1!A$2:G$445,6,0)</f>
        <v>ESTRÉS</v>
      </c>
      <c r="W51" s="20"/>
      <c r="X51" s="20"/>
      <c r="Y51" s="20"/>
      <c r="Z51" s="17"/>
      <c r="AA51" s="22" t="str">
        <f>VLOOKUP(H51,Hoja1!A$2:G$445,7,0)</f>
        <v>N/A</v>
      </c>
      <c r="AB51" s="113"/>
      <c r="AC51" s="109"/>
      <c r="AD51" s="14"/>
      <c r="AE51" s="12"/>
      <c r="AF51" s="12"/>
      <c r="AG51" s="12"/>
      <c r="AH51" s="12"/>
      <c r="AI51" s="12"/>
      <c r="AJ51" s="12"/>
      <c r="AK51" s="12"/>
      <c r="AL51" s="12"/>
      <c r="AM51" s="12"/>
      <c r="AN51" s="12"/>
      <c r="AO51" s="12"/>
      <c r="AP51" s="12"/>
      <c r="AQ51" s="12"/>
      <c r="AR51" s="12"/>
      <c r="AS51" s="12"/>
      <c r="AT51" s="12"/>
      <c r="AU51" s="12"/>
      <c r="AV51" s="12"/>
      <c r="AW51" s="12"/>
      <c r="AX51" s="12"/>
      <c r="AY51" s="12"/>
      <c r="AZ51" s="12"/>
      <c r="BA51" s="12"/>
      <c r="BB51" s="12"/>
      <c r="BC51" s="12"/>
      <c r="BD51" s="12"/>
      <c r="BE51" s="12"/>
      <c r="BF51" s="12"/>
      <c r="BG51" s="12"/>
      <c r="BH51" s="12"/>
      <c r="BI51" s="12"/>
      <c r="BJ51" s="12"/>
      <c r="BK51" s="12"/>
      <c r="BL51" s="12"/>
      <c r="BM51" s="12"/>
      <c r="BN51" s="12"/>
      <c r="BO51" s="12"/>
      <c r="BP51" s="12"/>
      <c r="BQ51" s="12"/>
      <c r="BR51" s="12"/>
      <c r="BS51" s="12"/>
      <c r="BT51" s="12"/>
      <c r="BU51" s="12"/>
      <c r="BV51" s="12"/>
      <c r="BW51" s="12"/>
      <c r="BX51" s="12"/>
      <c r="BY51" s="12"/>
      <c r="BZ51" s="12"/>
      <c r="CA51" s="12"/>
      <c r="CB51" s="12"/>
      <c r="CC51" s="12"/>
      <c r="CD51" s="12"/>
      <c r="CE51" s="12"/>
      <c r="CF51" s="12"/>
      <c r="CG51" s="12"/>
      <c r="CH51" s="12"/>
      <c r="CI51" s="12"/>
      <c r="CJ51" s="12"/>
      <c r="CK51" s="12"/>
      <c r="CL51" s="12"/>
      <c r="CM51" s="12"/>
      <c r="CN51" s="12"/>
      <c r="CO51" s="12"/>
      <c r="CP51" s="12"/>
      <c r="CQ51" s="12"/>
      <c r="CR51" s="12"/>
      <c r="CS51" s="12"/>
      <c r="CT51" s="12"/>
      <c r="CU51" s="12"/>
      <c r="CV51" s="12"/>
      <c r="CW51" s="12"/>
      <c r="CX51" s="12"/>
      <c r="CY51" s="12"/>
      <c r="CZ51" s="12"/>
      <c r="DA51" s="12"/>
      <c r="DB51" s="12"/>
      <c r="DC51" s="12"/>
      <c r="DD51" s="12"/>
      <c r="DE51" s="12"/>
      <c r="DF51" s="12"/>
      <c r="DG51" s="12"/>
      <c r="DH51" s="12"/>
      <c r="DI51" s="12"/>
      <c r="DJ51" s="12"/>
      <c r="DK51" s="12"/>
      <c r="DL51" s="12"/>
      <c r="DM51" s="12"/>
      <c r="DN51" s="12"/>
      <c r="DO51" s="12"/>
      <c r="DP51" s="12"/>
      <c r="DQ51" s="12"/>
      <c r="DR51" s="12"/>
      <c r="DS51" s="12"/>
      <c r="DT51" s="12"/>
      <c r="DU51" s="12"/>
      <c r="DV51" s="12"/>
      <c r="DW51" s="12"/>
      <c r="DX51" s="12"/>
      <c r="DY51" s="12"/>
      <c r="DZ51" s="12"/>
      <c r="EA51" s="12"/>
      <c r="EB51" s="12"/>
      <c r="EC51" s="12"/>
      <c r="ED51" s="12"/>
      <c r="EE51" s="12"/>
      <c r="EF51" s="12"/>
      <c r="EG51" s="12"/>
      <c r="EH51" s="12"/>
      <c r="EI51" s="12"/>
      <c r="EJ51" s="12"/>
      <c r="EK51" s="12"/>
      <c r="EL51" s="12"/>
      <c r="EM51" s="12"/>
      <c r="EN51" s="12"/>
      <c r="EO51" s="12"/>
      <c r="EP51" s="12"/>
      <c r="EQ51" s="12"/>
      <c r="ER51" s="12"/>
      <c r="ES51" s="12"/>
      <c r="ET51" s="15"/>
    </row>
    <row r="52" spans="1:150" s="13" customFormat="1" ht="96" customHeight="1">
      <c r="A52" s="142"/>
      <c r="B52" s="142"/>
      <c r="C52" s="109"/>
      <c r="D52" s="106"/>
      <c r="E52" s="115"/>
      <c r="F52" s="115"/>
      <c r="G52" s="82" t="str">
        <f>VLOOKUP(H52,Hoja1!A$1:G$445,2,0)</f>
        <v>Forzadas, Prolongadas</v>
      </c>
      <c r="H52" s="24" t="s">
        <v>40</v>
      </c>
      <c r="I52" s="82" t="str">
        <f>VLOOKUP(H52,Hoja1!A$2:G$445,3,0)</f>
        <v xml:space="preserve">Lesiones osteomusculares, lesiones osteoarticulares
</v>
      </c>
      <c r="J52" s="18"/>
      <c r="K52" s="82" t="str">
        <f>VLOOKUP(H52,Hoja1!A$2:G$445,4,0)</f>
        <v>Inspecciones planeadas e inspecciones no planeadas, procedimientos de programas de seguridad y salud en el trabajo</v>
      </c>
      <c r="L52" s="82" t="str">
        <f>VLOOKUP(H52,Hoja1!A$2:G$445,5,0)</f>
        <v>PVE Biomecánico, programa pausas activas, exámenes periódicos, recomendaciones, control de posturas</v>
      </c>
      <c r="M52" s="18">
        <v>2</v>
      </c>
      <c r="N52" s="19">
        <v>3</v>
      </c>
      <c r="O52" s="19">
        <v>25</v>
      </c>
      <c r="P52" s="25">
        <f t="shared" si="5"/>
        <v>6</v>
      </c>
      <c r="Q52" s="25">
        <f t="shared" si="6"/>
        <v>150</v>
      </c>
      <c r="R52" s="32" t="str">
        <f t="shared" si="7"/>
        <v>M-6</v>
      </c>
      <c r="S52" s="72" t="str">
        <f t="shared" si="0"/>
        <v>II</v>
      </c>
      <c r="T52" s="73" t="str">
        <f t="shared" si="8"/>
        <v>No Aceptable o Aceptable Con Control Especifico</v>
      </c>
      <c r="U52" s="112"/>
      <c r="V52" s="82" t="str">
        <f>VLOOKUP(H52,Hoja1!A$2:G$445,6,0)</f>
        <v>Enfermedades Osteomusculares</v>
      </c>
      <c r="W52" s="20"/>
      <c r="X52" s="20"/>
      <c r="Y52" s="20"/>
      <c r="Z52" s="17"/>
      <c r="AA52" s="22" t="str">
        <f>VLOOKUP(H52,Hoja1!A$2:G$445,7,0)</f>
        <v>Prevención en lesiones osteomusculares, líderes de pausas activas</v>
      </c>
      <c r="AB52" s="20" t="s">
        <v>1224</v>
      </c>
      <c r="AC52" s="109"/>
      <c r="AD52" s="14"/>
      <c r="AE52" s="12"/>
      <c r="AF52" s="12"/>
      <c r="AG52" s="12"/>
      <c r="AH52" s="12"/>
      <c r="AI52" s="12"/>
      <c r="AJ52" s="12"/>
      <c r="AK52" s="12"/>
      <c r="AL52" s="12"/>
      <c r="AM52" s="12"/>
      <c r="AN52" s="12"/>
      <c r="AO52" s="12"/>
      <c r="AP52" s="12"/>
      <c r="AQ52" s="12"/>
      <c r="AR52" s="12"/>
      <c r="AS52" s="12"/>
      <c r="AT52" s="12"/>
      <c r="AU52" s="12"/>
      <c r="AV52" s="12"/>
      <c r="AW52" s="12"/>
      <c r="AX52" s="12"/>
      <c r="AY52" s="12"/>
      <c r="AZ52" s="12"/>
      <c r="BA52" s="12"/>
      <c r="BB52" s="12"/>
      <c r="BC52" s="12"/>
      <c r="BD52" s="12"/>
      <c r="BE52" s="12"/>
      <c r="BF52" s="12"/>
      <c r="BG52" s="12"/>
      <c r="BH52" s="12"/>
      <c r="BI52" s="12"/>
      <c r="BJ52" s="12"/>
      <c r="BK52" s="12"/>
      <c r="BL52" s="12"/>
      <c r="BM52" s="12"/>
      <c r="BN52" s="12"/>
      <c r="BO52" s="12"/>
      <c r="BP52" s="12"/>
      <c r="BQ52" s="12"/>
      <c r="BR52" s="12"/>
      <c r="BS52" s="12"/>
      <c r="BT52" s="12"/>
      <c r="BU52" s="12"/>
      <c r="BV52" s="12"/>
      <c r="BW52" s="12"/>
      <c r="BX52" s="12"/>
      <c r="BY52" s="12"/>
      <c r="BZ52" s="12"/>
      <c r="CA52" s="12"/>
      <c r="CB52" s="12"/>
      <c r="CC52" s="12"/>
      <c r="CD52" s="12"/>
      <c r="CE52" s="12"/>
      <c r="CF52" s="12"/>
      <c r="CG52" s="12"/>
      <c r="CH52" s="12"/>
      <c r="CI52" s="12"/>
      <c r="CJ52" s="12"/>
      <c r="CK52" s="12"/>
      <c r="CL52" s="12"/>
      <c r="CM52" s="12"/>
      <c r="CN52" s="12"/>
      <c r="CO52" s="12"/>
      <c r="CP52" s="12"/>
      <c r="CQ52" s="12"/>
      <c r="CR52" s="12"/>
      <c r="CS52" s="12"/>
      <c r="CT52" s="12"/>
      <c r="CU52" s="12"/>
      <c r="CV52" s="12"/>
      <c r="CW52" s="12"/>
      <c r="CX52" s="12"/>
      <c r="CY52" s="12"/>
      <c r="CZ52" s="12"/>
      <c r="DA52" s="12"/>
      <c r="DB52" s="12"/>
      <c r="DC52" s="12"/>
      <c r="DD52" s="12"/>
      <c r="DE52" s="12"/>
      <c r="DF52" s="12"/>
      <c r="DG52" s="12"/>
      <c r="DH52" s="12"/>
      <c r="DI52" s="12"/>
      <c r="DJ52" s="12"/>
      <c r="DK52" s="12"/>
      <c r="DL52" s="12"/>
      <c r="DM52" s="12"/>
      <c r="DN52" s="12"/>
      <c r="DO52" s="12"/>
      <c r="DP52" s="12"/>
      <c r="DQ52" s="12"/>
      <c r="DR52" s="12"/>
      <c r="DS52" s="12"/>
      <c r="DT52" s="12"/>
      <c r="DU52" s="12"/>
      <c r="DV52" s="12"/>
      <c r="DW52" s="12"/>
      <c r="DX52" s="12"/>
      <c r="DY52" s="12"/>
      <c r="DZ52" s="12"/>
      <c r="EA52" s="12"/>
      <c r="EB52" s="12"/>
      <c r="EC52" s="12"/>
      <c r="ED52" s="12"/>
      <c r="EE52" s="12"/>
      <c r="EF52" s="12"/>
      <c r="EG52" s="12"/>
      <c r="EH52" s="12"/>
      <c r="EI52" s="12"/>
      <c r="EJ52" s="12"/>
      <c r="EK52" s="12"/>
      <c r="EL52" s="12"/>
      <c r="EM52" s="12"/>
      <c r="EN52" s="12"/>
      <c r="EO52" s="12"/>
      <c r="EP52" s="12"/>
      <c r="EQ52" s="12"/>
      <c r="ER52" s="12"/>
      <c r="ES52" s="12"/>
      <c r="ET52" s="15"/>
    </row>
    <row r="53" spans="1:150" s="13" customFormat="1" ht="38.25">
      <c r="A53" s="142"/>
      <c r="B53" s="142"/>
      <c r="C53" s="109"/>
      <c r="D53" s="106"/>
      <c r="E53" s="115"/>
      <c r="F53" s="115"/>
      <c r="G53" s="82" t="str">
        <f>VLOOKUP(H53,Hoja1!A$1:G$445,2,0)</f>
        <v>Movimientos repetitivos, Miembros Superiores</v>
      </c>
      <c r="H53" s="24" t="s">
        <v>47</v>
      </c>
      <c r="I53" s="82" t="str">
        <f>VLOOKUP(H53,Hoja1!A$2:G$445,3,0)</f>
        <v>Lesiones Musculoesqueléticas</v>
      </c>
      <c r="J53" s="18"/>
      <c r="K53" s="82" t="str">
        <f>VLOOKUP(H53,Hoja1!A$2:G$445,4,0)</f>
        <v>N/A</v>
      </c>
      <c r="L53" s="82" t="str">
        <f>VLOOKUP(H53,Hoja1!A$2:G$445,5,0)</f>
        <v>PVE BIomécanico, programa pausas activas, examenes periódicos, recomendaicones, control de posturas</v>
      </c>
      <c r="M53" s="18">
        <v>2</v>
      </c>
      <c r="N53" s="19">
        <v>2</v>
      </c>
      <c r="O53" s="19">
        <v>25</v>
      </c>
      <c r="P53" s="25">
        <f t="shared" si="5"/>
        <v>4</v>
      </c>
      <c r="Q53" s="25">
        <f t="shared" si="6"/>
        <v>100</v>
      </c>
      <c r="R53" s="32" t="str">
        <f t="shared" si="7"/>
        <v>B-4</v>
      </c>
      <c r="S53" s="72" t="str">
        <f t="shared" si="0"/>
        <v>III</v>
      </c>
      <c r="T53" s="73" t="str">
        <f t="shared" si="8"/>
        <v>Mejorable</v>
      </c>
      <c r="U53" s="112"/>
      <c r="V53" s="82" t="str">
        <f>VLOOKUP(H53,Hoja1!A$2:G$445,6,0)</f>
        <v>Enfermedades musculoesqueleticas</v>
      </c>
      <c r="W53" s="20"/>
      <c r="X53" s="20"/>
      <c r="Y53" s="20"/>
      <c r="Z53" s="17"/>
      <c r="AA53" s="22" t="str">
        <f>VLOOKUP(H53,Hoja1!A$2:G$445,7,0)</f>
        <v>Prevención en lesiones osteomusculares, líderes de pausas activas</v>
      </c>
      <c r="AB53" s="20" t="s">
        <v>1230</v>
      </c>
      <c r="AC53" s="109"/>
      <c r="AD53" s="14"/>
      <c r="AE53" s="12"/>
      <c r="AF53" s="12"/>
      <c r="AG53" s="12"/>
      <c r="AH53" s="12"/>
      <c r="AI53" s="12"/>
      <c r="AJ53" s="12"/>
      <c r="AK53" s="12"/>
      <c r="AL53" s="12"/>
      <c r="AM53" s="12"/>
      <c r="AN53" s="12"/>
      <c r="AO53" s="12"/>
      <c r="AP53" s="12"/>
      <c r="AQ53" s="12"/>
      <c r="AR53" s="12"/>
      <c r="AS53" s="12"/>
      <c r="AT53" s="12"/>
      <c r="AU53" s="12"/>
      <c r="AV53" s="12"/>
      <c r="AW53" s="12"/>
      <c r="AX53" s="12"/>
      <c r="AY53" s="12"/>
      <c r="AZ53" s="12"/>
      <c r="BA53" s="12"/>
      <c r="BB53" s="12"/>
      <c r="BC53" s="12"/>
      <c r="BD53" s="12"/>
      <c r="BE53" s="12"/>
      <c r="BF53" s="12"/>
      <c r="BG53" s="12"/>
      <c r="BH53" s="12"/>
      <c r="BI53" s="12"/>
      <c r="BJ53" s="12"/>
      <c r="BK53" s="12"/>
      <c r="BL53" s="12"/>
      <c r="BM53" s="12"/>
      <c r="BN53" s="12"/>
      <c r="BO53" s="12"/>
      <c r="BP53" s="12"/>
      <c r="BQ53" s="12"/>
      <c r="BR53" s="12"/>
      <c r="BS53" s="12"/>
      <c r="BT53" s="12"/>
      <c r="BU53" s="12"/>
      <c r="BV53" s="12"/>
      <c r="BW53" s="12"/>
      <c r="BX53" s="12"/>
      <c r="BY53" s="12"/>
      <c r="BZ53" s="12"/>
      <c r="CA53" s="12"/>
      <c r="CB53" s="12"/>
      <c r="CC53" s="12"/>
      <c r="CD53" s="12"/>
      <c r="CE53" s="12"/>
      <c r="CF53" s="12"/>
      <c r="CG53" s="12"/>
      <c r="CH53" s="12"/>
      <c r="CI53" s="12"/>
      <c r="CJ53" s="12"/>
      <c r="CK53" s="12"/>
      <c r="CL53" s="12"/>
      <c r="CM53" s="12"/>
      <c r="CN53" s="12"/>
      <c r="CO53" s="12"/>
      <c r="CP53" s="12"/>
      <c r="CQ53" s="12"/>
      <c r="CR53" s="12"/>
      <c r="CS53" s="12"/>
      <c r="CT53" s="12"/>
      <c r="CU53" s="12"/>
      <c r="CV53" s="12"/>
      <c r="CW53" s="12"/>
      <c r="CX53" s="12"/>
      <c r="CY53" s="12"/>
      <c r="CZ53" s="12"/>
      <c r="DA53" s="12"/>
      <c r="DB53" s="12"/>
      <c r="DC53" s="12"/>
      <c r="DD53" s="12"/>
      <c r="DE53" s="12"/>
      <c r="DF53" s="12"/>
      <c r="DG53" s="12"/>
      <c r="DH53" s="12"/>
      <c r="DI53" s="12"/>
      <c r="DJ53" s="12"/>
      <c r="DK53" s="12"/>
      <c r="DL53" s="12"/>
      <c r="DM53" s="12"/>
      <c r="DN53" s="12"/>
      <c r="DO53" s="12"/>
      <c r="DP53" s="12"/>
      <c r="DQ53" s="12"/>
      <c r="DR53" s="12"/>
      <c r="DS53" s="12"/>
      <c r="DT53" s="12"/>
      <c r="DU53" s="12"/>
      <c r="DV53" s="12"/>
      <c r="DW53" s="12"/>
      <c r="DX53" s="12"/>
      <c r="DY53" s="12"/>
      <c r="DZ53" s="12"/>
      <c r="EA53" s="12"/>
      <c r="EB53" s="12"/>
      <c r="EC53" s="12"/>
      <c r="ED53" s="12"/>
      <c r="EE53" s="12"/>
      <c r="EF53" s="12"/>
      <c r="EG53" s="12"/>
      <c r="EH53" s="12"/>
      <c r="EI53" s="12"/>
      <c r="EJ53" s="12"/>
      <c r="EK53" s="12"/>
      <c r="EL53" s="12"/>
      <c r="EM53" s="12"/>
      <c r="EN53" s="12"/>
      <c r="EO53" s="12"/>
      <c r="EP53" s="12"/>
      <c r="EQ53" s="12"/>
      <c r="ER53" s="12"/>
      <c r="ES53" s="12"/>
      <c r="ET53" s="15"/>
    </row>
    <row r="54" spans="1:150" s="13" customFormat="1" ht="51">
      <c r="A54" s="142"/>
      <c r="B54" s="142"/>
      <c r="C54" s="109"/>
      <c r="D54" s="106"/>
      <c r="E54" s="115"/>
      <c r="F54" s="115"/>
      <c r="G54" s="82" t="str">
        <f>VLOOKUP(H54,Hoja1!A$1:G$445,2,0)</f>
        <v>Atropellamiento, Envestir</v>
      </c>
      <c r="H54" s="24" t="s">
        <v>1187</v>
      </c>
      <c r="I54" s="82" t="str">
        <f>VLOOKUP(H54,Hoja1!A$2:G$445,3,0)</f>
        <v>Lesiones, pérdidas materiales, muerte</v>
      </c>
      <c r="J54" s="18"/>
      <c r="K54" s="82" t="str">
        <f>VLOOKUP(H54,Hoja1!A$2:G$445,4,0)</f>
        <v>Inspecciones planeadas e inspecciones no planeadas, procedimientos de programas de seguridad y salud en el trabajo</v>
      </c>
      <c r="L54" s="82" t="str">
        <f>VLOOKUP(H54,Hoja1!A$2:G$445,5,0)</f>
        <v>Programa de seguridad vial, señalización</v>
      </c>
      <c r="M54" s="18">
        <v>2</v>
      </c>
      <c r="N54" s="19">
        <v>3</v>
      </c>
      <c r="O54" s="19">
        <v>60</v>
      </c>
      <c r="P54" s="25">
        <f t="shared" si="5"/>
        <v>6</v>
      </c>
      <c r="Q54" s="25">
        <f t="shared" si="6"/>
        <v>360</v>
      </c>
      <c r="R54" s="32" t="str">
        <f t="shared" si="7"/>
        <v>M-6</v>
      </c>
      <c r="S54" s="72" t="str">
        <f t="shared" si="0"/>
        <v>II</v>
      </c>
      <c r="T54" s="73" t="str">
        <f t="shared" si="8"/>
        <v>No Aceptable o Aceptable Con Control Especifico</v>
      </c>
      <c r="U54" s="112"/>
      <c r="V54" s="82" t="str">
        <f>VLOOKUP(H54,Hoja1!A$2:G$445,6,0)</f>
        <v>Muerte</v>
      </c>
      <c r="W54" s="20"/>
      <c r="X54" s="20"/>
      <c r="Y54" s="20"/>
      <c r="Z54" s="17"/>
      <c r="AA54" s="22" t="str">
        <f>VLOOKUP(H54,Hoja1!A$2:G$445,7,0)</f>
        <v>Seguridad vial y manejo defensivo, aseguramiento de áreas de trabajo</v>
      </c>
      <c r="AB54" s="20" t="s">
        <v>1204</v>
      </c>
      <c r="AC54" s="109"/>
      <c r="AD54" s="14"/>
      <c r="AE54" s="12"/>
      <c r="AF54" s="12"/>
      <c r="AG54" s="12"/>
      <c r="AH54" s="12"/>
      <c r="AI54" s="12"/>
      <c r="AJ54" s="12"/>
      <c r="AK54" s="12"/>
      <c r="AL54" s="12"/>
      <c r="AM54" s="12"/>
      <c r="AN54" s="12"/>
      <c r="AO54" s="12"/>
      <c r="AP54" s="12"/>
      <c r="AQ54" s="12"/>
      <c r="AR54" s="12"/>
      <c r="AS54" s="12"/>
      <c r="AT54" s="12"/>
      <c r="AU54" s="12"/>
      <c r="AV54" s="12"/>
      <c r="AW54" s="12"/>
      <c r="AX54" s="12"/>
      <c r="AY54" s="12"/>
      <c r="AZ54" s="12"/>
      <c r="BA54" s="12"/>
      <c r="BB54" s="12"/>
      <c r="BC54" s="12"/>
      <c r="BD54" s="12"/>
      <c r="BE54" s="12"/>
      <c r="BF54" s="12"/>
      <c r="BG54" s="12"/>
      <c r="BH54" s="12"/>
      <c r="BI54" s="12"/>
      <c r="BJ54" s="12"/>
      <c r="BK54" s="12"/>
      <c r="BL54" s="12"/>
      <c r="BM54" s="12"/>
      <c r="BN54" s="12"/>
      <c r="BO54" s="12"/>
      <c r="BP54" s="12"/>
      <c r="BQ54" s="12"/>
      <c r="BR54" s="12"/>
      <c r="BS54" s="12"/>
      <c r="BT54" s="12"/>
      <c r="BU54" s="12"/>
      <c r="BV54" s="12"/>
      <c r="BW54" s="12"/>
      <c r="BX54" s="12"/>
      <c r="BY54" s="12"/>
      <c r="BZ54" s="12"/>
      <c r="CA54" s="12"/>
      <c r="CB54" s="12"/>
      <c r="CC54" s="12"/>
      <c r="CD54" s="12"/>
      <c r="CE54" s="12"/>
      <c r="CF54" s="12"/>
      <c r="CG54" s="12"/>
      <c r="CH54" s="12"/>
      <c r="CI54" s="12"/>
      <c r="CJ54" s="12"/>
      <c r="CK54" s="12"/>
      <c r="CL54" s="12"/>
      <c r="CM54" s="12"/>
      <c r="CN54" s="12"/>
      <c r="CO54" s="12"/>
      <c r="CP54" s="12"/>
      <c r="CQ54" s="12"/>
      <c r="CR54" s="12"/>
      <c r="CS54" s="12"/>
      <c r="CT54" s="12"/>
      <c r="CU54" s="12"/>
      <c r="CV54" s="12"/>
      <c r="CW54" s="12"/>
      <c r="CX54" s="12"/>
      <c r="CY54" s="12"/>
      <c r="CZ54" s="12"/>
      <c r="DA54" s="12"/>
      <c r="DB54" s="12"/>
      <c r="DC54" s="12"/>
      <c r="DD54" s="12"/>
      <c r="DE54" s="12"/>
      <c r="DF54" s="12"/>
      <c r="DG54" s="12"/>
      <c r="DH54" s="12"/>
      <c r="DI54" s="12"/>
      <c r="DJ54" s="12"/>
      <c r="DK54" s="12"/>
      <c r="DL54" s="12"/>
      <c r="DM54" s="12"/>
      <c r="DN54" s="12"/>
      <c r="DO54" s="12"/>
      <c r="DP54" s="12"/>
      <c r="DQ54" s="12"/>
      <c r="DR54" s="12"/>
      <c r="DS54" s="12"/>
      <c r="DT54" s="12"/>
      <c r="DU54" s="12"/>
      <c r="DV54" s="12"/>
      <c r="DW54" s="12"/>
      <c r="DX54" s="12"/>
      <c r="DY54" s="12"/>
      <c r="DZ54" s="12"/>
      <c r="EA54" s="12"/>
      <c r="EB54" s="12"/>
      <c r="EC54" s="12"/>
      <c r="ED54" s="12"/>
      <c r="EE54" s="12"/>
      <c r="EF54" s="12"/>
      <c r="EG54" s="12"/>
      <c r="EH54" s="12"/>
      <c r="EI54" s="12"/>
      <c r="EJ54" s="12"/>
      <c r="EK54" s="12"/>
      <c r="EL54" s="12"/>
      <c r="EM54" s="12"/>
      <c r="EN54" s="12"/>
      <c r="EO54" s="12"/>
      <c r="EP54" s="12"/>
      <c r="EQ54" s="12"/>
      <c r="ER54" s="12"/>
      <c r="ES54" s="12"/>
      <c r="ET54" s="15"/>
    </row>
    <row r="55" spans="1:150" s="13" customFormat="1" ht="63.75">
      <c r="A55" s="142"/>
      <c r="B55" s="142"/>
      <c r="C55" s="109"/>
      <c r="D55" s="106"/>
      <c r="E55" s="115"/>
      <c r="F55" s="115"/>
      <c r="G55" s="82" t="str">
        <f>VLOOKUP(H55,Hoja1!A$1:G$445,2,0)</f>
        <v>Herramientas Manuales</v>
      </c>
      <c r="H55" s="24" t="s">
        <v>606</v>
      </c>
      <c r="I55" s="82" t="str">
        <f>VLOOKUP(H55,Hoja1!A$2:G$445,3,0)</f>
        <v>Quemaduras, contusiones y lesiones</v>
      </c>
      <c r="J55" s="18"/>
      <c r="K55" s="82" t="str">
        <f>VLOOKUP(H55,Hoja1!A$2:G$445,4,0)</f>
        <v>Inspecciones planeadas e inspecciones no planeadas, procedimientos de programas de seguridad y salud en el trabajo</v>
      </c>
      <c r="L55" s="82" t="str">
        <f>VLOOKUP(H55,Hoja1!A$2:G$445,5,0)</f>
        <v>E.P.P.</v>
      </c>
      <c r="M55" s="18">
        <v>2</v>
      </c>
      <c r="N55" s="19">
        <v>3</v>
      </c>
      <c r="O55" s="19">
        <v>25</v>
      </c>
      <c r="P55" s="25">
        <f t="shared" si="5"/>
        <v>6</v>
      </c>
      <c r="Q55" s="25">
        <f t="shared" si="6"/>
        <v>150</v>
      </c>
      <c r="R55" s="32" t="str">
        <f t="shared" si="7"/>
        <v>M-6</v>
      </c>
      <c r="S55" s="72" t="str">
        <f t="shared" si="0"/>
        <v>II</v>
      </c>
      <c r="T55" s="73" t="str">
        <f t="shared" si="8"/>
        <v>No Aceptable o Aceptable Con Control Especifico</v>
      </c>
      <c r="U55" s="112"/>
      <c r="V55" s="82" t="str">
        <f>VLOOKUP(H55,Hoja1!A$2:G$445,6,0)</f>
        <v>Amputación</v>
      </c>
      <c r="W55" s="20"/>
      <c r="X55" s="20"/>
      <c r="Y55" s="20"/>
      <c r="Z55" s="17"/>
      <c r="AA55" s="22" t="str">
        <f>VLOOKUP(H55,Hoja1!A$2:G$445,7,0)</f>
        <v xml:space="preserve">
Uso y manejo adecuado de E.P.P., uso y manejo adecuado de herramientas manuales y/o máqinas y equipos</v>
      </c>
      <c r="AB55" s="20" t="s">
        <v>1231</v>
      </c>
      <c r="AC55" s="109"/>
      <c r="AD55" s="14"/>
      <c r="AE55" s="12"/>
      <c r="AF55" s="12"/>
      <c r="AG55" s="12"/>
      <c r="AH55" s="12"/>
      <c r="AI55" s="12"/>
      <c r="AJ55" s="12"/>
      <c r="AK55" s="12"/>
      <c r="AL55" s="12"/>
      <c r="AM55" s="12"/>
      <c r="AN55" s="12"/>
      <c r="AO55" s="12"/>
      <c r="AP55" s="12"/>
      <c r="AQ55" s="12"/>
      <c r="AR55" s="12"/>
      <c r="AS55" s="12"/>
      <c r="AT55" s="12"/>
      <c r="AU55" s="12"/>
      <c r="AV55" s="12"/>
      <c r="AW55" s="12"/>
      <c r="AX55" s="12"/>
      <c r="AY55" s="12"/>
      <c r="AZ55" s="12"/>
      <c r="BA55" s="12"/>
      <c r="BB55" s="12"/>
      <c r="BC55" s="12"/>
      <c r="BD55" s="12"/>
      <c r="BE55" s="12"/>
      <c r="BF55" s="12"/>
      <c r="BG55" s="12"/>
      <c r="BH55" s="12"/>
      <c r="BI55" s="12"/>
      <c r="BJ55" s="12"/>
      <c r="BK55" s="12"/>
      <c r="BL55" s="12"/>
      <c r="BM55" s="12"/>
      <c r="BN55" s="12"/>
      <c r="BO55" s="12"/>
      <c r="BP55" s="12"/>
      <c r="BQ55" s="12"/>
      <c r="BR55" s="12"/>
      <c r="BS55" s="12"/>
      <c r="BT55" s="12"/>
      <c r="BU55" s="12"/>
      <c r="BV55" s="12"/>
      <c r="BW55" s="12"/>
      <c r="BX55" s="12"/>
      <c r="BY55" s="12"/>
      <c r="BZ55" s="12"/>
      <c r="CA55" s="12"/>
      <c r="CB55" s="12"/>
      <c r="CC55" s="12"/>
      <c r="CD55" s="12"/>
      <c r="CE55" s="12"/>
      <c r="CF55" s="12"/>
      <c r="CG55" s="12"/>
      <c r="CH55" s="12"/>
      <c r="CI55" s="12"/>
      <c r="CJ55" s="12"/>
      <c r="CK55" s="12"/>
      <c r="CL55" s="12"/>
      <c r="CM55" s="12"/>
      <c r="CN55" s="12"/>
      <c r="CO55" s="12"/>
      <c r="CP55" s="12"/>
      <c r="CQ55" s="12"/>
      <c r="CR55" s="12"/>
      <c r="CS55" s="12"/>
      <c r="CT55" s="12"/>
      <c r="CU55" s="12"/>
      <c r="CV55" s="12"/>
      <c r="CW55" s="12"/>
      <c r="CX55" s="12"/>
      <c r="CY55" s="12"/>
      <c r="CZ55" s="12"/>
      <c r="DA55" s="12"/>
      <c r="DB55" s="12"/>
      <c r="DC55" s="12"/>
      <c r="DD55" s="12"/>
      <c r="DE55" s="12"/>
      <c r="DF55" s="12"/>
      <c r="DG55" s="12"/>
      <c r="DH55" s="12"/>
      <c r="DI55" s="12"/>
      <c r="DJ55" s="12"/>
      <c r="DK55" s="12"/>
      <c r="DL55" s="12"/>
      <c r="DM55" s="12"/>
      <c r="DN55" s="12"/>
      <c r="DO55" s="12"/>
      <c r="DP55" s="12"/>
      <c r="DQ55" s="12"/>
      <c r="DR55" s="12"/>
      <c r="DS55" s="12"/>
      <c r="DT55" s="12"/>
      <c r="DU55" s="12"/>
      <c r="DV55" s="12"/>
      <c r="DW55" s="12"/>
      <c r="DX55" s="12"/>
      <c r="DY55" s="12"/>
      <c r="DZ55" s="12"/>
      <c r="EA55" s="12"/>
      <c r="EB55" s="12"/>
      <c r="EC55" s="12"/>
      <c r="ED55" s="12"/>
      <c r="EE55" s="12"/>
      <c r="EF55" s="12"/>
      <c r="EG55" s="12"/>
      <c r="EH55" s="12"/>
      <c r="EI55" s="12"/>
      <c r="EJ55" s="12"/>
      <c r="EK55" s="12"/>
      <c r="EL55" s="12"/>
      <c r="EM55" s="12"/>
      <c r="EN55" s="12"/>
      <c r="EO55" s="12"/>
      <c r="EP55" s="12"/>
      <c r="EQ55" s="12"/>
      <c r="ER55" s="12"/>
      <c r="ES55" s="12"/>
      <c r="ET55" s="15"/>
    </row>
    <row r="56" spans="1:150" s="13" customFormat="1" ht="71.25" customHeight="1">
      <c r="A56" s="142"/>
      <c r="B56" s="142"/>
      <c r="C56" s="109"/>
      <c r="D56" s="106"/>
      <c r="E56" s="115"/>
      <c r="F56" s="115"/>
      <c r="G56" s="82" t="str">
        <f>VLOOKUP(H56,Hoja1!A$1:G$445,2,0)</f>
        <v>Atraco, golpiza, atentados y secuestrados</v>
      </c>
      <c r="H56" s="24" t="s">
        <v>57</v>
      </c>
      <c r="I56" s="82" t="str">
        <f>VLOOKUP(H56,Hoja1!A$2:G$445,3,0)</f>
        <v>Estrés, golpes, Secuestros</v>
      </c>
      <c r="J56" s="18"/>
      <c r="K56" s="82" t="str">
        <f>VLOOKUP(H56,Hoja1!A$2:G$445,4,0)</f>
        <v>Inspecciones planeadas e inspecciones no planeadas, procedimientos de programas de seguridad y salud en el trabajo</v>
      </c>
      <c r="L56" s="82" t="str">
        <f>VLOOKUP(H56,Hoja1!A$2:G$445,5,0)</f>
        <v xml:space="preserve">Uniformes Corporativos, Caquetas corporativas, Carnetización
</v>
      </c>
      <c r="M56" s="18">
        <v>2</v>
      </c>
      <c r="N56" s="19">
        <v>3</v>
      </c>
      <c r="O56" s="19">
        <v>60</v>
      </c>
      <c r="P56" s="25">
        <f t="shared" si="5"/>
        <v>6</v>
      </c>
      <c r="Q56" s="25">
        <f t="shared" si="6"/>
        <v>360</v>
      </c>
      <c r="R56" s="32" t="str">
        <f t="shared" si="7"/>
        <v>M-6</v>
      </c>
      <c r="S56" s="72" t="str">
        <f t="shared" si="0"/>
        <v>II</v>
      </c>
      <c r="T56" s="73" t="str">
        <f t="shared" si="8"/>
        <v>No Aceptable o Aceptable Con Control Especifico</v>
      </c>
      <c r="U56" s="112"/>
      <c r="V56" s="82" t="str">
        <f>VLOOKUP(H56,Hoja1!A$2:G$445,6,0)</f>
        <v>Secuestros</v>
      </c>
      <c r="W56" s="20"/>
      <c r="X56" s="20"/>
      <c r="Y56" s="20"/>
      <c r="Z56" s="17"/>
      <c r="AA56" s="22" t="str">
        <f>VLOOKUP(H56,Hoja1!A$2:G$445,7,0)</f>
        <v>N/A</v>
      </c>
      <c r="AB56" s="20" t="s">
        <v>1206</v>
      </c>
      <c r="AC56" s="109"/>
      <c r="AD56" s="14"/>
      <c r="AE56" s="12"/>
      <c r="AF56" s="12"/>
      <c r="AG56" s="12"/>
      <c r="AH56" s="12"/>
      <c r="AI56" s="12"/>
      <c r="AJ56" s="12"/>
      <c r="AK56" s="12"/>
      <c r="AL56" s="12"/>
      <c r="AM56" s="12"/>
      <c r="AN56" s="12"/>
      <c r="AO56" s="12"/>
      <c r="AP56" s="12"/>
      <c r="AQ56" s="12"/>
      <c r="AR56" s="12"/>
      <c r="AS56" s="12"/>
      <c r="AT56" s="12"/>
      <c r="AU56" s="12"/>
      <c r="AV56" s="12"/>
      <c r="AW56" s="12"/>
      <c r="AX56" s="12"/>
      <c r="AY56" s="12"/>
      <c r="AZ56" s="12"/>
      <c r="BA56" s="12"/>
      <c r="BB56" s="12"/>
      <c r="BC56" s="12"/>
      <c r="BD56" s="12"/>
      <c r="BE56" s="12"/>
      <c r="BF56" s="12"/>
      <c r="BG56" s="12"/>
      <c r="BH56" s="12"/>
      <c r="BI56" s="12"/>
      <c r="BJ56" s="12"/>
      <c r="BK56" s="12"/>
      <c r="BL56" s="12"/>
      <c r="BM56" s="12"/>
      <c r="BN56" s="12"/>
      <c r="BO56" s="12"/>
      <c r="BP56" s="12"/>
      <c r="BQ56" s="12"/>
      <c r="BR56" s="12"/>
      <c r="BS56" s="12"/>
      <c r="BT56" s="12"/>
      <c r="BU56" s="12"/>
      <c r="BV56" s="12"/>
      <c r="BW56" s="12"/>
      <c r="BX56" s="12"/>
      <c r="BY56" s="12"/>
      <c r="BZ56" s="12"/>
      <c r="CA56" s="12"/>
      <c r="CB56" s="12"/>
      <c r="CC56" s="12"/>
      <c r="CD56" s="12"/>
      <c r="CE56" s="12"/>
      <c r="CF56" s="12"/>
      <c r="CG56" s="12"/>
      <c r="CH56" s="12"/>
      <c r="CI56" s="12"/>
      <c r="CJ56" s="12"/>
      <c r="CK56" s="12"/>
      <c r="CL56" s="12"/>
      <c r="CM56" s="12"/>
      <c r="CN56" s="12"/>
      <c r="CO56" s="12"/>
      <c r="CP56" s="12"/>
      <c r="CQ56" s="12"/>
      <c r="CR56" s="12"/>
      <c r="CS56" s="12"/>
      <c r="CT56" s="12"/>
      <c r="CU56" s="12"/>
      <c r="CV56" s="12"/>
      <c r="CW56" s="12"/>
      <c r="CX56" s="12"/>
      <c r="CY56" s="12"/>
      <c r="CZ56" s="12"/>
      <c r="DA56" s="12"/>
      <c r="DB56" s="12"/>
      <c r="DC56" s="12"/>
      <c r="DD56" s="12"/>
      <c r="DE56" s="12"/>
      <c r="DF56" s="12"/>
      <c r="DG56" s="12"/>
      <c r="DH56" s="12"/>
      <c r="DI56" s="12"/>
      <c r="DJ56" s="12"/>
      <c r="DK56" s="12"/>
      <c r="DL56" s="12"/>
      <c r="DM56" s="12"/>
      <c r="DN56" s="12"/>
      <c r="DO56" s="12"/>
      <c r="DP56" s="12"/>
      <c r="DQ56" s="12"/>
      <c r="DR56" s="12"/>
      <c r="DS56" s="12"/>
      <c r="DT56" s="12"/>
      <c r="DU56" s="12"/>
      <c r="DV56" s="12"/>
      <c r="DW56" s="12"/>
      <c r="DX56" s="12"/>
      <c r="DY56" s="12"/>
      <c r="DZ56" s="12"/>
      <c r="EA56" s="12"/>
      <c r="EB56" s="12"/>
      <c r="EC56" s="12"/>
      <c r="ED56" s="12"/>
      <c r="EE56" s="12"/>
      <c r="EF56" s="12"/>
      <c r="EG56" s="12"/>
      <c r="EH56" s="12"/>
      <c r="EI56" s="12"/>
      <c r="EJ56" s="12"/>
      <c r="EK56" s="12"/>
      <c r="EL56" s="12"/>
      <c r="EM56" s="12"/>
      <c r="EN56" s="12"/>
      <c r="EO56" s="12"/>
      <c r="EP56" s="12"/>
      <c r="EQ56" s="12"/>
      <c r="ER56" s="12"/>
      <c r="ES56" s="12"/>
      <c r="ET56" s="15"/>
    </row>
    <row r="57" spans="1:150" s="13" customFormat="1" ht="51.75" thickBot="1">
      <c r="A57" s="142"/>
      <c r="B57" s="142"/>
      <c r="C57" s="109"/>
      <c r="D57" s="106"/>
      <c r="E57" s="115"/>
      <c r="F57" s="115"/>
      <c r="G57" s="82" t="str">
        <f>VLOOKUP(H57,Hoja1!A$1:G$445,2,0)</f>
        <v>SISMOS, INCENDIOS, INUNDACIONES, TERREMOTOS, VENDAVALES, DERRUMBE</v>
      </c>
      <c r="H57" s="24" t="s">
        <v>62</v>
      </c>
      <c r="I57" s="82" t="str">
        <f>VLOOKUP(H57,Hoja1!A$2:G$445,3,0)</f>
        <v>SISMOS, INCENDIOS, INUNDACIONES, TERREMOTOS, VENDAVALES</v>
      </c>
      <c r="J57" s="18"/>
      <c r="K57" s="82" t="str">
        <f>VLOOKUP(H57,Hoja1!A$2:G$445,4,0)</f>
        <v>Inspecciones planeadas e inspecciones no planeadas, procedimientos de programas de seguridad y salud en el trabajo</v>
      </c>
      <c r="L57" s="82" t="str">
        <f>VLOOKUP(H57,Hoja1!A$2:G$445,5,0)</f>
        <v>BRIGADAS DE EMERGENCIAS</v>
      </c>
      <c r="M57" s="18">
        <v>2</v>
      </c>
      <c r="N57" s="19">
        <v>1</v>
      </c>
      <c r="O57" s="19">
        <v>100</v>
      </c>
      <c r="P57" s="25">
        <f t="shared" si="5"/>
        <v>2</v>
      </c>
      <c r="Q57" s="25">
        <f t="shared" si="6"/>
        <v>200</v>
      </c>
      <c r="R57" s="32" t="str">
        <f t="shared" si="7"/>
        <v>B-2</v>
      </c>
      <c r="S57" s="72" t="str">
        <f t="shared" si="0"/>
        <v>II</v>
      </c>
      <c r="T57" s="73" t="str">
        <f t="shared" si="8"/>
        <v>No Aceptable o Aceptable Con Control Especifico</v>
      </c>
      <c r="U57" s="113"/>
      <c r="V57" s="82" t="str">
        <f>VLOOKUP(H57,Hoja1!A$2:G$445,6,0)</f>
        <v>MUERTE</v>
      </c>
      <c r="W57" s="20"/>
      <c r="X57" s="20"/>
      <c r="Y57" s="20"/>
      <c r="Z57" s="17" t="s">
        <v>1208</v>
      </c>
      <c r="AA57" s="22" t="str">
        <f>VLOOKUP(H57,Hoja1!A$2:G$445,7,0)</f>
        <v>ENTRENAMIENTO DE LA BRIGADA; DIVULGACIÓN DE PLAN DE EMERGENCIA</v>
      </c>
      <c r="AB57" s="20" t="s">
        <v>1207</v>
      </c>
      <c r="AC57" s="118"/>
      <c r="AD57" s="14"/>
      <c r="AE57" s="12"/>
      <c r="AF57" s="12"/>
      <c r="AG57" s="12"/>
      <c r="AH57" s="12"/>
      <c r="AI57" s="12"/>
      <c r="AJ57" s="12"/>
      <c r="AK57" s="12"/>
      <c r="AL57" s="12"/>
      <c r="AM57" s="12"/>
      <c r="AN57" s="12"/>
      <c r="AO57" s="12"/>
      <c r="AP57" s="12"/>
      <c r="AQ57" s="12"/>
      <c r="AR57" s="12"/>
      <c r="AS57" s="12"/>
      <c r="AT57" s="12"/>
      <c r="AU57" s="12"/>
      <c r="AV57" s="12"/>
      <c r="AW57" s="12"/>
      <c r="AX57" s="12"/>
      <c r="AY57" s="12"/>
      <c r="AZ57" s="12"/>
      <c r="BA57" s="12"/>
      <c r="BB57" s="12"/>
      <c r="BC57" s="12"/>
      <c r="BD57" s="12"/>
      <c r="BE57" s="12"/>
      <c r="BF57" s="12"/>
      <c r="BG57" s="12"/>
      <c r="BH57" s="12"/>
      <c r="BI57" s="12"/>
      <c r="BJ57" s="12"/>
      <c r="BK57" s="12"/>
      <c r="BL57" s="12"/>
      <c r="BM57" s="12"/>
      <c r="BN57" s="12"/>
      <c r="BO57" s="12"/>
      <c r="BP57" s="12"/>
      <c r="BQ57" s="12"/>
      <c r="BR57" s="12"/>
      <c r="BS57" s="12"/>
      <c r="BT57" s="12"/>
      <c r="BU57" s="12"/>
      <c r="BV57" s="12"/>
      <c r="BW57" s="12"/>
      <c r="BX57" s="12"/>
      <c r="BY57" s="12"/>
      <c r="BZ57" s="12"/>
      <c r="CA57" s="12"/>
      <c r="CB57" s="12"/>
      <c r="CC57" s="12"/>
      <c r="CD57" s="12"/>
      <c r="CE57" s="12"/>
      <c r="CF57" s="12"/>
      <c r="CG57" s="12"/>
      <c r="CH57" s="12"/>
      <c r="CI57" s="12"/>
      <c r="CJ57" s="12"/>
      <c r="CK57" s="12"/>
      <c r="CL57" s="12"/>
      <c r="CM57" s="12"/>
      <c r="CN57" s="12"/>
      <c r="CO57" s="12"/>
      <c r="CP57" s="12"/>
      <c r="CQ57" s="12"/>
      <c r="CR57" s="12"/>
      <c r="CS57" s="12"/>
      <c r="CT57" s="12"/>
      <c r="CU57" s="12"/>
      <c r="CV57" s="12"/>
      <c r="CW57" s="12"/>
      <c r="CX57" s="12"/>
      <c r="CY57" s="12"/>
      <c r="CZ57" s="12"/>
      <c r="DA57" s="12"/>
      <c r="DB57" s="12"/>
      <c r="DC57" s="12"/>
      <c r="DD57" s="12"/>
      <c r="DE57" s="12"/>
      <c r="DF57" s="12"/>
      <c r="DG57" s="12"/>
      <c r="DH57" s="12"/>
      <c r="DI57" s="12"/>
      <c r="DJ57" s="12"/>
      <c r="DK57" s="12"/>
      <c r="DL57" s="12"/>
      <c r="DM57" s="12"/>
      <c r="DN57" s="12"/>
      <c r="DO57" s="12"/>
      <c r="DP57" s="12"/>
      <c r="DQ57" s="12"/>
      <c r="DR57" s="12"/>
      <c r="DS57" s="12"/>
      <c r="DT57" s="12"/>
      <c r="DU57" s="12"/>
      <c r="DV57" s="12"/>
      <c r="DW57" s="12"/>
      <c r="DX57" s="12"/>
      <c r="DY57" s="12"/>
      <c r="DZ57" s="12"/>
      <c r="EA57" s="12"/>
      <c r="EB57" s="12"/>
      <c r="EC57" s="12"/>
      <c r="ED57" s="12"/>
      <c r="EE57" s="12"/>
      <c r="EF57" s="12"/>
      <c r="EG57" s="12"/>
      <c r="EH57" s="12"/>
      <c r="EI57" s="12"/>
      <c r="EJ57" s="12"/>
      <c r="EK57" s="12"/>
      <c r="EL57" s="12"/>
      <c r="EM57" s="12"/>
      <c r="EN57" s="12"/>
      <c r="EO57" s="12"/>
      <c r="EP57" s="12"/>
      <c r="EQ57" s="12"/>
      <c r="ER57" s="12"/>
      <c r="ES57" s="12"/>
      <c r="ET57" s="15"/>
    </row>
    <row r="58" spans="1:150" s="13" customFormat="1" ht="51">
      <c r="A58" s="142"/>
      <c r="B58" s="142"/>
      <c r="C58" s="99" t="str">
        <f>VLOOKUP(E58,Hoja2!A$2:C$82,2,0)</f>
        <v>Efectuar  las excavaciones necesarias  para descubrir y localizar darios en  las redes de acueducto, accesorios y acometidas, utilizando para ello equipos de herramienta cotidiana tales como pales, picas, barras y almagenas y equipos de bombeo, para dar curnplimiento a la labor requerida.</v>
      </c>
      <c r="D58" s="101" t="str">
        <f>VLOOKUP(E58,Hoja2!A$2:C$82,3,0)</f>
        <v>Cambiar y/o reparar accesorios de las valvulas y tuberias con el fin de adelantar los trabajos de mantenimiento pare reestablecer el suministro de agua al sector afectado. Ejecutar los trabajos e informar oportunamente sobre los inconvenientes encontrados al superior inmediato. Realizar la reparacion de escapes en la cajilla unitaria de las acometidas domiciliarias, de acuerdo con lo programado por el area. Colaborar en descubrir y localizar daños en red local, manualmente o con equipo, retirar los recubrirnientos de las tuberias como morteros, anclajes o de cualquier tipo. Reportar la informacion en los formatos establecidos.</v>
      </c>
      <c r="E58" s="96" t="s">
        <v>1038</v>
      </c>
      <c r="F58" s="96" t="s">
        <v>1197</v>
      </c>
      <c r="G58" s="80" t="str">
        <f>VLOOKUP(H58,Hoja1!A$1:G$445,2,0)</f>
        <v>Bacteria</v>
      </c>
      <c r="H58" s="46" t="s">
        <v>108</v>
      </c>
      <c r="I58" s="80" t="str">
        <f>VLOOKUP(H58,Hoja1!A$2:G$445,3,0)</f>
        <v>Infecciones producidas por Bacterianas</v>
      </c>
      <c r="J58" s="54"/>
      <c r="K58" s="80" t="str">
        <f>VLOOKUP(H58,Hoja1!A$2:G$445,4,0)</f>
        <v>Inspecciones planeadas e inspecciones no planeadas, procedimientos de programas de seguridad y salud en el trabajo</v>
      </c>
      <c r="L58" s="80" t="str">
        <f>VLOOKUP(H58,Hoja1!A$2:G$445,5,0)</f>
        <v>Programa de vacunación, bota pantalon, overol, guantes, tapabocas, mascarillas con filtos</v>
      </c>
      <c r="M58" s="79">
        <v>2</v>
      </c>
      <c r="N58" s="48">
        <v>3</v>
      </c>
      <c r="O58" s="48">
        <v>10</v>
      </c>
      <c r="P58" s="48">
        <f t="shared" si="5"/>
        <v>6</v>
      </c>
      <c r="Q58" s="48">
        <f t="shared" si="6"/>
        <v>60</v>
      </c>
      <c r="R58" s="56" t="str">
        <f t="shared" si="7"/>
        <v>M-6</v>
      </c>
      <c r="S58" s="57" t="str">
        <f t="shared" si="0"/>
        <v>III</v>
      </c>
      <c r="T58" s="58" t="str">
        <f t="shared" si="8"/>
        <v>Mejorable</v>
      </c>
      <c r="U58" s="94">
        <v>8</v>
      </c>
      <c r="V58" s="80" t="str">
        <f>VLOOKUP(H58,Hoja1!A$2:G$445,6,0)</f>
        <v xml:space="preserve">Enfermedades Infectocontagiosas
</v>
      </c>
      <c r="W58" s="59"/>
      <c r="X58" s="59"/>
      <c r="Y58" s="59"/>
      <c r="Z58" s="60"/>
      <c r="AA58" s="53" t="str">
        <f>VLOOKUP(H58,Hoja1!A$2:G$445,7,0)</f>
        <v xml:space="preserve">Riesgo Biológico, Autocuidado y/o Uso y manejo adecuado de E.P.P.
</v>
      </c>
      <c r="AB58" s="144" t="s">
        <v>1200</v>
      </c>
      <c r="AC58" s="99" t="s">
        <v>1209</v>
      </c>
      <c r="AD58" s="14"/>
      <c r="AE58" s="12"/>
      <c r="AF58" s="12"/>
      <c r="AG58" s="12"/>
      <c r="AH58" s="12"/>
      <c r="AI58" s="12"/>
      <c r="AJ58" s="12"/>
      <c r="AK58" s="12"/>
      <c r="AL58" s="12"/>
      <c r="AM58" s="12"/>
      <c r="AN58" s="12"/>
      <c r="AO58" s="12"/>
      <c r="AP58" s="12"/>
      <c r="AQ58" s="12"/>
      <c r="AR58" s="12"/>
      <c r="AS58" s="12"/>
      <c r="AT58" s="12"/>
      <c r="AU58" s="12"/>
      <c r="AV58" s="12"/>
      <c r="AW58" s="12"/>
      <c r="AX58" s="12"/>
      <c r="AY58" s="12"/>
      <c r="AZ58" s="12"/>
      <c r="BA58" s="12"/>
      <c r="BB58" s="12"/>
      <c r="BC58" s="12"/>
      <c r="BD58" s="12"/>
      <c r="BE58" s="12"/>
      <c r="BF58" s="12"/>
      <c r="BG58" s="12"/>
      <c r="BH58" s="12"/>
      <c r="BI58" s="12"/>
      <c r="BJ58" s="12"/>
      <c r="BK58" s="12"/>
      <c r="BL58" s="12"/>
      <c r="BM58" s="12"/>
      <c r="BN58" s="12"/>
      <c r="BO58" s="12"/>
      <c r="BP58" s="12"/>
      <c r="BQ58" s="12"/>
      <c r="BR58" s="12"/>
      <c r="BS58" s="12"/>
      <c r="BT58" s="12"/>
      <c r="BU58" s="12"/>
      <c r="BV58" s="12"/>
      <c r="BW58" s="12"/>
      <c r="BX58" s="12"/>
      <c r="BY58" s="12"/>
      <c r="BZ58" s="12"/>
      <c r="CA58" s="12"/>
      <c r="CB58" s="12"/>
      <c r="CC58" s="12"/>
      <c r="CD58" s="12"/>
      <c r="CE58" s="12"/>
      <c r="CF58" s="12"/>
      <c r="CG58" s="12"/>
      <c r="CH58" s="12"/>
      <c r="CI58" s="12"/>
      <c r="CJ58" s="12"/>
      <c r="CK58" s="12"/>
      <c r="CL58" s="12"/>
      <c r="CM58" s="12"/>
      <c r="CN58" s="12"/>
      <c r="CO58" s="12"/>
      <c r="CP58" s="12"/>
      <c r="CQ58" s="12"/>
      <c r="CR58" s="12"/>
      <c r="CS58" s="12"/>
      <c r="CT58" s="12"/>
      <c r="CU58" s="12"/>
      <c r="CV58" s="12"/>
      <c r="CW58" s="12"/>
      <c r="CX58" s="12"/>
      <c r="CY58" s="12"/>
      <c r="CZ58" s="12"/>
      <c r="DA58" s="12"/>
      <c r="DB58" s="12"/>
      <c r="DC58" s="12"/>
      <c r="DD58" s="12"/>
      <c r="DE58" s="12"/>
      <c r="DF58" s="12"/>
      <c r="DG58" s="12"/>
      <c r="DH58" s="12"/>
      <c r="DI58" s="12"/>
      <c r="DJ58" s="12"/>
      <c r="DK58" s="12"/>
      <c r="DL58" s="12"/>
      <c r="DM58" s="12"/>
      <c r="DN58" s="12"/>
      <c r="DO58" s="12"/>
      <c r="DP58" s="12"/>
      <c r="DQ58" s="12"/>
      <c r="DR58" s="12"/>
      <c r="DS58" s="12"/>
      <c r="DT58" s="12"/>
      <c r="DU58" s="12"/>
      <c r="DV58" s="12"/>
      <c r="DW58" s="12"/>
      <c r="DX58" s="12"/>
      <c r="DY58" s="12"/>
      <c r="DZ58" s="12"/>
      <c r="EA58" s="12"/>
      <c r="EB58" s="12"/>
      <c r="EC58" s="12"/>
      <c r="ED58" s="12"/>
      <c r="EE58" s="12"/>
      <c r="EF58" s="12"/>
      <c r="EG58" s="12"/>
      <c r="EH58" s="12"/>
      <c r="EI58" s="12"/>
      <c r="EJ58" s="12"/>
      <c r="EK58" s="12"/>
      <c r="EL58" s="12"/>
      <c r="EM58" s="12"/>
      <c r="EN58" s="12"/>
      <c r="EO58" s="12"/>
      <c r="EP58" s="12"/>
      <c r="EQ58" s="12"/>
      <c r="ER58" s="12"/>
      <c r="ES58" s="12"/>
      <c r="ET58" s="15"/>
    </row>
    <row r="59" spans="1:150" s="13" customFormat="1" ht="51">
      <c r="A59" s="142"/>
      <c r="B59" s="142"/>
      <c r="C59" s="92"/>
      <c r="D59" s="102"/>
      <c r="E59" s="97"/>
      <c r="F59" s="97"/>
      <c r="G59" s="80" t="str">
        <f>VLOOKUP(H59,Hoja1!A$1:G$445,2,0)</f>
        <v>Hongos</v>
      </c>
      <c r="H59" s="46" t="s">
        <v>117</v>
      </c>
      <c r="I59" s="80" t="str">
        <f>VLOOKUP(H59,Hoja1!A$2:G$445,3,0)</f>
        <v>Micosis</v>
      </c>
      <c r="J59" s="54"/>
      <c r="K59" s="80" t="str">
        <f>VLOOKUP(H59,Hoja1!A$2:G$445,4,0)</f>
        <v>Inspecciones planeadas e inspecciones no planeadas, procedimientos de programas de seguridad y salud en el trabajo</v>
      </c>
      <c r="L59" s="80" t="str">
        <f>VLOOKUP(H59,Hoja1!A$2:G$445,5,0)</f>
        <v>Programa de vacunación, éxamenes periódicos</v>
      </c>
      <c r="M59" s="54">
        <v>2</v>
      </c>
      <c r="N59" s="55">
        <v>3</v>
      </c>
      <c r="O59" s="55">
        <v>10</v>
      </c>
      <c r="P59" s="48">
        <f t="shared" si="5"/>
        <v>6</v>
      </c>
      <c r="Q59" s="48">
        <f t="shared" si="6"/>
        <v>60</v>
      </c>
      <c r="R59" s="56" t="str">
        <f t="shared" si="7"/>
        <v>M-6</v>
      </c>
      <c r="S59" s="57" t="str">
        <f t="shared" si="0"/>
        <v>III</v>
      </c>
      <c r="T59" s="58" t="str">
        <f t="shared" si="8"/>
        <v>Mejorable</v>
      </c>
      <c r="U59" s="104"/>
      <c r="V59" s="80" t="str">
        <f>VLOOKUP(H59,Hoja1!A$2:G$445,6,0)</f>
        <v>Micosis</v>
      </c>
      <c r="W59" s="59"/>
      <c r="X59" s="59"/>
      <c r="Y59" s="59"/>
      <c r="Z59" s="60"/>
      <c r="AA59" s="53" t="str">
        <f>VLOOKUP(H59,Hoja1!A$2:G$445,7,0)</f>
        <v xml:space="preserve">Riesgo Biológico, Autocuidado y/o Uso y manejo adecuado de E.P.P.
</v>
      </c>
      <c r="AB59" s="104"/>
      <c r="AC59" s="92"/>
      <c r="AD59" s="14"/>
      <c r="AE59" s="12"/>
      <c r="AF59" s="12"/>
      <c r="AG59" s="12"/>
      <c r="AH59" s="12"/>
      <c r="AI59" s="12"/>
      <c r="AJ59" s="12"/>
      <c r="AK59" s="12"/>
      <c r="AL59" s="12"/>
      <c r="AM59" s="12"/>
      <c r="AN59" s="12"/>
      <c r="AO59" s="12"/>
      <c r="AP59" s="12"/>
      <c r="AQ59" s="12"/>
      <c r="AR59" s="12"/>
      <c r="AS59" s="12"/>
      <c r="AT59" s="12"/>
      <c r="AU59" s="12"/>
      <c r="AV59" s="12"/>
      <c r="AW59" s="12"/>
      <c r="AX59" s="12"/>
      <c r="AY59" s="12"/>
      <c r="AZ59" s="12"/>
      <c r="BA59" s="12"/>
      <c r="BB59" s="12"/>
      <c r="BC59" s="12"/>
      <c r="BD59" s="12"/>
      <c r="BE59" s="12"/>
      <c r="BF59" s="12"/>
      <c r="BG59" s="12"/>
      <c r="BH59" s="12"/>
      <c r="BI59" s="12"/>
      <c r="BJ59" s="12"/>
      <c r="BK59" s="12"/>
      <c r="BL59" s="12"/>
      <c r="BM59" s="12"/>
      <c r="BN59" s="12"/>
      <c r="BO59" s="12"/>
      <c r="BP59" s="12"/>
      <c r="BQ59" s="12"/>
      <c r="BR59" s="12"/>
      <c r="BS59" s="12"/>
      <c r="BT59" s="12"/>
      <c r="BU59" s="12"/>
      <c r="BV59" s="12"/>
      <c r="BW59" s="12"/>
      <c r="BX59" s="12"/>
      <c r="BY59" s="12"/>
      <c r="BZ59" s="12"/>
      <c r="CA59" s="12"/>
      <c r="CB59" s="12"/>
      <c r="CC59" s="12"/>
      <c r="CD59" s="12"/>
      <c r="CE59" s="12"/>
      <c r="CF59" s="12"/>
      <c r="CG59" s="12"/>
      <c r="CH59" s="12"/>
      <c r="CI59" s="12"/>
      <c r="CJ59" s="12"/>
      <c r="CK59" s="12"/>
      <c r="CL59" s="12"/>
      <c r="CM59" s="12"/>
      <c r="CN59" s="12"/>
      <c r="CO59" s="12"/>
      <c r="CP59" s="12"/>
      <c r="CQ59" s="12"/>
      <c r="CR59" s="12"/>
      <c r="CS59" s="12"/>
      <c r="CT59" s="12"/>
      <c r="CU59" s="12"/>
      <c r="CV59" s="12"/>
      <c r="CW59" s="12"/>
      <c r="CX59" s="12"/>
      <c r="CY59" s="12"/>
      <c r="CZ59" s="12"/>
      <c r="DA59" s="12"/>
      <c r="DB59" s="12"/>
      <c r="DC59" s="12"/>
      <c r="DD59" s="12"/>
      <c r="DE59" s="12"/>
      <c r="DF59" s="12"/>
      <c r="DG59" s="12"/>
      <c r="DH59" s="12"/>
      <c r="DI59" s="12"/>
      <c r="DJ59" s="12"/>
      <c r="DK59" s="12"/>
      <c r="DL59" s="12"/>
      <c r="DM59" s="12"/>
      <c r="DN59" s="12"/>
      <c r="DO59" s="12"/>
      <c r="DP59" s="12"/>
      <c r="DQ59" s="12"/>
      <c r="DR59" s="12"/>
      <c r="DS59" s="12"/>
      <c r="DT59" s="12"/>
      <c r="DU59" s="12"/>
      <c r="DV59" s="12"/>
      <c r="DW59" s="12"/>
      <c r="DX59" s="12"/>
      <c r="DY59" s="12"/>
      <c r="DZ59" s="12"/>
      <c r="EA59" s="12"/>
      <c r="EB59" s="12"/>
      <c r="EC59" s="12"/>
      <c r="ED59" s="12"/>
      <c r="EE59" s="12"/>
      <c r="EF59" s="12"/>
      <c r="EG59" s="12"/>
      <c r="EH59" s="12"/>
      <c r="EI59" s="12"/>
      <c r="EJ59" s="12"/>
      <c r="EK59" s="12"/>
      <c r="EL59" s="12"/>
      <c r="EM59" s="12"/>
      <c r="EN59" s="12"/>
      <c r="EO59" s="12"/>
      <c r="EP59" s="12"/>
      <c r="EQ59" s="12"/>
      <c r="ER59" s="12"/>
      <c r="ES59" s="12"/>
      <c r="ET59" s="15"/>
    </row>
    <row r="60" spans="1:150" s="13" customFormat="1" ht="51">
      <c r="A60" s="142"/>
      <c r="B60" s="142"/>
      <c r="C60" s="92"/>
      <c r="D60" s="102"/>
      <c r="E60" s="97"/>
      <c r="F60" s="97"/>
      <c r="G60" s="80" t="str">
        <f>VLOOKUP(H60,Hoja1!A$1:G$445,2,0)</f>
        <v>Virus</v>
      </c>
      <c r="H60" s="46" t="s">
        <v>120</v>
      </c>
      <c r="I60" s="80" t="str">
        <f>VLOOKUP(H60,Hoja1!A$2:G$445,3,0)</f>
        <v>Infecciones Virales</v>
      </c>
      <c r="J60" s="54"/>
      <c r="K60" s="80" t="str">
        <f>VLOOKUP(H60,Hoja1!A$2:G$445,4,0)</f>
        <v>Inspecciones planeadas e inspecciones no planeadas, procedimientos de programas de seguridad y salud en el trabajo</v>
      </c>
      <c r="L60" s="80" t="str">
        <f>VLOOKUP(H60,Hoja1!A$2:G$445,5,0)</f>
        <v>Programa de vacunación, bota pantalon, overol, guantes, tapabocas, mascarillas con filtos</v>
      </c>
      <c r="M60" s="54">
        <v>2</v>
      </c>
      <c r="N60" s="55">
        <v>3</v>
      </c>
      <c r="O60" s="55">
        <v>10</v>
      </c>
      <c r="P60" s="48">
        <f t="shared" si="5"/>
        <v>6</v>
      </c>
      <c r="Q60" s="48">
        <f t="shared" si="6"/>
        <v>60</v>
      </c>
      <c r="R60" s="56" t="str">
        <f t="shared" si="7"/>
        <v>M-6</v>
      </c>
      <c r="S60" s="57" t="str">
        <f t="shared" si="0"/>
        <v>III</v>
      </c>
      <c r="T60" s="58" t="str">
        <f t="shared" si="8"/>
        <v>Mejorable</v>
      </c>
      <c r="U60" s="104"/>
      <c r="V60" s="80" t="str">
        <f>VLOOKUP(H60,Hoja1!A$2:G$445,6,0)</f>
        <v xml:space="preserve">Enfermedades Infectocontagiosas
</v>
      </c>
      <c r="W60" s="59"/>
      <c r="X60" s="59"/>
      <c r="Y60" s="59"/>
      <c r="Z60" s="60"/>
      <c r="AA60" s="53" t="str">
        <f>VLOOKUP(H60,Hoja1!A$2:G$445,7,0)</f>
        <v xml:space="preserve">Riesgo Biológico, Autocuidado y/o Uso y manejo adecuado de E.P.P.
</v>
      </c>
      <c r="AB60" s="95"/>
      <c r="AC60" s="92"/>
      <c r="AD60" s="14"/>
      <c r="AE60" s="12"/>
      <c r="AF60" s="12"/>
      <c r="AG60" s="12"/>
      <c r="AH60" s="12"/>
      <c r="AI60" s="12"/>
      <c r="AJ60" s="12"/>
      <c r="AK60" s="12"/>
      <c r="AL60" s="12"/>
      <c r="AM60" s="12"/>
      <c r="AN60" s="12"/>
      <c r="AO60" s="12"/>
      <c r="AP60" s="12"/>
      <c r="AQ60" s="12"/>
      <c r="AR60" s="12"/>
      <c r="AS60" s="12"/>
      <c r="AT60" s="12"/>
      <c r="AU60" s="12"/>
      <c r="AV60" s="12"/>
      <c r="AW60" s="12"/>
      <c r="AX60" s="12"/>
      <c r="AY60" s="12"/>
      <c r="AZ60" s="12"/>
      <c r="BA60" s="12"/>
      <c r="BB60" s="12"/>
      <c r="BC60" s="12"/>
      <c r="BD60" s="12"/>
      <c r="BE60" s="12"/>
      <c r="BF60" s="12"/>
      <c r="BG60" s="12"/>
      <c r="BH60" s="12"/>
      <c r="BI60" s="12"/>
      <c r="BJ60" s="12"/>
      <c r="BK60" s="12"/>
      <c r="BL60" s="12"/>
      <c r="BM60" s="12"/>
      <c r="BN60" s="12"/>
      <c r="BO60" s="12"/>
      <c r="BP60" s="12"/>
      <c r="BQ60" s="12"/>
      <c r="BR60" s="12"/>
      <c r="BS60" s="12"/>
      <c r="BT60" s="12"/>
      <c r="BU60" s="12"/>
      <c r="BV60" s="12"/>
      <c r="BW60" s="12"/>
      <c r="BX60" s="12"/>
      <c r="BY60" s="12"/>
      <c r="BZ60" s="12"/>
      <c r="CA60" s="12"/>
      <c r="CB60" s="12"/>
      <c r="CC60" s="12"/>
      <c r="CD60" s="12"/>
      <c r="CE60" s="12"/>
      <c r="CF60" s="12"/>
      <c r="CG60" s="12"/>
      <c r="CH60" s="12"/>
      <c r="CI60" s="12"/>
      <c r="CJ60" s="12"/>
      <c r="CK60" s="12"/>
      <c r="CL60" s="12"/>
      <c r="CM60" s="12"/>
      <c r="CN60" s="12"/>
      <c r="CO60" s="12"/>
      <c r="CP60" s="12"/>
      <c r="CQ60" s="12"/>
      <c r="CR60" s="12"/>
      <c r="CS60" s="12"/>
      <c r="CT60" s="12"/>
      <c r="CU60" s="12"/>
      <c r="CV60" s="12"/>
      <c r="CW60" s="12"/>
      <c r="CX60" s="12"/>
      <c r="CY60" s="12"/>
      <c r="CZ60" s="12"/>
      <c r="DA60" s="12"/>
      <c r="DB60" s="12"/>
      <c r="DC60" s="12"/>
      <c r="DD60" s="12"/>
      <c r="DE60" s="12"/>
      <c r="DF60" s="12"/>
      <c r="DG60" s="12"/>
      <c r="DH60" s="12"/>
      <c r="DI60" s="12"/>
      <c r="DJ60" s="12"/>
      <c r="DK60" s="12"/>
      <c r="DL60" s="12"/>
      <c r="DM60" s="12"/>
      <c r="DN60" s="12"/>
      <c r="DO60" s="12"/>
      <c r="DP60" s="12"/>
      <c r="DQ60" s="12"/>
      <c r="DR60" s="12"/>
      <c r="DS60" s="12"/>
      <c r="DT60" s="12"/>
      <c r="DU60" s="12"/>
      <c r="DV60" s="12"/>
      <c r="DW60" s="12"/>
      <c r="DX60" s="12"/>
      <c r="DY60" s="12"/>
      <c r="DZ60" s="12"/>
      <c r="EA60" s="12"/>
      <c r="EB60" s="12"/>
      <c r="EC60" s="12"/>
      <c r="ED60" s="12"/>
      <c r="EE60" s="12"/>
      <c r="EF60" s="12"/>
      <c r="EG60" s="12"/>
      <c r="EH60" s="12"/>
      <c r="EI60" s="12"/>
      <c r="EJ60" s="12"/>
      <c r="EK60" s="12"/>
      <c r="EL60" s="12"/>
      <c r="EM60" s="12"/>
      <c r="EN60" s="12"/>
      <c r="EO60" s="12"/>
      <c r="EP60" s="12"/>
      <c r="EQ60" s="12"/>
      <c r="ER60" s="12"/>
      <c r="ES60" s="12"/>
      <c r="ET60" s="15"/>
    </row>
    <row r="61" spans="1:150" s="13" customFormat="1" ht="51">
      <c r="A61" s="142"/>
      <c r="B61" s="142"/>
      <c r="C61" s="92"/>
      <c r="D61" s="102"/>
      <c r="E61" s="97"/>
      <c r="F61" s="97"/>
      <c r="G61" s="80" t="str">
        <f>VLOOKUP(H61,Hoja1!A$1:G$445,2,0)</f>
        <v>INFRAROJA, ULTRAVIOLETA, VISIBLE, RADIOFRECUENCIA, MICROONDAS, LASER</v>
      </c>
      <c r="H61" s="46" t="s">
        <v>67</v>
      </c>
      <c r="I61" s="80" t="str">
        <f>VLOOKUP(H61,Hoja1!A$2:G$445,3,0)</f>
        <v>CÁNCER, LESIONES DÉRMICAS Y OCULARES</v>
      </c>
      <c r="J61" s="54"/>
      <c r="K61" s="80" t="str">
        <f>VLOOKUP(H61,Hoja1!A$2:G$445,4,0)</f>
        <v>Inspecciones planeadas e inspecciones no planeadas, procedimientos de programas de seguridad y salud en el trabajo</v>
      </c>
      <c r="L61" s="80" t="str">
        <f>VLOOKUP(H61,Hoja1!A$2:G$445,5,0)</f>
        <v>PROGRAMA BLOQUEADOR SOLAR</v>
      </c>
      <c r="M61" s="54">
        <v>2</v>
      </c>
      <c r="N61" s="55">
        <v>3</v>
      </c>
      <c r="O61" s="55">
        <v>10</v>
      </c>
      <c r="P61" s="48">
        <f t="shared" si="5"/>
        <v>6</v>
      </c>
      <c r="Q61" s="48">
        <f t="shared" si="6"/>
        <v>60</v>
      </c>
      <c r="R61" s="56" t="str">
        <f t="shared" si="7"/>
        <v>M-6</v>
      </c>
      <c r="S61" s="57" t="str">
        <f t="shared" si="0"/>
        <v>III</v>
      </c>
      <c r="T61" s="58" t="str">
        <f t="shared" si="8"/>
        <v>Mejorable</v>
      </c>
      <c r="U61" s="104"/>
      <c r="V61" s="80" t="str">
        <f>VLOOKUP(H61,Hoja1!A$2:G$445,6,0)</f>
        <v>CÁNCER</v>
      </c>
      <c r="W61" s="59"/>
      <c r="X61" s="59"/>
      <c r="Y61" s="59"/>
      <c r="Z61" s="60"/>
      <c r="AA61" s="53" t="str">
        <f>VLOOKUP(H61,Hoja1!A$2:G$445,7,0)</f>
        <v>N/A</v>
      </c>
      <c r="AB61" s="59" t="s">
        <v>1201</v>
      </c>
      <c r="AC61" s="92"/>
      <c r="AD61" s="14"/>
      <c r="AE61" s="12"/>
      <c r="AF61" s="12"/>
      <c r="AG61" s="12"/>
      <c r="AH61" s="12"/>
      <c r="AI61" s="12"/>
      <c r="AJ61" s="12"/>
      <c r="AK61" s="12"/>
      <c r="AL61" s="12"/>
      <c r="AM61" s="12"/>
      <c r="AN61" s="12"/>
      <c r="AO61" s="12"/>
      <c r="AP61" s="12"/>
      <c r="AQ61" s="12"/>
      <c r="AR61" s="12"/>
      <c r="AS61" s="12"/>
      <c r="AT61" s="12"/>
      <c r="AU61" s="12"/>
      <c r="AV61" s="12"/>
      <c r="AW61" s="12"/>
      <c r="AX61" s="12"/>
      <c r="AY61" s="12"/>
      <c r="AZ61" s="12"/>
      <c r="BA61" s="12"/>
      <c r="BB61" s="12"/>
      <c r="BC61" s="12"/>
      <c r="BD61" s="12"/>
      <c r="BE61" s="12"/>
      <c r="BF61" s="12"/>
      <c r="BG61" s="12"/>
      <c r="BH61" s="12"/>
      <c r="BI61" s="12"/>
      <c r="BJ61" s="12"/>
      <c r="BK61" s="12"/>
      <c r="BL61" s="12"/>
      <c r="BM61" s="12"/>
      <c r="BN61" s="12"/>
      <c r="BO61" s="12"/>
      <c r="BP61" s="12"/>
      <c r="BQ61" s="12"/>
      <c r="BR61" s="12"/>
      <c r="BS61" s="12"/>
      <c r="BT61" s="12"/>
      <c r="BU61" s="12"/>
      <c r="BV61" s="12"/>
      <c r="BW61" s="12"/>
      <c r="BX61" s="12"/>
      <c r="BY61" s="12"/>
      <c r="BZ61" s="12"/>
      <c r="CA61" s="12"/>
      <c r="CB61" s="12"/>
      <c r="CC61" s="12"/>
      <c r="CD61" s="12"/>
      <c r="CE61" s="12"/>
      <c r="CF61" s="12"/>
      <c r="CG61" s="12"/>
      <c r="CH61" s="12"/>
      <c r="CI61" s="12"/>
      <c r="CJ61" s="12"/>
      <c r="CK61" s="12"/>
      <c r="CL61" s="12"/>
      <c r="CM61" s="12"/>
      <c r="CN61" s="12"/>
      <c r="CO61" s="12"/>
      <c r="CP61" s="12"/>
      <c r="CQ61" s="12"/>
      <c r="CR61" s="12"/>
      <c r="CS61" s="12"/>
      <c r="CT61" s="12"/>
      <c r="CU61" s="12"/>
      <c r="CV61" s="12"/>
      <c r="CW61" s="12"/>
      <c r="CX61" s="12"/>
      <c r="CY61" s="12"/>
      <c r="CZ61" s="12"/>
      <c r="DA61" s="12"/>
      <c r="DB61" s="12"/>
      <c r="DC61" s="12"/>
      <c r="DD61" s="12"/>
      <c r="DE61" s="12"/>
      <c r="DF61" s="12"/>
      <c r="DG61" s="12"/>
      <c r="DH61" s="12"/>
      <c r="DI61" s="12"/>
      <c r="DJ61" s="12"/>
      <c r="DK61" s="12"/>
      <c r="DL61" s="12"/>
      <c r="DM61" s="12"/>
      <c r="DN61" s="12"/>
      <c r="DO61" s="12"/>
      <c r="DP61" s="12"/>
      <c r="DQ61" s="12"/>
      <c r="DR61" s="12"/>
      <c r="DS61" s="12"/>
      <c r="DT61" s="12"/>
      <c r="DU61" s="12"/>
      <c r="DV61" s="12"/>
      <c r="DW61" s="12"/>
      <c r="DX61" s="12"/>
      <c r="DY61" s="12"/>
      <c r="DZ61" s="12"/>
      <c r="EA61" s="12"/>
      <c r="EB61" s="12"/>
      <c r="EC61" s="12"/>
      <c r="ED61" s="12"/>
      <c r="EE61" s="12"/>
      <c r="EF61" s="12"/>
      <c r="EG61" s="12"/>
      <c r="EH61" s="12"/>
      <c r="EI61" s="12"/>
      <c r="EJ61" s="12"/>
      <c r="EK61" s="12"/>
      <c r="EL61" s="12"/>
      <c r="EM61" s="12"/>
      <c r="EN61" s="12"/>
      <c r="EO61" s="12"/>
      <c r="EP61" s="12"/>
      <c r="EQ61" s="12"/>
      <c r="ER61" s="12"/>
      <c r="ES61" s="12"/>
      <c r="ET61" s="15"/>
    </row>
    <row r="62" spans="1:150" s="13" customFormat="1" ht="55.5" customHeight="1">
      <c r="A62" s="142"/>
      <c r="B62" s="142"/>
      <c r="C62" s="92"/>
      <c r="D62" s="102"/>
      <c r="E62" s="97"/>
      <c r="F62" s="97"/>
      <c r="G62" s="80" t="str">
        <f>VLOOKUP(H62,Hoja1!A$1:G$445,2,0)</f>
        <v>GASES Y VAPORES</v>
      </c>
      <c r="H62" s="46" t="s">
        <v>250</v>
      </c>
      <c r="I62" s="80" t="str">
        <f>VLOOKUP(H62,Hoja1!A$2:G$445,3,0)</f>
        <v xml:space="preserve"> LESIONES EN LA PIEL, IRRITACIÓN EN VÍAS  RESPIRATORIAS, MUERTE</v>
      </c>
      <c r="J62" s="54"/>
      <c r="K62" s="80" t="str">
        <f>VLOOKUP(H62,Hoja1!A$2:G$445,4,0)</f>
        <v>Inspecciones planeadas e inspecciones no planeadas, procedimientos de programas de seguridad y salud en el trabajo</v>
      </c>
      <c r="L62" s="80" t="str">
        <f>VLOOKUP(H62,Hoja1!A$2:G$445,5,0)</f>
        <v>EPP TAPABOCAS, CARETAS CON FILTROS</v>
      </c>
      <c r="M62" s="54">
        <v>2</v>
      </c>
      <c r="N62" s="55">
        <v>3</v>
      </c>
      <c r="O62" s="55">
        <v>25</v>
      </c>
      <c r="P62" s="48">
        <f t="shared" si="5"/>
        <v>6</v>
      </c>
      <c r="Q62" s="48">
        <f t="shared" si="6"/>
        <v>150</v>
      </c>
      <c r="R62" s="56" t="str">
        <f t="shared" si="7"/>
        <v>M-6</v>
      </c>
      <c r="S62" s="57" t="str">
        <f t="shared" si="0"/>
        <v>II</v>
      </c>
      <c r="T62" s="58" t="str">
        <f t="shared" si="8"/>
        <v>No Aceptable o Aceptable Con Control Especifico</v>
      </c>
      <c r="U62" s="104"/>
      <c r="V62" s="80" t="str">
        <f>VLOOKUP(H62,Hoja1!A$2:G$445,6,0)</f>
        <v xml:space="preserve"> MUERTE</v>
      </c>
      <c r="W62" s="59"/>
      <c r="X62" s="59"/>
      <c r="Y62" s="59"/>
      <c r="Z62" s="60"/>
      <c r="AA62" s="53" t="str">
        <f>VLOOKUP(H62,Hoja1!A$2:G$445,7,0)</f>
        <v>USO Y MANEJO ADECUADO DE E.P.P.</v>
      </c>
      <c r="AB62" s="59" t="s">
        <v>1213</v>
      </c>
      <c r="AC62" s="92"/>
      <c r="AD62" s="14"/>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12"/>
      <c r="CT62" s="12"/>
      <c r="CU62" s="12"/>
      <c r="CV62" s="12"/>
      <c r="CW62" s="12"/>
      <c r="CX62" s="12"/>
      <c r="CY62" s="12"/>
      <c r="CZ62" s="12"/>
      <c r="DA62" s="12"/>
      <c r="DB62" s="12"/>
      <c r="DC62" s="12"/>
      <c r="DD62" s="12"/>
      <c r="DE62" s="12"/>
      <c r="DF62" s="12"/>
      <c r="DG62" s="12"/>
      <c r="DH62" s="12"/>
      <c r="DI62" s="12"/>
      <c r="DJ62" s="12"/>
      <c r="DK62" s="12"/>
      <c r="DL62" s="12"/>
      <c r="DM62" s="12"/>
      <c r="DN62" s="12"/>
      <c r="DO62" s="12"/>
      <c r="DP62" s="12"/>
      <c r="DQ62" s="12"/>
      <c r="DR62" s="12"/>
      <c r="DS62" s="12"/>
      <c r="DT62" s="12"/>
      <c r="DU62" s="12"/>
      <c r="DV62" s="12"/>
      <c r="DW62" s="12"/>
      <c r="DX62" s="12"/>
      <c r="DY62" s="12"/>
      <c r="DZ62" s="12"/>
      <c r="EA62" s="12"/>
      <c r="EB62" s="12"/>
      <c r="EC62" s="12"/>
      <c r="ED62" s="12"/>
      <c r="EE62" s="12"/>
      <c r="EF62" s="12"/>
      <c r="EG62" s="12"/>
      <c r="EH62" s="12"/>
      <c r="EI62" s="12"/>
      <c r="EJ62" s="12"/>
      <c r="EK62" s="12"/>
      <c r="EL62" s="12"/>
      <c r="EM62" s="12"/>
      <c r="EN62" s="12"/>
      <c r="EO62" s="12"/>
      <c r="EP62" s="12"/>
      <c r="EQ62" s="12"/>
      <c r="ER62" s="12"/>
      <c r="ES62" s="12"/>
      <c r="ET62" s="15"/>
    </row>
    <row r="63" spans="1:150" s="13" customFormat="1" ht="36.75" customHeight="1">
      <c r="A63" s="142"/>
      <c r="B63" s="142"/>
      <c r="C63" s="92"/>
      <c r="D63" s="102"/>
      <c r="E63" s="97"/>
      <c r="F63" s="97"/>
      <c r="G63" s="80" t="str">
        <f>VLOOKUP(H63,Hoja1!A$1:G$445,2,0)</f>
        <v>CONCENTRACIÓN EN ACTIVIDADES DE ALTO DESEMPEÑO MENTAL</v>
      </c>
      <c r="H63" s="46" t="s">
        <v>72</v>
      </c>
      <c r="I63" s="80" t="str">
        <f>VLOOKUP(H63,Hoja1!A$2:G$445,3,0)</f>
        <v>ESTRÉS, CEFALEA, IRRITABILIDAD</v>
      </c>
      <c r="J63" s="54"/>
      <c r="K63" s="80" t="str">
        <f>VLOOKUP(H63,Hoja1!A$2:G$445,4,0)</f>
        <v>N/A</v>
      </c>
      <c r="L63" s="80" t="str">
        <f>VLOOKUP(H63,Hoja1!A$2:G$445,5,0)</f>
        <v>PVE PSICOSOCIAL</v>
      </c>
      <c r="M63" s="54">
        <v>2</v>
      </c>
      <c r="N63" s="55">
        <v>2</v>
      </c>
      <c r="O63" s="55">
        <v>10</v>
      </c>
      <c r="P63" s="48">
        <f t="shared" si="5"/>
        <v>4</v>
      </c>
      <c r="Q63" s="48">
        <f t="shared" si="6"/>
        <v>40</v>
      </c>
      <c r="R63" s="56" t="str">
        <f t="shared" si="7"/>
        <v>B-4</v>
      </c>
      <c r="S63" s="57" t="str">
        <f t="shared" si="0"/>
        <v>III</v>
      </c>
      <c r="T63" s="58" t="str">
        <f t="shared" si="8"/>
        <v>Mejorable</v>
      </c>
      <c r="U63" s="104"/>
      <c r="V63" s="80" t="str">
        <f>VLOOKUP(H63,Hoja1!A$2:G$445,6,0)</f>
        <v>ESTRÉS</v>
      </c>
      <c r="W63" s="59"/>
      <c r="X63" s="59"/>
      <c r="Y63" s="59"/>
      <c r="Z63" s="60"/>
      <c r="AA63" s="53" t="str">
        <f>VLOOKUP(H63,Hoja1!A$2:G$445,7,0)</f>
        <v>N/A</v>
      </c>
      <c r="AB63" s="94" t="s">
        <v>1202</v>
      </c>
      <c r="AC63" s="92"/>
      <c r="AD63" s="14"/>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2"/>
      <c r="CT63" s="12"/>
      <c r="CU63" s="12"/>
      <c r="CV63" s="12"/>
      <c r="CW63" s="12"/>
      <c r="CX63" s="12"/>
      <c r="CY63" s="12"/>
      <c r="CZ63" s="12"/>
      <c r="DA63" s="12"/>
      <c r="DB63" s="12"/>
      <c r="DC63" s="12"/>
      <c r="DD63" s="12"/>
      <c r="DE63" s="12"/>
      <c r="DF63" s="12"/>
      <c r="DG63" s="12"/>
      <c r="DH63" s="12"/>
      <c r="DI63" s="12"/>
      <c r="DJ63" s="12"/>
      <c r="DK63" s="12"/>
      <c r="DL63" s="12"/>
      <c r="DM63" s="12"/>
      <c r="DN63" s="12"/>
      <c r="DO63" s="12"/>
      <c r="DP63" s="12"/>
      <c r="DQ63" s="12"/>
      <c r="DR63" s="12"/>
      <c r="DS63" s="12"/>
      <c r="DT63" s="12"/>
      <c r="DU63" s="12"/>
      <c r="DV63" s="12"/>
      <c r="DW63" s="12"/>
      <c r="DX63" s="12"/>
      <c r="DY63" s="12"/>
      <c r="DZ63" s="12"/>
      <c r="EA63" s="12"/>
      <c r="EB63" s="12"/>
      <c r="EC63" s="12"/>
      <c r="ED63" s="12"/>
      <c r="EE63" s="12"/>
      <c r="EF63" s="12"/>
      <c r="EG63" s="12"/>
      <c r="EH63" s="12"/>
      <c r="EI63" s="12"/>
      <c r="EJ63" s="12"/>
      <c r="EK63" s="12"/>
      <c r="EL63" s="12"/>
      <c r="EM63" s="12"/>
      <c r="EN63" s="12"/>
      <c r="EO63" s="12"/>
      <c r="EP63" s="12"/>
      <c r="EQ63" s="12"/>
      <c r="ER63" s="12"/>
      <c r="ES63" s="12"/>
      <c r="ET63" s="15"/>
    </row>
    <row r="64" spans="1:150" s="13" customFormat="1" ht="36.75" customHeight="1">
      <c r="A64" s="142"/>
      <c r="B64" s="142"/>
      <c r="C64" s="92"/>
      <c r="D64" s="102"/>
      <c r="E64" s="97"/>
      <c r="F64" s="97"/>
      <c r="G64" s="80" t="str">
        <f>VLOOKUP(H64,Hoja1!A$1:G$445,2,0)</f>
        <v>NATURALEZA DE LA TAREA</v>
      </c>
      <c r="H64" s="46" t="s">
        <v>76</v>
      </c>
      <c r="I64" s="80" t="str">
        <f>VLOOKUP(H64,Hoja1!A$2:G$445,3,0)</f>
        <v>ESTRÉS,  TRANSTORNOS DEL SUEÑO</v>
      </c>
      <c r="J64" s="54"/>
      <c r="K64" s="80" t="str">
        <f>VLOOKUP(H64,Hoja1!A$2:G$445,4,0)</f>
        <v>N/A</v>
      </c>
      <c r="L64" s="80" t="str">
        <f>VLOOKUP(H64,Hoja1!A$2:G$445,5,0)</f>
        <v>PVE PSICOSOCIAL</v>
      </c>
      <c r="M64" s="54">
        <v>2</v>
      </c>
      <c r="N64" s="55">
        <v>2</v>
      </c>
      <c r="O64" s="55">
        <v>10</v>
      </c>
      <c r="P64" s="48">
        <f t="shared" si="5"/>
        <v>4</v>
      </c>
      <c r="Q64" s="48">
        <f t="shared" si="6"/>
        <v>40</v>
      </c>
      <c r="R64" s="56" t="str">
        <f t="shared" si="7"/>
        <v>B-4</v>
      </c>
      <c r="S64" s="57" t="str">
        <f t="shared" si="0"/>
        <v>III</v>
      </c>
      <c r="T64" s="58" t="str">
        <f t="shared" si="8"/>
        <v>Mejorable</v>
      </c>
      <c r="U64" s="104"/>
      <c r="V64" s="80" t="str">
        <f>VLOOKUP(H64,Hoja1!A$2:G$445,6,0)</f>
        <v>ESTRÉS</v>
      </c>
      <c r="W64" s="59"/>
      <c r="X64" s="59"/>
      <c r="Y64" s="59"/>
      <c r="Z64" s="60"/>
      <c r="AA64" s="53" t="str">
        <f>VLOOKUP(H64,Hoja1!A$2:G$445,7,0)</f>
        <v>N/A</v>
      </c>
      <c r="AB64" s="95"/>
      <c r="AC64" s="92"/>
      <c r="AD64" s="14"/>
      <c r="AE64" s="12"/>
      <c r="AF64" s="12"/>
      <c r="AG64" s="12"/>
      <c r="AH64" s="12"/>
      <c r="AI64" s="12"/>
      <c r="AJ64" s="12"/>
      <c r="AK64" s="12"/>
      <c r="AL64" s="12"/>
      <c r="AM64" s="12"/>
      <c r="AN64" s="12"/>
      <c r="AO64" s="12"/>
      <c r="AP64" s="12"/>
      <c r="AQ64" s="12"/>
      <c r="AR64" s="12"/>
      <c r="AS64" s="12"/>
      <c r="AT64" s="12"/>
      <c r="AU64" s="12"/>
      <c r="AV64" s="12"/>
      <c r="AW64" s="12"/>
      <c r="AX64" s="12"/>
      <c r="AY64" s="12"/>
      <c r="AZ64" s="12"/>
      <c r="BA64" s="12"/>
      <c r="BB64" s="12"/>
      <c r="BC64" s="12"/>
      <c r="BD64" s="12"/>
      <c r="BE64" s="12"/>
      <c r="BF64" s="12"/>
      <c r="BG64" s="12"/>
      <c r="BH64" s="12"/>
      <c r="BI64" s="12"/>
      <c r="BJ64" s="12"/>
      <c r="BK64" s="12"/>
      <c r="BL64" s="12"/>
      <c r="BM64" s="12"/>
      <c r="BN64" s="12"/>
      <c r="BO64" s="12"/>
      <c r="BP64" s="12"/>
      <c r="BQ64" s="12"/>
      <c r="BR64" s="12"/>
      <c r="BS64" s="12"/>
      <c r="BT64" s="12"/>
      <c r="BU64" s="12"/>
      <c r="BV64" s="12"/>
      <c r="BW64" s="12"/>
      <c r="BX64" s="12"/>
      <c r="BY64" s="12"/>
      <c r="BZ64" s="12"/>
      <c r="CA64" s="12"/>
      <c r="CB64" s="12"/>
      <c r="CC64" s="12"/>
      <c r="CD64" s="12"/>
      <c r="CE64" s="12"/>
      <c r="CF64" s="12"/>
      <c r="CG64" s="12"/>
      <c r="CH64" s="12"/>
      <c r="CI64" s="12"/>
      <c r="CJ64" s="12"/>
      <c r="CK64" s="12"/>
      <c r="CL64" s="12"/>
      <c r="CM64" s="12"/>
      <c r="CN64" s="12"/>
      <c r="CO64" s="12"/>
      <c r="CP64" s="12"/>
      <c r="CQ64" s="12"/>
      <c r="CR64" s="12"/>
      <c r="CS64" s="12"/>
      <c r="CT64" s="12"/>
      <c r="CU64" s="12"/>
      <c r="CV64" s="12"/>
      <c r="CW64" s="12"/>
      <c r="CX64" s="12"/>
      <c r="CY64" s="12"/>
      <c r="CZ64" s="12"/>
      <c r="DA64" s="12"/>
      <c r="DB64" s="12"/>
      <c r="DC64" s="12"/>
      <c r="DD64" s="12"/>
      <c r="DE64" s="12"/>
      <c r="DF64" s="12"/>
      <c r="DG64" s="12"/>
      <c r="DH64" s="12"/>
      <c r="DI64" s="12"/>
      <c r="DJ64" s="12"/>
      <c r="DK64" s="12"/>
      <c r="DL64" s="12"/>
      <c r="DM64" s="12"/>
      <c r="DN64" s="12"/>
      <c r="DO64" s="12"/>
      <c r="DP64" s="12"/>
      <c r="DQ64" s="12"/>
      <c r="DR64" s="12"/>
      <c r="DS64" s="12"/>
      <c r="DT64" s="12"/>
      <c r="DU64" s="12"/>
      <c r="DV64" s="12"/>
      <c r="DW64" s="12"/>
      <c r="DX64" s="12"/>
      <c r="DY64" s="12"/>
      <c r="DZ64" s="12"/>
      <c r="EA64" s="12"/>
      <c r="EB64" s="12"/>
      <c r="EC64" s="12"/>
      <c r="ED64" s="12"/>
      <c r="EE64" s="12"/>
      <c r="EF64" s="12"/>
      <c r="EG64" s="12"/>
      <c r="EH64" s="12"/>
      <c r="EI64" s="12"/>
      <c r="EJ64" s="12"/>
      <c r="EK64" s="12"/>
      <c r="EL64" s="12"/>
      <c r="EM64" s="12"/>
      <c r="EN64" s="12"/>
      <c r="EO64" s="12"/>
      <c r="EP64" s="12"/>
      <c r="EQ64" s="12"/>
      <c r="ER64" s="12"/>
      <c r="ES64" s="12"/>
      <c r="ET64" s="15"/>
    </row>
    <row r="65" spans="1:150" s="13" customFormat="1" ht="95.25" customHeight="1">
      <c r="A65" s="142"/>
      <c r="B65" s="142"/>
      <c r="C65" s="92"/>
      <c r="D65" s="102"/>
      <c r="E65" s="97"/>
      <c r="F65" s="97"/>
      <c r="G65" s="80" t="str">
        <f>VLOOKUP(H65,Hoja1!A$1:G$445,2,0)</f>
        <v>Forzadas, Prolongadas</v>
      </c>
      <c r="H65" s="46" t="s">
        <v>40</v>
      </c>
      <c r="I65" s="80" t="str">
        <f>VLOOKUP(H65,Hoja1!A$2:G$445,3,0)</f>
        <v xml:space="preserve">Lesiones osteomusculares, lesiones osteoarticulares
</v>
      </c>
      <c r="J65" s="54"/>
      <c r="K65" s="80" t="str">
        <f>VLOOKUP(H65,Hoja1!A$2:G$445,4,0)</f>
        <v>Inspecciones planeadas e inspecciones no planeadas, procedimientos de programas de seguridad y salud en el trabajo</v>
      </c>
      <c r="L65" s="80" t="str">
        <f>VLOOKUP(H65,Hoja1!A$2:G$445,5,0)</f>
        <v>PVE Biomecánico, programa pausas activas, exámenes periódicos, recomendaciones, control de posturas</v>
      </c>
      <c r="M65" s="54">
        <v>2</v>
      </c>
      <c r="N65" s="55">
        <v>3</v>
      </c>
      <c r="O65" s="55">
        <v>25</v>
      </c>
      <c r="P65" s="48">
        <f t="shared" si="5"/>
        <v>6</v>
      </c>
      <c r="Q65" s="48">
        <f t="shared" si="6"/>
        <v>150</v>
      </c>
      <c r="R65" s="56" t="str">
        <f t="shared" si="7"/>
        <v>M-6</v>
      </c>
      <c r="S65" s="57" t="str">
        <f t="shared" si="0"/>
        <v>II</v>
      </c>
      <c r="T65" s="58" t="str">
        <f t="shared" si="8"/>
        <v>No Aceptable o Aceptable Con Control Especifico</v>
      </c>
      <c r="U65" s="104"/>
      <c r="V65" s="80" t="str">
        <f>VLOOKUP(H65,Hoja1!A$2:G$445,6,0)</f>
        <v>Enfermedades Osteomusculares</v>
      </c>
      <c r="W65" s="59"/>
      <c r="X65" s="59"/>
      <c r="Y65" s="59"/>
      <c r="Z65" s="60"/>
      <c r="AA65" s="53" t="str">
        <f>VLOOKUP(H65,Hoja1!A$2:G$445,7,0)</f>
        <v>Prevención en lesiones osteomusculares, líderes de pausas activas</v>
      </c>
      <c r="AB65" s="59" t="s">
        <v>1224</v>
      </c>
      <c r="AC65" s="92"/>
      <c r="AD65" s="14"/>
      <c r="AE65" s="12"/>
      <c r="AF65" s="12"/>
      <c r="AG65" s="12"/>
      <c r="AH65" s="12"/>
      <c r="AI65" s="12"/>
      <c r="AJ65" s="12"/>
      <c r="AK65" s="12"/>
      <c r="AL65" s="12"/>
      <c r="AM65" s="12"/>
      <c r="AN65" s="12"/>
      <c r="AO65" s="12"/>
      <c r="AP65" s="12"/>
      <c r="AQ65" s="12"/>
      <c r="AR65" s="12"/>
      <c r="AS65" s="12"/>
      <c r="AT65" s="12"/>
      <c r="AU65" s="12"/>
      <c r="AV65" s="12"/>
      <c r="AW65" s="12"/>
      <c r="AX65" s="12"/>
      <c r="AY65" s="12"/>
      <c r="AZ65" s="12"/>
      <c r="BA65" s="12"/>
      <c r="BB65" s="12"/>
      <c r="BC65" s="12"/>
      <c r="BD65" s="12"/>
      <c r="BE65" s="12"/>
      <c r="BF65" s="12"/>
      <c r="BG65" s="12"/>
      <c r="BH65" s="12"/>
      <c r="BI65" s="12"/>
      <c r="BJ65" s="12"/>
      <c r="BK65" s="12"/>
      <c r="BL65" s="12"/>
      <c r="BM65" s="12"/>
      <c r="BN65" s="12"/>
      <c r="BO65" s="12"/>
      <c r="BP65" s="12"/>
      <c r="BQ65" s="12"/>
      <c r="BR65" s="12"/>
      <c r="BS65" s="12"/>
      <c r="BT65" s="12"/>
      <c r="BU65" s="12"/>
      <c r="BV65" s="12"/>
      <c r="BW65" s="12"/>
      <c r="BX65" s="12"/>
      <c r="BY65" s="12"/>
      <c r="BZ65" s="12"/>
      <c r="CA65" s="12"/>
      <c r="CB65" s="12"/>
      <c r="CC65" s="12"/>
      <c r="CD65" s="12"/>
      <c r="CE65" s="12"/>
      <c r="CF65" s="12"/>
      <c r="CG65" s="12"/>
      <c r="CH65" s="12"/>
      <c r="CI65" s="12"/>
      <c r="CJ65" s="12"/>
      <c r="CK65" s="12"/>
      <c r="CL65" s="12"/>
      <c r="CM65" s="12"/>
      <c r="CN65" s="12"/>
      <c r="CO65" s="12"/>
      <c r="CP65" s="12"/>
      <c r="CQ65" s="12"/>
      <c r="CR65" s="12"/>
      <c r="CS65" s="12"/>
      <c r="CT65" s="12"/>
      <c r="CU65" s="12"/>
      <c r="CV65" s="12"/>
      <c r="CW65" s="12"/>
      <c r="CX65" s="12"/>
      <c r="CY65" s="12"/>
      <c r="CZ65" s="12"/>
      <c r="DA65" s="12"/>
      <c r="DB65" s="12"/>
      <c r="DC65" s="12"/>
      <c r="DD65" s="12"/>
      <c r="DE65" s="12"/>
      <c r="DF65" s="12"/>
      <c r="DG65" s="12"/>
      <c r="DH65" s="12"/>
      <c r="DI65" s="12"/>
      <c r="DJ65" s="12"/>
      <c r="DK65" s="12"/>
      <c r="DL65" s="12"/>
      <c r="DM65" s="12"/>
      <c r="DN65" s="12"/>
      <c r="DO65" s="12"/>
      <c r="DP65" s="12"/>
      <c r="DQ65" s="12"/>
      <c r="DR65" s="12"/>
      <c r="DS65" s="12"/>
      <c r="DT65" s="12"/>
      <c r="DU65" s="12"/>
      <c r="DV65" s="12"/>
      <c r="DW65" s="12"/>
      <c r="DX65" s="12"/>
      <c r="DY65" s="12"/>
      <c r="DZ65" s="12"/>
      <c r="EA65" s="12"/>
      <c r="EB65" s="12"/>
      <c r="EC65" s="12"/>
      <c r="ED65" s="12"/>
      <c r="EE65" s="12"/>
      <c r="EF65" s="12"/>
      <c r="EG65" s="12"/>
      <c r="EH65" s="12"/>
      <c r="EI65" s="12"/>
      <c r="EJ65" s="12"/>
      <c r="EK65" s="12"/>
      <c r="EL65" s="12"/>
      <c r="EM65" s="12"/>
      <c r="EN65" s="12"/>
      <c r="EO65" s="12"/>
      <c r="EP65" s="12"/>
      <c r="EQ65" s="12"/>
      <c r="ER65" s="12"/>
      <c r="ES65" s="12"/>
      <c r="ET65" s="15"/>
    </row>
    <row r="66" spans="1:150" s="13" customFormat="1" ht="38.25">
      <c r="A66" s="142"/>
      <c r="B66" s="142"/>
      <c r="C66" s="92"/>
      <c r="D66" s="102"/>
      <c r="E66" s="97"/>
      <c r="F66" s="97"/>
      <c r="G66" s="80" t="str">
        <f>VLOOKUP(H66,Hoja1!A$1:G$445,2,0)</f>
        <v>Movimientos repetitivos, Miembros Superiores</v>
      </c>
      <c r="H66" s="46" t="s">
        <v>47</v>
      </c>
      <c r="I66" s="80" t="str">
        <f>VLOOKUP(H66,Hoja1!A$2:G$445,3,0)</f>
        <v>Lesiones Musculoesqueléticas</v>
      </c>
      <c r="J66" s="54"/>
      <c r="K66" s="80" t="str">
        <f>VLOOKUP(H66,Hoja1!A$2:G$445,4,0)</f>
        <v>N/A</v>
      </c>
      <c r="L66" s="80" t="str">
        <f>VLOOKUP(H66,Hoja1!A$2:G$445,5,0)</f>
        <v>PVE BIomécanico, programa pausas activas, examenes periódicos, recomendaicones, control de posturas</v>
      </c>
      <c r="M66" s="54">
        <v>2</v>
      </c>
      <c r="N66" s="55">
        <v>2</v>
      </c>
      <c r="O66" s="55">
        <v>25</v>
      </c>
      <c r="P66" s="48">
        <f t="shared" si="5"/>
        <v>4</v>
      </c>
      <c r="Q66" s="48">
        <f t="shared" si="6"/>
        <v>100</v>
      </c>
      <c r="R66" s="56" t="str">
        <f t="shared" si="7"/>
        <v>B-4</v>
      </c>
      <c r="S66" s="57" t="str">
        <f t="shared" si="0"/>
        <v>III</v>
      </c>
      <c r="T66" s="58" t="str">
        <f t="shared" si="8"/>
        <v>Mejorable</v>
      </c>
      <c r="U66" s="104"/>
      <c r="V66" s="80" t="str">
        <f>VLOOKUP(H66,Hoja1!A$2:G$445,6,0)</f>
        <v>Enfermedades musculoesqueleticas</v>
      </c>
      <c r="W66" s="59"/>
      <c r="X66" s="59"/>
      <c r="Y66" s="59"/>
      <c r="Z66" s="60"/>
      <c r="AA66" s="53" t="str">
        <f>VLOOKUP(H66,Hoja1!A$2:G$445,7,0)</f>
        <v>Prevención en lesiones osteomusculares, líderes de pausas activas</v>
      </c>
      <c r="AB66" s="59" t="s">
        <v>1230</v>
      </c>
      <c r="AC66" s="92"/>
      <c r="AD66" s="14"/>
      <c r="AE66" s="12"/>
      <c r="AF66" s="12"/>
      <c r="AG66" s="12"/>
      <c r="AH66" s="12"/>
      <c r="AI66" s="12"/>
      <c r="AJ66" s="12"/>
      <c r="AK66" s="12"/>
      <c r="AL66" s="12"/>
      <c r="AM66" s="12"/>
      <c r="AN66" s="12"/>
      <c r="AO66" s="12"/>
      <c r="AP66" s="12"/>
      <c r="AQ66" s="12"/>
      <c r="AR66" s="12"/>
      <c r="AS66" s="12"/>
      <c r="AT66" s="12"/>
      <c r="AU66" s="12"/>
      <c r="AV66" s="12"/>
      <c r="AW66" s="12"/>
      <c r="AX66" s="12"/>
      <c r="AY66" s="12"/>
      <c r="AZ66" s="12"/>
      <c r="BA66" s="12"/>
      <c r="BB66" s="12"/>
      <c r="BC66" s="12"/>
      <c r="BD66" s="12"/>
      <c r="BE66" s="12"/>
      <c r="BF66" s="12"/>
      <c r="BG66" s="12"/>
      <c r="BH66" s="12"/>
      <c r="BI66" s="12"/>
      <c r="BJ66" s="12"/>
      <c r="BK66" s="12"/>
      <c r="BL66" s="12"/>
      <c r="BM66" s="12"/>
      <c r="BN66" s="12"/>
      <c r="BO66" s="12"/>
      <c r="BP66" s="12"/>
      <c r="BQ66" s="12"/>
      <c r="BR66" s="12"/>
      <c r="BS66" s="12"/>
      <c r="BT66" s="12"/>
      <c r="BU66" s="12"/>
      <c r="BV66" s="12"/>
      <c r="BW66" s="12"/>
      <c r="BX66" s="12"/>
      <c r="BY66" s="12"/>
      <c r="BZ66" s="12"/>
      <c r="CA66" s="12"/>
      <c r="CB66" s="12"/>
      <c r="CC66" s="12"/>
      <c r="CD66" s="12"/>
      <c r="CE66" s="12"/>
      <c r="CF66" s="12"/>
      <c r="CG66" s="12"/>
      <c r="CH66" s="12"/>
      <c r="CI66" s="12"/>
      <c r="CJ66" s="12"/>
      <c r="CK66" s="12"/>
      <c r="CL66" s="12"/>
      <c r="CM66" s="12"/>
      <c r="CN66" s="12"/>
      <c r="CO66" s="12"/>
      <c r="CP66" s="12"/>
      <c r="CQ66" s="12"/>
      <c r="CR66" s="12"/>
      <c r="CS66" s="12"/>
      <c r="CT66" s="12"/>
      <c r="CU66" s="12"/>
      <c r="CV66" s="12"/>
      <c r="CW66" s="12"/>
      <c r="CX66" s="12"/>
      <c r="CY66" s="12"/>
      <c r="CZ66" s="12"/>
      <c r="DA66" s="12"/>
      <c r="DB66" s="12"/>
      <c r="DC66" s="12"/>
      <c r="DD66" s="12"/>
      <c r="DE66" s="12"/>
      <c r="DF66" s="12"/>
      <c r="DG66" s="12"/>
      <c r="DH66" s="12"/>
      <c r="DI66" s="12"/>
      <c r="DJ66" s="12"/>
      <c r="DK66" s="12"/>
      <c r="DL66" s="12"/>
      <c r="DM66" s="12"/>
      <c r="DN66" s="12"/>
      <c r="DO66" s="12"/>
      <c r="DP66" s="12"/>
      <c r="DQ66" s="12"/>
      <c r="DR66" s="12"/>
      <c r="DS66" s="12"/>
      <c r="DT66" s="12"/>
      <c r="DU66" s="12"/>
      <c r="DV66" s="12"/>
      <c r="DW66" s="12"/>
      <c r="DX66" s="12"/>
      <c r="DY66" s="12"/>
      <c r="DZ66" s="12"/>
      <c r="EA66" s="12"/>
      <c r="EB66" s="12"/>
      <c r="EC66" s="12"/>
      <c r="ED66" s="12"/>
      <c r="EE66" s="12"/>
      <c r="EF66" s="12"/>
      <c r="EG66" s="12"/>
      <c r="EH66" s="12"/>
      <c r="EI66" s="12"/>
      <c r="EJ66" s="12"/>
      <c r="EK66" s="12"/>
      <c r="EL66" s="12"/>
      <c r="EM66" s="12"/>
      <c r="EN66" s="12"/>
      <c r="EO66" s="12"/>
      <c r="EP66" s="12"/>
      <c r="EQ66" s="12"/>
      <c r="ER66" s="12"/>
      <c r="ES66" s="12"/>
      <c r="ET66" s="15"/>
    </row>
    <row r="67" spans="1:150" s="13" customFormat="1" ht="51">
      <c r="A67" s="142"/>
      <c r="B67" s="142"/>
      <c r="C67" s="92"/>
      <c r="D67" s="102"/>
      <c r="E67" s="97"/>
      <c r="F67" s="97"/>
      <c r="G67" s="80" t="str">
        <f>VLOOKUP(H67,Hoja1!A$1:G$445,2,0)</f>
        <v>Atropellamiento, Envestir</v>
      </c>
      <c r="H67" s="46" t="s">
        <v>1187</v>
      </c>
      <c r="I67" s="80" t="str">
        <f>VLOOKUP(H67,Hoja1!A$2:G$445,3,0)</f>
        <v>Lesiones, pérdidas materiales, muerte</v>
      </c>
      <c r="J67" s="54"/>
      <c r="K67" s="80" t="str">
        <f>VLOOKUP(H67,Hoja1!A$2:G$445,4,0)</f>
        <v>Inspecciones planeadas e inspecciones no planeadas, procedimientos de programas de seguridad y salud en el trabajo</v>
      </c>
      <c r="L67" s="80" t="str">
        <f>VLOOKUP(H67,Hoja1!A$2:G$445,5,0)</f>
        <v>Programa de seguridad vial, señalización</v>
      </c>
      <c r="M67" s="54">
        <v>2</v>
      </c>
      <c r="N67" s="55">
        <v>3</v>
      </c>
      <c r="O67" s="55">
        <v>60</v>
      </c>
      <c r="P67" s="48">
        <f t="shared" si="5"/>
        <v>6</v>
      </c>
      <c r="Q67" s="48">
        <f t="shared" si="6"/>
        <v>360</v>
      </c>
      <c r="R67" s="56" t="str">
        <f t="shared" si="7"/>
        <v>M-6</v>
      </c>
      <c r="S67" s="57" t="str">
        <f t="shared" si="0"/>
        <v>II</v>
      </c>
      <c r="T67" s="58" t="str">
        <f t="shared" si="8"/>
        <v>No Aceptable o Aceptable Con Control Especifico</v>
      </c>
      <c r="U67" s="104"/>
      <c r="V67" s="80" t="str">
        <f>VLOOKUP(H67,Hoja1!A$2:G$445,6,0)</f>
        <v>Muerte</v>
      </c>
      <c r="W67" s="59"/>
      <c r="X67" s="59"/>
      <c r="Y67" s="59"/>
      <c r="Z67" s="60"/>
      <c r="AA67" s="53" t="str">
        <f>VLOOKUP(H67,Hoja1!A$2:G$445,7,0)</f>
        <v>Seguridad vial y manejo defensivo, aseguramiento de áreas de trabajo</v>
      </c>
      <c r="AB67" s="59" t="s">
        <v>1204</v>
      </c>
      <c r="AC67" s="92"/>
      <c r="AD67" s="14"/>
      <c r="AE67" s="12"/>
      <c r="AF67" s="12"/>
      <c r="AG67" s="12"/>
      <c r="AH67" s="12"/>
      <c r="AI67" s="12"/>
      <c r="AJ67" s="12"/>
      <c r="AK67" s="12"/>
      <c r="AL67" s="12"/>
      <c r="AM67" s="12"/>
      <c r="AN67" s="12"/>
      <c r="AO67" s="12"/>
      <c r="AP67" s="12"/>
      <c r="AQ67" s="12"/>
      <c r="AR67" s="12"/>
      <c r="AS67" s="12"/>
      <c r="AT67" s="12"/>
      <c r="AU67" s="12"/>
      <c r="AV67" s="12"/>
      <c r="AW67" s="12"/>
      <c r="AX67" s="12"/>
      <c r="AY67" s="12"/>
      <c r="AZ67" s="12"/>
      <c r="BA67" s="12"/>
      <c r="BB67" s="12"/>
      <c r="BC67" s="12"/>
      <c r="BD67" s="12"/>
      <c r="BE67" s="12"/>
      <c r="BF67" s="12"/>
      <c r="BG67" s="12"/>
      <c r="BH67" s="12"/>
      <c r="BI67" s="12"/>
      <c r="BJ67" s="12"/>
      <c r="BK67" s="12"/>
      <c r="BL67" s="12"/>
      <c r="BM67" s="12"/>
      <c r="BN67" s="12"/>
      <c r="BO67" s="12"/>
      <c r="BP67" s="12"/>
      <c r="BQ67" s="12"/>
      <c r="BR67" s="12"/>
      <c r="BS67" s="12"/>
      <c r="BT67" s="12"/>
      <c r="BU67" s="12"/>
      <c r="BV67" s="12"/>
      <c r="BW67" s="12"/>
      <c r="BX67" s="12"/>
      <c r="BY67" s="12"/>
      <c r="BZ67" s="12"/>
      <c r="CA67" s="12"/>
      <c r="CB67" s="12"/>
      <c r="CC67" s="12"/>
      <c r="CD67" s="12"/>
      <c r="CE67" s="12"/>
      <c r="CF67" s="12"/>
      <c r="CG67" s="12"/>
      <c r="CH67" s="12"/>
      <c r="CI67" s="12"/>
      <c r="CJ67" s="12"/>
      <c r="CK67" s="12"/>
      <c r="CL67" s="12"/>
      <c r="CM67" s="12"/>
      <c r="CN67" s="12"/>
      <c r="CO67" s="12"/>
      <c r="CP67" s="12"/>
      <c r="CQ67" s="12"/>
      <c r="CR67" s="12"/>
      <c r="CS67" s="12"/>
      <c r="CT67" s="12"/>
      <c r="CU67" s="12"/>
      <c r="CV67" s="12"/>
      <c r="CW67" s="12"/>
      <c r="CX67" s="12"/>
      <c r="CY67" s="12"/>
      <c r="CZ67" s="12"/>
      <c r="DA67" s="12"/>
      <c r="DB67" s="12"/>
      <c r="DC67" s="12"/>
      <c r="DD67" s="12"/>
      <c r="DE67" s="12"/>
      <c r="DF67" s="12"/>
      <c r="DG67" s="12"/>
      <c r="DH67" s="12"/>
      <c r="DI67" s="12"/>
      <c r="DJ67" s="12"/>
      <c r="DK67" s="12"/>
      <c r="DL67" s="12"/>
      <c r="DM67" s="12"/>
      <c r="DN67" s="12"/>
      <c r="DO67" s="12"/>
      <c r="DP67" s="12"/>
      <c r="DQ67" s="12"/>
      <c r="DR67" s="12"/>
      <c r="DS67" s="12"/>
      <c r="DT67" s="12"/>
      <c r="DU67" s="12"/>
      <c r="DV67" s="12"/>
      <c r="DW67" s="12"/>
      <c r="DX67" s="12"/>
      <c r="DY67" s="12"/>
      <c r="DZ67" s="12"/>
      <c r="EA67" s="12"/>
      <c r="EB67" s="12"/>
      <c r="EC67" s="12"/>
      <c r="ED67" s="12"/>
      <c r="EE67" s="12"/>
      <c r="EF67" s="12"/>
      <c r="EG67" s="12"/>
      <c r="EH67" s="12"/>
      <c r="EI67" s="12"/>
      <c r="EJ67" s="12"/>
      <c r="EK67" s="12"/>
      <c r="EL67" s="12"/>
      <c r="EM67" s="12"/>
      <c r="EN67" s="12"/>
      <c r="EO67" s="12"/>
      <c r="EP67" s="12"/>
      <c r="EQ67" s="12"/>
      <c r="ER67" s="12"/>
      <c r="ES67" s="12"/>
      <c r="ET67" s="15"/>
    </row>
    <row r="68" spans="1:150" s="13" customFormat="1" ht="63.75">
      <c r="A68" s="142"/>
      <c r="B68" s="142"/>
      <c r="C68" s="92"/>
      <c r="D68" s="102"/>
      <c r="E68" s="97"/>
      <c r="F68" s="97"/>
      <c r="G68" s="80" t="str">
        <f>VLOOKUP(H68,Hoja1!A$1:G$445,2,0)</f>
        <v>Atraco, golpiza, atentados y secuestrados</v>
      </c>
      <c r="H68" s="46" t="s">
        <v>57</v>
      </c>
      <c r="I68" s="80" t="str">
        <f>VLOOKUP(H68,Hoja1!A$2:G$445,3,0)</f>
        <v>Estrés, golpes, Secuestros</v>
      </c>
      <c r="J68" s="54"/>
      <c r="K68" s="80" t="str">
        <f>VLOOKUP(H68,Hoja1!A$2:G$445,4,0)</f>
        <v>Inspecciones planeadas e inspecciones no planeadas, procedimientos de programas de seguridad y salud en el trabajo</v>
      </c>
      <c r="L68" s="80" t="str">
        <f>VLOOKUP(H68,Hoja1!A$2:G$445,5,0)</f>
        <v xml:space="preserve">Uniformes Corporativos, Caquetas corporativas, Carnetización
</v>
      </c>
      <c r="M68" s="54">
        <v>2</v>
      </c>
      <c r="N68" s="55">
        <v>3</v>
      </c>
      <c r="O68" s="55">
        <v>60</v>
      </c>
      <c r="P68" s="48">
        <f t="shared" si="5"/>
        <v>6</v>
      </c>
      <c r="Q68" s="48">
        <f t="shared" si="6"/>
        <v>360</v>
      </c>
      <c r="R68" s="56" t="str">
        <f t="shared" si="7"/>
        <v>M-6</v>
      </c>
      <c r="S68" s="57" t="str">
        <f t="shared" si="0"/>
        <v>II</v>
      </c>
      <c r="T68" s="58" t="str">
        <f t="shared" si="8"/>
        <v>No Aceptable o Aceptable Con Control Especifico</v>
      </c>
      <c r="U68" s="104"/>
      <c r="V68" s="80" t="str">
        <f>VLOOKUP(H68,Hoja1!A$2:G$445,6,0)</f>
        <v>Secuestros</v>
      </c>
      <c r="W68" s="59"/>
      <c r="X68" s="59"/>
      <c r="Y68" s="59"/>
      <c r="Z68" s="60"/>
      <c r="AA68" s="53" t="str">
        <f>VLOOKUP(H68,Hoja1!A$2:G$445,7,0)</f>
        <v>N/A</v>
      </c>
      <c r="AB68" s="59" t="s">
        <v>1206</v>
      </c>
      <c r="AC68" s="92"/>
      <c r="AD68" s="14"/>
      <c r="AE68" s="12"/>
      <c r="AF68" s="12"/>
      <c r="AG68" s="12"/>
      <c r="AH68" s="12"/>
      <c r="AI68" s="12"/>
      <c r="AJ68" s="12"/>
      <c r="AK68" s="12"/>
      <c r="AL68" s="12"/>
      <c r="AM68" s="12"/>
      <c r="AN68" s="12"/>
      <c r="AO68" s="12"/>
      <c r="AP68" s="12"/>
      <c r="AQ68" s="12"/>
      <c r="AR68" s="12"/>
      <c r="AS68" s="12"/>
      <c r="AT68" s="12"/>
      <c r="AU68" s="12"/>
      <c r="AV68" s="12"/>
      <c r="AW68" s="12"/>
      <c r="AX68" s="12"/>
      <c r="AY68" s="12"/>
      <c r="AZ68" s="12"/>
      <c r="BA68" s="12"/>
      <c r="BB68" s="12"/>
      <c r="BC68" s="12"/>
      <c r="BD68" s="12"/>
      <c r="BE68" s="12"/>
      <c r="BF68" s="12"/>
      <c r="BG68" s="12"/>
      <c r="BH68" s="12"/>
      <c r="BI68" s="12"/>
      <c r="BJ68" s="12"/>
      <c r="BK68" s="12"/>
      <c r="BL68" s="12"/>
      <c r="BM68" s="12"/>
      <c r="BN68" s="12"/>
      <c r="BO68" s="12"/>
      <c r="BP68" s="12"/>
      <c r="BQ68" s="12"/>
      <c r="BR68" s="12"/>
      <c r="BS68" s="12"/>
      <c r="BT68" s="12"/>
      <c r="BU68" s="12"/>
      <c r="BV68" s="12"/>
      <c r="BW68" s="12"/>
      <c r="BX68" s="12"/>
      <c r="BY68" s="12"/>
      <c r="BZ68" s="12"/>
      <c r="CA68" s="12"/>
      <c r="CB68" s="12"/>
      <c r="CC68" s="12"/>
      <c r="CD68" s="12"/>
      <c r="CE68" s="12"/>
      <c r="CF68" s="12"/>
      <c r="CG68" s="12"/>
      <c r="CH68" s="12"/>
      <c r="CI68" s="12"/>
      <c r="CJ68" s="12"/>
      <c r="CK68" s="12"/>
      <c r="CL68" s="12"/>
      <c r="CM68" s="12"/>
      <c r="CN68" s="12"/>
      <c r="CO68" s="12"/>
      <c r="CP68" s="12"/>
      <c r="CQ68" s="12"/>
      <c r="CR68" s="12"/>
      <c r="CS68" s="12"/>
      <c r="CT68" s="12"/>
      <c r="CU68" s="12"/>
      <c r="CV68" s="12"/>
      <c r="CW68" s="12"/>
      <c r="CX68" s="12"/>
      <c r="CY68" s="12"/>
      <c r="CZ68" s="12"/>
      <c r="DA68" s="12"/>
      <c r="DB68" s="12"/>
      <c r="DC68" s="12"/>
      <c r="DD68" s="12"/>
      <c r="DE68" s="12"/>
      <c r="DF68" s="12"/>
      <c r="DG68" s="12"/>
      <c r="DH68" s="12"/>
      <c r="DI68" s="12"/>
      <c r="DJ68" s="12"/>
      <c r="DK68" s="12"/>
      <c r="DL68" s="12"/>
      <c r="DM68" s="12"/>
      <c r="DN68" s="12"/>
      <c r="DO68" s="12"/>
      <c r="DP68" s="12"/>
      <c r="DQ68" s="12"/>
      <c r="DR68" s="12"/>
      <c r="DS68" s="12"/>
      <c r="DT68" s="12"/>
      <c r="DU68" s="12"/>
      <c r="DV68" s="12"/>
      <c r="DW68" s="12"/>
      <c r="DX68" s="12"/>
      <c r="DY68" s="12"/>
      <c r="DZ68" s="12"/>
      <c r="EA68" s="12"/>
      <c r="EB68" s="12"/>
      <c r="EC68" s="12"/>
      <c r="ED68" s="12"/>
      <c r="EE68" s="12"/>
      <c r="EF68" s="12"/>
      <c r="EG68" s="12"/>
      <c r="EH68" s="12"/>
      <c r="EI68" s="12"/>
      <c r="EJ68" s="12"/>
      <c r="EK68" s="12"/>
      <c r="EL68" s="12"/>
      <c r="EM68" s="12"/>
      <c r="EN68" s="12"/>
      <c r="EO68" s="12"/>
      <c r="EP68" s="12"/>
      <c r="EQ68" s="12"/>
      <c r="ER68" s="12"/>
      <c r="ES68" s="12"/>
      <c r="ET68" s="15"/>
    </row>
    <row r="69" spans="1:150" s="13" customFormat="1" ht="51.75" thickBot="1">
      <c r="A69" s="142"/>
      <c r="B69" s="142"/>
      <c r="C69" s="100"/>
      <c r="D69" s="103"/>
      <c r="E69" s="98"/>
      <c r="F69" s="98"/>
      <c r="G69" s="80" t="str">
        <f>VLOOKUP(H69,Hoja1!A$1:G$445,2,0)</f>
        <v>SISMOS, INCENDIOS, INUNDACIONES, TERREMOTOS, VENDAVALES, DERRUMBE</v>
      </c>
      <c r="H69" s="46" t="s">
        <v>62</v>
      </c>
      <c r="I69" s="80" t="str">
        <f>VLOOKUP(H69,Hoja1!A$2:G$445,3,0)</f>
        <v>SISMOS, INCENDIOS, INUNDACIONES, TERREMOTOS, VENDAVALES</v>
      </c>
      <c r="J69" s="54"/>
      <c r="K69" s="80" t="str">
        <f>VLOOKUP(H69,Hoja1!A$2:G$445,4,0)</f>
        <v>Inspecciones planeadas e inspecciones no planeadas, procedimientos de programas de seguridad y salud en el trabajo</v>
      </c>
      <c r="L69" s="80" t="str">
        <f>VLOOKUP(H69,Hoja1!A$2:G$445,5,0)</f>
        <v>BRIGADAS DE EMERGENCIAS</v>
      </c>
      <c r="M69" s="54">
        <v>2</v>
      </c>
      <c r="N69" s="55">
        <v>1</v>
      </c>
      <c r="O69" s="55">
        <v>100</v>
      </c>
      <c r="P69" s="48">
        <f t="shared" si="5"/>
        <v>2</v>
      </c>
      <c r="Q69" s="48">
        <f t="shared" si="6"/>
        <v>200</v>
      </c>
      <c r="R69" s="56" t="str">
        <f t="shared" si="7"/>
        <v>B-2</v>
      </c>
      <c r="S69" s="57" t="str">
        <f t="shared" si="0"/>
        <v>II</v>
      </c>
      <c r="T69" s="58" t="str">
        <f t="shared" si="8"/>
        <v>No Aceptable o Aceptable Con Control Especifico</v>
      </c>
      <c r="U69" s="95"/>
      <c r="V69" s="80" t="str">
        <f>VLOOKUP(H69,Hoja1!A$2:G$445,6,0)</f>
        <v>MUERTE</v>
      </c>
      <c r="W69" s="59"/>
      <c r="X69" s="59"/>
      <c r="Y69" s="59"/>
      <c r="Z69" s="60" t="s">
        <v>1208</v>
      </c>
      <c r="AA69" s="53" t="str">
        <f>VLOOKUP(H69,Hoja1!A$2:G$445,7,0)</f>
        <v>ENTRENAMIENTO DE LA BRIGADA; DIVULGACIÓN DE PLAN DE EMERGENCIA</v>
      </c>
      <c r="AB69" s="59" t="s">
        <v>1207</v>
      </c>
      <c r="AC69" s="93"/>
      <c r="AD69" s="14"/>
      <c r="AE69" s="12"/>
      <c r="AF69" s="12"/>
      <c r="AG69" s="12"/>
      <c r="AH69" s="12"/>
      <c r="AI69" s="12"/>
      <c r="AJ69" s="12"/>
      <c r="AK69" s="12"/>
      <c r="AL69" s="12"/>
      <c r="AM69" s="12"/>
      <c r="AN69" s="12"/>
      <c r="AO69" s="12"/>
      <c r="AP69" s="12"/>
      <c r="AQ69" s="12"/>
      <c r="AR69" s="12"/>
      <c r="AS69" s="12"/>
      <c r="AT69" s="12"/>
      <c r="AU69" s="12"/>
      <c r="AV69" s="12"/>
      <c r="AW69" s="12"/>
      <c r="AX69" s="12"/>
      <c r="AY69" s="12"/>
      <c r="AZ69" s="12"/>
      <c r="BA69" s="12"/>
      <c r="BB69" s="12"/>
      <c r="BC69" s="12"/>
      <c r="BD69" s="12"/>
      <c r="BE69" s="12"/>
      <c r="BF69" s="12"/>
      <c r="BG69" s="12"/>
      <c r="BH69" s="12"/>
      <c r="BI69" s="12"/>
      <c r="BJ69" s="12"/>
      <c r="BK69" s="12"/>
      <c r="BL69" s="12"/>
      <c r="BM69" s="12"/>
      <c r="BN69" s="12"/>
      <c r="BO69" s="12"/>
      <c r="BP69" s="12"/>
      <c r="BQ69" s="12"/>
      <c r="BR69" s="12"/>
      <c r="BS69" s="12"/>
      <c r="BT69" s="12"/>
      <c r="BU69" s="12"/>
      <c r="BV69" s="12"/>
      <c r="BW69" s="12"/>
      <c r="BX69" s="12"/>
      <c r="BY69" s="12"/>
      <c r="BZ69" s="12"/>
      <c r="CA69" s="12"/>
      <c r="CB69" s="12"/>
      <c r="CC69" s="12"/>
      <c r="CD69" s="12"/>
      <c r="CE69" s="12"/>
      <c r="CF69" s="12"/>
      <c r="CG69" s="12"/>
      <c r="CH69" s="12"/>
      <c r="CI69" s="12"/>
      <c r="CJ69" s="12"/>
      <c r="CK69" s="12"/>
      <c r="CL69" s="12"/>
      <c r="CM69" s="12"/>
      <c r="CN69" s="12"/>
      <c r="CO69" s="12"/>
      <c r="CP69" s="12"/>
      <c r="CQ69" s="12"/>
      <c r="CR69" s="12"/>
      <c r="CS69" s="12"/>
      <c r="CT69" s="12"/>
      <c r="CU69" s="12"/>
      <c r="CV69" s="12"/>
      <c r="CW69" s="12"/>
      <c r="CX69" s="12"/>
      <c r="CY69" s="12"/>
      <c r="CZ69" s="12"/>
      <c r="DA69" s="12"/>
      <c r="DB69" s="12"/>
      <c r="DC69" s="12"/>
      <c r="DD69" s="12"/>
      <c r="DE69" s="12"/>
      <c r="DF69" s="12"/>
      <c r="DG69" s="12"/>
      <c r="DH69" s="12"/>
      <c r="DI69" s="12"/>
      <c r="DJ69" s="12"/>
      <c r="DK69" s="12"/>
      <c r="DL69" s="12"/>
      <c r="DM69" s="12"/>
      <c r="DN69" s="12"/>
      <c r="DO69" s="12"/>
      <c r="DP69" s="12"/>
      <c r="DQ69" s="12"/>
      <c r="DR69" s="12"/>
      <c r="DS69" s="12"/>
      <c r="DT69" s="12"/>
      <c r="DU69" s="12"/>
      <c r="DV69" s="12"/>
      <c r="DW69" s="12"/>
      <c r="DX69" s="12"/>
      <c r="DY69" s="12"/>
      <c r="DZ69" s="12"/>
      <c r="EA69" s="12"/>
      <c r="EB69" s="12"/>
      <c r="EC69" s="12"/>
      <c r="ED69" s="12"/>
      <c r="EE69" s="12"/>
      <c r="EF69" s="12"/>
      <c r="EG69" s="12"/>
      <c r="EH69" s="12"/>
      <c r="EI69" s="12"/>
      <c r="EJ69" s="12"/>
      <c r="EK69" s="12"/>
      <c r="EL69" s="12"/>
      <c r="EM69" s="12"/>
      <c r="EN69" s="12"/>
      <c r="EO69" s="12"/>
      <c r="EP69" s="12"/>
      <c r="EQ69" s="12"/>
      <c r="ER69" s="12"/>
      <c r="ES69" s="12"/>
      <c r="ET69" s="15"/>
    </row>
    <row r="70" spans="1:150" s="13" customFormat="1" ht="51">
      <c r="A70" s="142"/>
      <c r="B70" s="142"/>
      <c r="C70" s="108" t="str">
        <f>VLOOKUP(E70,Hoja2!A$2:C$82,2,0)</f>
        <v>Efectuar Ia operacion de valvulas y accesorios de Ia red matriz, para Ia prestación del servicio de acueducto a la ciudadania.</v>
      </c>
      <c r="D70" s="105" t="str">
        <f>VLOOKUP(E70,Hoja2!A$2:C$82,3,0)</f>
        <v>Efectuar en el sector asignado, las operaciones de cierre y apertura de valvulas para suspender o reestablecer el servicio, mantenimiento o renovacion de componentes, conforme a los procedimientos e instrucciones impartidas por el superior inmediato. Efectuar periodicamente el mantenimiento, calibracion y recuperación de accesorios, estaciones y valvulas reductoras de presion de la red matriz, lineas divisoras de presion, manometros y velar par el adecuado estado de funcionamiento y conservacion de los mismos. Desarrollar las investigaciones relacionadas con el estado y funcionamiento de la red. Realizar los recorridos de redes matrices, lo cual incluye localizacion, limpieza de camaras, operación sistematica de valvulas directas, verificacion del estado del corredor de las lineas y de todos sus accesorios (salidas, ventosas, purges, manholes, entre otros).</v>
      </c>
      <c r="E70" s="114" t="s">
        <v>1046</v>
      </c>
      <c r="F70" s="114" t="s">
        <v>1197</v>
      </c>
      <c r="G70" s="82" t="str">
        <f>VLOOKUP(H70,Hoja1!A$1:G$445,2,0)</f>
        <v>Bacteria</v>
      </c>
      <c r="H70" s="24" t="s">
        <v>108</v>
      </c>
      <c r="I70" s="82" t="str">
        <f>VLOOKUP(H70,Hoja1!A$2:G$445,3,0)</f>
        <v>Infecciones producidas por Bacterianas</v>
      </c>
      <c r="J70" s="18"/>
      <c r="K70" s="82" t="str">
        <f>VLOOKUP(H70,Hoja1!A$2:G$445,4,0)</f>
        <v>Inspecciones planeadas e inspecciones no planeadas, procedimientos de programas de seguridad y salud en el trabajo</v>
      </c>
      <c r="L70" s="82" t="str">
        <f>VLOOKUP(H70,Hoja1!A$2:G$445,5,0)</f>
        <v>Programa de vacunación, bota pantalon, overol, guantes, tapabocas, mascarillas con filtos</v>
      </c>
      <c r="M70" s="81">
        <v>2</v>
      </c>
      <c r="N70" s="25">
        <v>3</v>
      </c>
      <c r="O70" s="25">
        <v>10</v>
      </c>
      <c r="P70" s="25">
        <f t="shared" si="5"/>
        <v>6</v>
      </c>
      <c r="Q70" s="25">
        <f t="shared" si="6"/>
        <v>60</v>
      </c>
      <c r="R70" s="32" t="str">
        <f t="shared" si="7"/>
        <v>M-6</v>
      </c>
      <c r="S70" s="33" t="str">
        <f t="shared" si="0"/>
        <v>III</v>
      </c>
      <c r="T70" s="34" t="str">
        <f t="shared" si="8"/>
        <v>Mejorable</v>
      </c>
      <c r="U70" s="111">
        <v>10</v>
      </c>
      <c r="V70" s="82" t="str">
        <f>VLOOKUP(H70,Hoja1!A$2:G$445,6,0)</f>
        <v xml:space="preserve">Enfermedades Infectocontagiosas
</v>
      </c>
      <c r="W70" s="20"/>
      <c r="X70" s="20"/>
      <c r="Y70" s="20"/>
      <c r="Z70" s="17"/>
      <c r="AA70" s="22" t="str">
        <f>VLOOKUP(H70,Hoja1!A$2:G$445,7,0)</f>
        <v xml:space="preserve">Riesgo Biológico, Autocuidado y/o Uso y manejo adecuado de E.P.P.
</v>
      </c>
      <c r="AB70" s="145" t="s">
        <v>1200</v>
      </c>
      <c r="AC70" s="108" t="s">
        <v>1209</v>
      </c>
      <c r="AD70" s="14"/>
      <c r="AE70" s="12"/>
      <c r="AF70" s="12"/>
      <c r="AG70" s="12"/>
      <c r="AH70" s="12"/>
      <c r="AI70" s="12"/>
      <c r="AJ70" s="12"/>
      <c r="AK70" s="12"/>
      <c r="AL70" s="12"/>
      <c r="AM70" s="12"/>
      <c r="AN70" s="12"/>
      <c r="AO70" s="12"/>
      <c r="AP70" s="12"/>
      <c r="AQ70" s="12"/>
      <c r="AR70" s="12"/>
      <c r="AS70" s="12"/>
      <c r="AT70" s="12"/>
      <c r="AU70" s="12"/>
      <c r="AV70" s="12"/>
      <c r="AW70" s="12"/>
      <c r="AX70" s="12"/>
      <c r="AY70" s="12"/>
      <c r="AZ70" s="12"/>
      <c r="BA70" s="12"/>
      <c r="BB70" s="12"/>
      <c r="BC70" s="12"/>
      <c r="BD70" s="12"/>
      <c r="BE70" s="12"/>
      <c r="BF70" s="12"/>
      <c r="BG70" s="12"/>
      <c r="BH70" s="12"/>
      <c r="BI70" s="12"/>
      <c r="BJ70" s="12"/>
      <c r="BK70" s="12"/>
      <c r="BL70" s="12"/>
      <c r="BM70" s="12"/>
      <c r="BN70" s="12"/>
      <c r="BO70" s="12"/>
      <c r="BP70" s="12"/>
      <c r="BQ70" s="12"/>
      <c r="BR70" s="12"/>
      <c r="BS70" s="12"/>
      <c r="BT70" s="12"/>
      <c r="BU70" s="12"/>
      <c r="BV70" s="12"/>
      <c r="BW70" s="12"/>
      <c r="BX70" s="12"/>
      <c r="BY70" s="12"/>
      <c r="BZ70" s="12"/>
      <c r="CA70" s="12"/>
      <c r="CB70" s="12"/>
      <c r="CC70" s="12"/>
      <c r="CD70" s="12"/>
      <c r="CE70" s="12"/>
      <c r="CF70" s="12"/>
      <c r="CG70" s="12"/>
      <c r="CH70" s="12"/>
      <c r="CI70" s="12"/>
      <c r="CJ70" s="12"/>
      <c r="CK70" s="12"/>
      <c r="CL70" s="12"/>
      <c r="CM70" s="12"/>
      <c r="CN70" s="12"/>
      <c r="CO70" s="12"/>
      <c r="CP70" s="12"/>
      <c r="CQ70" s="12"/>
      <c r="CR70" s="12"/>
      <c r="CS70" s="12"/>
      <c r="CT70" s="12"/>
      <c r="CU70" s="12"/>
      <c r="CV70" s="12"/>
      <c r="CW70" s="12"/>
      <c r="CX70" s="12"/>
      <c r="CY70" s="12"/>
      <c r="CZ70" s="12"/>
      <c r="DA70" s="12"/>
      <c r="DB70" s="12"/>
      <c r="DC70" s="12"/>
      <c r="DD70" s="12"/>
      <c r="DE70" s="12"/>
      <c r="DF70" s="12"/>
      <c r="DG70" s="12"/>
      <c r="DH70" s="12"/>
      <c r="DI70" s="12"/>
      <c r="DJ70" s="12"/>
      <c r="DK70" s="12"/>
      <c r="DL70" s="12"/>
      <c r="DM70" s="12"/>
      <c r="DN70" s="12"/>
      <c r="DO70" s="12"/>
      <c r="DP70" s="12"/>
      <c r="DQ70" s="12"/>
      <c r="DR70" s="12"/>
      <c r="DS70" s="12"/>
      <c r="DT70" s="12"/>
      <c r="DU70" s="12"/>
      <c r="DV70" s="12"/>
      <c r="DW70" s="12"/>
      <c r="DX70" s="12"/>
      <c r="DY70" s="12"/>
      <c r="DZ70" s="12"/>
      <c r="EA70" s="12"/>
      <c r="EB70" s="12"/>
      <c r="EC70" s="12"/>
      <c r="ED70" s="12"/>
      <c r="EE70" s="12"/>
      <c r="EF70" s="12"/>
      <c r="EG70" s="12"/>
      <c r="EH70" s="12"/>
      <c r="EI70" s="12"/>
      <c r="EJ70" s="12"/>
      <c r="EK70" s="12"/>
      <c r="EL70" s="12"/>
      <c r="EM70" s="12"/>
      <c r="EN70" s="12"/>
      <c r="EO70" s="12"/>
      <c r="EP70" s="12"/>
      <c r="EQ70" s="12"/>
      <c r="ER70" s="12"/>
      <c r="ES70" s="12"/>
      <c r="ET70" s="15"/>
    </row>
    <row r="71" spans="1:150" s="13" customFormat="1" ht="51">
      <c r="A71" s="142"/>
      <c r="B71" s="142"/>
      <c r="C71" s="109"/>
      <c r="D71" s="106"/>
      <c r="E71" s="115"/>
      <c r="F71" s="115"/>
      <c r="G71" s="82" t="str">
        <f>VLOOKUP(H71,Hoja1!A$1:G$445,2,0)</f>
        <v>Hongos</v>
      </c>
      <c r="H71" s="24" t="s">
        <v>117</v>
      </c>
      <c r="I71" s="82" t="str">
        <f>VLOOKUP(H71,Hoja1!A$2:G$445,3,0)</f>
        <v>Micosis</v>
      </c>
      <c r="J71" s="18"/>
      <c r="K71" s="82" t="str">
        <f>VLOOKUP(H71,Hoja1!A$2:G$445,4,0)</f>
        <v>Inspecciones planeadas e inspecciones no planeadas, procedimientos de programas de seguridad y salud en el trabajo</v>
      </c>
      <c r="L71" s="82" t="str">
        <f>VLOOKUP(H71,Hoja1!A$2:G$445,5,0)</f>
        <v>Programa de vacunación, éxamenes periódicos</v>
      </c>
      <c r="M71" s="18">
        <v>2</v>
      </c>
      <c r="N71" s="19">
        <v>3</v>
      </c>
      <c r="O71" s="19">
        <v>10</v>
      </c>
      <c r="P71" s="25">
        <f t="shared" si="5"/>
        <v>6</v>
      </c>
      <c r="Q71" s="25">
        <f t="shared" si="6"/>
        <v>60</v>
      </c>
      <c r="R71" s="32" t="str">
        <f t="shared" si="7"/>
        <v>M-6</v>
      </c>
      <c r="S71" s="33" t="str">
        <f t="shared" si="0"/>
        <v>III</v>
      </c>
      <c r="T71" s="34" t="str">
        <f t="shared" si="8"/>
        <v>Mejorable</v>
      </c>
      <c r="U71" s="112"/>
      <c r="V71" s="82" t="str">
        <f>VLOOKUP(H71,Hoja1!A$2:G$445,6,0)</f>
        <v>Micosis</v>
      </c>
      <c r="W71" s="20"/>
      <c r="X71" s="20"/>
      <c r="Y71" s="20"/>
      <c r="Z71" s="17"/>
      <c r="AA71" s="22" t="str">
        <f>VLOOKUP(H71,Hoja1!A$2:G$445,7,0)</f>
        <v xml:space="preserve">Riesgo Biológico, Autocuidado y/o Uso y manejo adecuado de E.P.P.
</v>
      </c>
      <c r="AB71" s="112"/>
      <c r="AC71" s="109"/>
      <c r="AD71" s="14"/>
      <c r="AE71" s="12"/>
      <c r="AF71" s="12"/>
      <c r="AG71" s="12"/>
      <c r="AH71" s="12"/>
      <c r="AI71" s="12"/>
      <c r="AJ71" s="12"/>
      <c r="AK71" s="12"/>
      <c r="AL71" s="12"/>
      <c r="AM71" s="12"/>
      <c r="AN71" s="12"/>
      <c r="AO71" s="12"/>
      <c r="AP71" s="12"/>
      <c r="AQ71" s="12"/>
      <c r="AR71" s="12"/>
      <c r="AS71" s="12"/>
      <c r="AT71" s="12"/>
      <c r="AU71" s="12"/>
      <c r="AV71" s="12"/>
      <c r="AW71" s="12"/>
      <c r="AX71" s="12"/>
      <c r="AY71" s="12"/>
      <c r="AZ71" s="12"/>
      <c r="BA71" s="12"/>
      <c r="BB71" s="12"/>
      <c r="BC71" s="12"/>
      <c r="BD71" s="12"/>
      <c r="BE71" s="12"/>
      <c r="BF71" s="12"/>
      <c r="BG71" s="12"/>
      <c r="BH71" s="12"/>
      <c r="BI71" s="12"/>
      <c r="BJ71" s="12"/>
      <c r="BK71" s="12"/>
      <c r="BL71" s="12"/>
      <c r="BM71" s="12"/>
      <c r="BN71" s="12"/>
      <c r="BO71" s="12"/>
      <c r="BP71" s="12"/>
      <c r="BQ71" s="12"/>
      <c r="BR71" s="12"/>
      <c r="BS71" s="12"/>
      <c r="BT71" s="12"/>
      <c r="BU71" s="12"/>
      <c r="BV71" s="12"/>
      <c r="BW71" s="12"/>
      <c r="BX71" s="12"/>
      <c r="BY71" s="12"/>
      <c r="BZ71" s="12"/>
      <c r="CA71" s="12"/>
      <c r="CB71" s="12"/>
      <c r="CC71" s="12"/>
      <c r="CD71" s="12"/>
      <c r="CE71" s="12"/>
      <c r="CF71" s="12"/>
      <c r="CG71" s="12"/>
      <c r="CH71" s="12"/>
      <c r="CI71" s="12"/>
      <c r="CJ71" s="12"/>
      <c r="CK71" s="12"/>
      <c r="CL71" s="12"/>
      <c r="CM71" s="12"/>
      <c r="CN71" s="12"/>
      <c r="CO71" s="12"/>
      <c r="CP71" s="12"/>
      <c r="CQ71" s="12"/>
      <c r="CR71" s="12"/>
      <c r="CS71" s="12"/>
      <c r="CT71" s="12"/>
      <c r="CU71" s="12"/>
      <c r="CV71" s="12"/>
      <c r="CW71" s="12"/>
      <c r="CX71" s="12"/>
      <c r="CY71" s="12"/>
      <c r="CZ71" s="12"/>
      <c r="DA71" s="12"/>
      <c r="DB71" s="12"/>
      <c r="DC71" s="12"/>
      <c r="DD71" s="12"/>
      <c r="DE71" s="12"/>
      <c r="DF71" s="12"/>
      <c r="DG71" s="12"/>
      <c r="DH71" s="12"/>
      <c r="DI71" s="12"/>
      <c r="DJ71" s="12"/>
      <c r="DK71" s="12"/>
      <c r="DL71" s="12"/>
      <c r="DM71" s="12"/>
      <c r="DN71" s="12"/>
      <c r="DO71" s="12"/>
      <c r="DP71" s="12"/>
      <c r="DQ71" s="12"/>
      <c r="DR71" s="12"/>
      <c r="DS71" s="12"/>
      <c r="DT71" s="12"/>
      <c r="DU71" s="12"/>
      <c r="DV71" s="12"/>
      <c r="DW71" s="12"/>
      <c r="DX71" s="12"/>
      <c r="DY71" s="12"/>
      <c r="DZ71" s="12"/>
      <c r="EA71" s="12"/>
      <c r="EB71" s="12"/>
      <c r="EC71" s="12"/>
      <c r="ED71" s="12"/>
      <c r="EE71" s="12"/>
      <c r="EF71" s="12"/>
      <c r="EG71" s="12"/>
      <c r="EH71" s="12"/>
      <c r="EI71" s="12"/>
      <c r="EJ71" s="12"/>
      <c r="EK71" s="12"/>
      <c r="EL71" s="12"/>
      <c r="EM71" s="12"/>
      <c r="EN71" s="12"/>
      <c r="EO71" s="12"/>
      <c r="EP71" s="12"/>
      <c r="EQ71" s="12"/>
      <c r="ER71" s="12"/>
      <c r="ES71" s="12"/>
      <c r="ET71" s="15"/>
    </row>
    <row r="72" spans="1:150" s="13" customFormat="1" ht="51">
      <c r="A72" s="142"/>
      <c r="B72" s="142"/>
      <c r="C72" s="109"/>
      <c r="D72" s="106"/>
      <c r="E72" s="115"/>
      <c r="F72" s="115"/>
      <c r="G72" s="82" t="str">
        <f>VLOOKUP(H72,Hoja1!A$1:G$445,2,0)</f>
        <v>Virus</v>
      </c>
      <c r="H72" s="24" t="s">
        <v>120</v>
      </c>
      <c r="I72" s="82" t="str">
        <f>VLOOKUP(H72,Hoja1!A$2:G$445,3,0)</f>
        <v>Infecciones Virales</v>
      </c>
      <c r="J72" s="18"/>
      <c r="K72" s="82" t="str">
        <f>VLOOKUP(H72,Hoja1!A$2:G$445,4,0)</f>
        <v>Inspecciones planeadas e inspecciones no planeadas, procedimientos de programas de seguridad y salud en el trabajo</v>
      </c>
      <c r="L72" s="82" t="str">
        <f>VLOOKUP(H72,Hoja1!A$2:G$445,5,0)</f>
        <v>Programa de vacunación, bota pantalon, overol, guantes, tapabocas, mascarillas con filtos</v>
      </c>
      <c r="M72" s="18">
        <v>2</v>
      </c>
      <c r="N72" s="19">
        <v>3</v>
      </c>
      <c r="O72" s="19">
        <v>10</v>
      </c>
      <c r="P72" s="25">
        <f t="shared" si="5"/>
        <v>6</v>
      </c>
      <c r="Q72" s="25">
        <f t="shared" si="6"/>
        <v>60</v>
      </c>
      <c r="R72" s="32" t="str">
        <f t="shared" si="7"/>
        <v>M-6</v>
      </c>
      <c r="S72" s="33" t="str">
        <f t="shared" si="0"/>
        <v>III</v>
      </c>
      <c r="T72" s="34" t="str">
        <f t="shared" si="8"/>
        <v>Mejorable</v>
      </c>
      <c r="U72" s="112"/>
      <c r="V72" s="82" t="str">
        <f>VLOOKUP(H72,Hoja1!A$2:G$445,6,0)</f>
        <v xml:space="preserve">Enfermedades Infectocontagiosas
</v>
      </c>
      <c r="W72" s="20"/>
      <c r="X72" s="20"/>
      <c r="Y72" s="20"/>
      <c r="Z72" s="17"/>
      <c r="AA72" s="22" t="str">
        <f>VLOOKUP(H72,Hoja1!A$2:G$445,7,0)</f>
        <v xml:space="preserve">Riesgo Biológico, Autocuidado y/o Uso y manejo adecuado de E.P.P.
</v>
      </c>
      <c r="AB72" s="113"/>
      <c r="AC72" s="109"/>
      <c r="AD72" s="14"/>
      <c r="AE72" s="12"/>
      <c r="AF72" s="12"/>
      <c r="AG72" s="12"/>
      <c r="AH72" s="12"/>
      <c r="AI72" s="12"/>
      <c r="AJ72" s="12"/>
      <c r="AK72" s="12"/>
      <c r="AL72" s="12"/>
      <c r="AM72" s="12"/>
      <c r="AN72" s="12"/>
      <c r="AO72" s="12"/>
      <c r="AP72" s="12"/>
      <c r="AQ72" s="12"/>
      <c r="AR72" s="12"/>
      <c r="AS72" s="12"/>
      <c r="AT72" s="12"/>
      <c r="AU72" s="12"/>
      <c r="AV72" s="12"/>
      <c r="AW72" s="12"/>
      <c r="AX72" s="12"/>
      <c r="AY72" s="12"/>
      <c r="AZ72" s="12"/>
      <c r="BA72" s="12"/>
      <c r="BB72" s="12"/>
      <c r="BC72" s="12"/>
      <c r="BD72" s="12"/>
      <c r="BE72" s="12"/>
      <c r="BF72" s="12"/>
      <c r="BG72" s="12"/>
      <c r="BH72" s="12"/>
      <c r="BI72" s="12"/>
      <c r="BJ72" s="12"/>
      <c r="BK72" s="12"/>
      <c r="BL72" s="12"/>
      <c r="BM72" s="12"/>
      <c r="BN72" s="12"/>
      <c r="BO72" s="12"/>
      <c r="BP72" s="12"/>
      <c r="BQ72" s="12"/>
      <c r="BR72" s="12"/>
      <c r="BS72" s="12"/>
      <c r="BT72" s="12"/>
      <c r="BU72" s="12"/>
      <c r="BV72" s="12"/>
      <c r="BW72" s="12"/>
      <c r="BX72" s="12"/>
      <c r="BY72" s="12"/>
      <c r="BZ72" s="12"/>
      <c r="CA72" s="12"/>
      <c r="CB72" s="12"/>
      <c r="CC72" s="12"/>
      <c r="CD72" s="12"/>
      <c r="CE72" s="12"/>
      <c r="CF72" s="12"/>
      <c r="CG72" s="12"/>
      <c r="CH72" s="12"/>
      <c r="CI72" s="12"/>
      <c r="CJ72" s="12"/>
      <c r="CK72" s="12"/>
      <c r="CL72" s="12"/>
      <c r="CM72" s="12"/>
      <c r="CN72" s="12"/>
      <c r="CO72" s="12"/>
      <c r="CP72" s="12"/>
      <c r="CQ72" s="12"/>
      <c r="CR72" s="12"/>
      <c r="CS72" s="12"/>
      <c r="CT72" s="12"/>
      <c r="CU72" s="12"/>
      <c r="CV72" s="12"/>
      <c r="CW72" s="12"/>
      <c r="CX72" s="12"/>
      <c r="CY72" s="12"/>
      <c r="CZ72" s="12"/>
      <c r="DA72" s="12"/>
      <c r="DB72" s="12"/>
      <c r="DC72" s="12"/>
      <c r="DD72" s="12"/>
      <c r="DE72" s="12"/>
      <c r="DF72" s="12"/>
      <c r="DG72" s="12"/>
      <c r="DH72" s="12"/>
      <c r="DI72" s="12"/>
      <c r="DJ72" s="12"/>
      <c r="DK72" s="12"/>
      <c r="DL72" s="12"/>
      <c r="DM72" s="12"/>
      <c r="DN72" s="12"/>
      <c r="DO72" s="12"/>
      <c r="DP72" s="12"/>
      <c r="DQ72" s="12"/>
      <c r="DR72" s="12"/>
      <c r="DS72" s="12"/>
      <c r="DT72" s="12"/>
      <c r="DU72" s="12"/>
      <c r="DV72" s="12"/>
      <c r="DW72" s="12"/>
      <c r="DX72" s="12"/>
      <c r="DY72" s="12"/>
      <c r="DZ72" s="12"/>
      <c r="EA72" s="12"/>
      <c r="EB72" s="12"/>
      <c r="EC72" s="12"/>
      <c r="ED72" s="12"/>
      <c r="EE72" s="12"/>
      <c r="EF72" s="12"/>
      <c r="EG72" s="12"/>
      <c r="EH72" s="12"/>
      <c r="EI72" s="12"/>
      <c r="EJ72" s="12"/>
      <c r="EK72" s="12"/>
      <c r="EL72" s="12"/>
      <c r="EM72" s="12"/>
      <c r="EN72" s="12"/>
      <c r="EO72" s="12"/>
      <c r="EP72" s="12"/>
      <c r="EQ72" s="12"/>
      <c r="ER72" s="12"/>
      <c r="ES72" s="12"/>
      <c r="ET72" s="15"/>
    </row>
    <row r="73" spans="1:150" s="13" customFormat="1" ht="51">
      <c r="A73" s="142"/>
      <c r="B73" s="142"/>
      <c r="C73" s="109"/>
      <c r="D73" s="106"/>
      <c r="E73" s="115"/>
      <c r="F73" s="115"/>
      <c r="G73" s="82" t="str">
        <f>VLOOKUP(H73,Hoja1!A$1:G$445,2,0)</f>
        <v>INFRAROJA, ULTRAVIOLETA, VISIBLE, RADIOFRECUENCIA, MICROONDAS, LASER</v>
      </c>
      <c r="H73" s="24" t="s">
        <v>67</v>
      </c>
      <c r="I73" s="82" t="str">
        <f>VLOOKUP(H73,Hoja1!A$2:G$445,3,0)</f>
        <v>CÁNCER, LESIONES DÉRMICAS Y OCULARES</v>
      </c>
      <c r="J73" s="18"/>
      <c r="K73" s="82" t="str">
        <f>VLOOKUP(H73,Hoja1!A$2:G$445,4,0)</f>
        <v>Inspecciones planeadas e inspecciones no planeadas, procedimientos de programas de seguridad y salud en el trabajo</v>
      </c>
      <c r="L73" s="82" t="str">
        <f>VLOOKUP(H73,Hoja1!A$2:G$445,5,0)</f>
        <v>PROGRAMA BLOQUEADOR SOLAR</v>
      </c>
      <c r="M73" s="18">
        <v>2</v>
      </c>
      <c r="N73" s="19">
        <v>3</v>
      </c>
      <c r="O73" s="19">
        <v>10</v>
      </c>
      <c r="P73" s="25">
        <f t="shared" si="5"/>
        <v>6</v>
      </c>
      <c r="Q73" s="25">
        <f t="shared" si="6"/>
        <v>60</v>
      </c>
      <c r="R73" s="32" t="str">
        <f t="shared" si="7"/>
        <v>M-6</v>
      </c>
      <c r="S73" s="33" t="str">
        <f t="shared" si="0"/>
        <v>III</v>
      </c>
      <c r="T73" s="34" t="str">
        <f t="shared" si="8"/>
        <v>Mejorable</v>
      </c>
      <c r="U73" s="112"/>
      <c r="V73" s="82" t="str">
        <f>VLOOKUP(H73,Hoja1!A$2:G$445,6,0)</f>
        <v>CÁNCER</v>
      </c>
      <c r="W73" s="20"/>
      <c r="X73" s="20"/>
      <c r="Y73" s="20"/>
      <c r="Z73" s="17"/>
      <c r="AA73" s="22" t="str">
        <f>VLOOKUP(H73,Hoja1!A$2:G$445,7,0)</f>
        <v>N/A</v>
      </c>
      <c r="AB73" s="20" t="s">
        <v>1201</v>
      </c>
      <c r="AC73" s="109"/>
      <c r="AD73" s="14"/>
      <c r="AE73" s="12"/>
      <c r="AF73" s="12"/>
      <c r="AG73" s="12"/>
      <c r="AH73" s="12"/>
      <c r="AI73" s="12"/>
      <c r="AJ73" s="12"/>
      <c r="AK73" s="12"/>
      <c r="AL73" s="12"/>
      <c r="AM73" s="12"/>
      <c r="AN73" s="12"/>
      <c r="AO73" s="12"/>
      <c r="AP73" s="12"/>
      <c r="AQ73" s="12"/>
      <c r="AR73" s="12"/>
      <c r="AS73" s="12"/>
      <c r="AT73" s="12"/>
      <c r="AU73" s="12"/>
      <c r="AV73" s="12"/>
      <c r="AW73" s="12"/>
      <c r="AX73" s="12"/>
      <c r="AY73" s="12"/>
      <c r="AZ73" s="12"/>
      <c r="BA73" s="12"/>
      <c r="BB73" s="12"/>
      <c r="BC73" s="12"/>
      <c r="BD73" s="12"/>
      <c r="BE73" s="12"/>
      <c r="BF73" s="12"/>
      <c r="BG73" s="12"/>
      <c r="BH73" s="12"/>
      <c r="BI73" s="12"/>
      <c r="BJ73" s="12"/>
      <c r="BK73" s="12"/>
      <c r="BL73" s="12"/>
      <c r="BM73" s="12"/>
      <c r="BN73" s="12"/>
      <c r="BO73" s="12"/>
      <c r="BP73" s="12"/>
      <c r="BQ73" s="12"/>
      <c r="BR73" s="12"/>
      <c r="BS73" s="12"/>
      <c r="BT73" s="12"/>
      <c r="BU73" s="12"/>
      <c r="BV73" s="12"/>
      <c r="BW73" s="12"/>
      <c r="BX73" s="12"/>
      <c r="BY73" s="12"/>
      <c r="BZ73" s="12"/>
      <c r="CA73" s="12"/>
      <c r="CB73" s="12"/>
      <c r="CC73" s="12"/>
      <c r="CD73" s="12"/>
      <c r="CE73" s="12"/>
      <c r="CF73" s="12"/>
      <c r="CG73" s="12"/>
      <c r="CH73" s="12"/>
      <c r="CI73" s="12"/>
      <c r="CJ73" s="12"/>
      <c r="CK73" s="12"/>
      <c r="CL73" s="12"/>
      <c r="CM73" s="12"/>
      <c r="CN73" s="12"/>
      <c r="CO73" s="12"/>
      <c r="CP73" s="12"/>
      <c r="CQ73" s="12"/>
      <c r="CR73" s="12"/>
      <c r="CS73" s="12"/>
      <c r="CT73" s="12"/>
      <c r="CU73" s="12"/>
      <c r="CV73" s="12"/>
      <c r="CW73" s="12"/>
      <c r="CX73" s="12"/>
      <c r="CY73" s="12"/>
      <c r="CZ73" s="12"/>
      <c r="DA73" s="12"/>
      <c r="DB73" s="12"/>
      <c r="DC73" s="12"/>
      <c r="DD73" s="12"/>
      <c r="DE73" s="12"/>
      <c r="DF73" s="12"/>
      <c r="DG73" s="12"/>
      <c r="DH73" s="12"/>
      <c r="DI73" s="12"/>
      <c r="DJ73" s="12"/>
      <c r="DK73" s="12"/>
      <c r="DL73" s="12"/>
      <c r="DM73" s="12"/>
      <c r="DN73" s="12"/>
      <c r="DO73" s="12"/>
      <c r="DP73" s="12"/>
      <c r="DQ73" s="12"/>
      <c r="DR73" s="12"/>
      <c r="DS73" s="12"/>
      <c r="DT73" s="12"/>
      <c r="DU73" s="12"/>
      <c r="DV73" s="12"/>
      <c r="DW73" s="12"/>
      <c r="DX73" s="12"/>
      <c r="DY73" s="12"/>
      <c r="DZ73" s="12"/>
      <c r="EA73" s="12"/>
      <c r="EB73" s="12"/>
      <c r="EC73" s="12"/>
      <c r="ED73" s="12"/>
      <c r="EE73" s="12"/>
      <c r="EF73" s="12"/>
      <c r="EG73" s="12"/>
      <c r="EH73" s="12"/>
      <c r="EI73" s="12"/>
      <c r="EJ73" s="12"/>
      <c r="EK73" s="12"/>
      <c r="EL73" s="12"/>
      <c r="EM73" s="12"/>
      <c r="EN73" s="12"/>
      <c r="EO73" s="12"/>
      <c r="EP73" s="12"/>
      <c r="EQ73" s="12"/>
      <c r="ER73" s="12"/>
      <c r="ES73" s="12"/>
      <c r="ET73" s="15"/>
    </row>
    <row r="74" spans="1:150" s="13" customFormat="1" ht="53.25" customHeight="1">
      <c r="A74" s="142"/>
      <c r="B74" s="142"/>
      <c r="C74" s="109"/>
      <c r="D74" s="106"/>
      <c r="E74" s="115"/>
      <c r="F74" s="115"/>
      <c r="G74" s="82" t="str">
        <f>VLOOKUP(H74,Hoja1!A$1:G$445,2,0)</f>
        <v>GASES Y VAPORES</v>
      </c>
      <c r="H74" s="24" t="s">
        <v>250</v>
      </c>
      <c r="I74" s="82" t="str">
        <f>VLOOKUP(H74,Hoja1!A$2:G$445,3,0)</f>
        <v xml:space="preserve"> LESIONES EN LA PIEL, IRRITACIÓN EN VÍAS  RESPIRATORIAS, MUERTE</v>
      </c>
      <c r="J74" s="18"/>
      <c r="K74" s="82" t="str">
        <f>VLOOKUP(H74,Hoja1!A$2:G$445,4,0)</f>
        <v>Inspecciones planeadas e inspecciones no planeadas, procedimientos de programas de seguridad y salud en el trabajo</v>
      </c>
      <c r="L74" s="82" t="str">
        <f>VLOOKUP(H74,Hoja1!A$2:G$445,5,0)</f>
        <v>EPP TAPABOCAS, CARETAS CON FILTROS</v>
      </c>
      <c r="M74" s="18">
        <v>2</v>
      </c>
      <c r="N74" s="19">
        <v>3</v>
      </c>
      <c r="O74" s="19">
        <v>25</v>
      </c>
      <c r="P74" s="25">
        <f t="shared" si="5"/>
        <v>6</v>
      </c>
      <c r="Q74" s="25">
        <f t="shared" si="6"/>
        <v>150</v>
      </c>
      <c r="R74" s="32" t="str">
        <f t="shared" si="7"/>
        <v>M-6</v>
      </c>
      <c r="S74" s="33" t="str">
        <f t="shared" si="0"/>
        <v>II</v>
      </c>
      <c r="T74" s="34" t="str">
        <f t="shared" si="8"/>
        <v>No Aceptable o Aceptable Con Control Especifico</v>
      </c>
      <c r="U74" s="112"/>
      <c r="V74" s="82" t="str">
        <f>VLOOKUP(H74,Hoja1!A$2:G$445,6,0)</f>
        <v xml:space="preserve"> MUERTE</v>
      </c>
      <c r="W74" s="20"/>
      <c r="X74" s="20"/>
      <c r="Y74" s="20"/>
      <c r="Z74" s="17"/>
      <c r="AA74" s="22" t="str">
        <f>VLOOKUP(H74,Hoja1!A$2:G$445,7,0)</f>
        <v>USO Y MANEJO ADECUADO DE E.P.P.</v>
      </c>
      <c r="AB74" s="20" t="s">
        <v>1213</v>
      </c>
      <c r="AC74" s="109"/>
      <c r="AD74" s="14"/>
      <c r="AE74" s="12"/>
      <c r="AF74" s="12"/>
      <c r="AG74" s="12"/>
      <c r="AH74" s="12"/>
      <c r="AI74" s="12"/>
      <c r="AJ74" s="12"/>
      <c r="AK74" s="12"/>
      <c r="AL74" s="12"/>
      <c r="AM74" s="12"/>
      <c r="AN74" s="12"/>
      <c r="AO74" s="12"/>
      <c r="AP74" s="12"/>
      <c r="AQ74" s="12"/>
      <c r="AR74" s="12"/>
      <c r="AS74" s="12"/>
      <c r="AT74" s="12"/>
      <c r="AU74" s="12"/>
      <c r="AV74" s="12"/>
      <c r="AW74" s="12"/>
      <c r="AX74" s="12"/>
      <c r="AY74" s="12"/>
      <c r="AZ74" s="12"/>
      <c r="BA74" s="12"/>
      <c r="BB74" s="12"/>
      <c r="BC74" s="12"/>
      <c r="BD74" s="12"/>
      <c r="BE74" s="12"/>
      <c r="BF74" s="12"/>
      <c r="BG74" s="12"/>
      <c r="BH74" s="12"/>
      <c r="BI74" s="12"/>
      <c r="BJ74" s="12"/>
      <c r="BK74" s="12"/>
      <c r="BL74" s="12"/>
      <c r="BM74" s="12"/>
      <c r="BN74" s="12"/>
      <c r="BO74" s="12"/>
      <c r="BP74" s="12"/>
      <c r="BQ74" s="12"/>
      <c r="BR74" s="12"/>
      <c r="BS74" s="12"/>
      <c r="BT74" s="12"/>
      <c r="BU74" s="12"/>
      <c r="BV74" s="12"/>
      <c r="BW74" s="12"/>
      <c r="BX74" s="12"/>
      <c r="BY74" s="12"/>
      <c r="BZ74" s="12"/>
      <c r="CA74" s="12"/>
      <c r="CB74" s="12"/>
      <c r="CC74" s="12"/>
      <c r="CD74" s="12"/>
      <c r="CE74" s="12"/>
      <c r="CF74" s="12"/>
      <c r="CG74" s="12"/>
      <c r="CH74" s="12"/>
      <c r="CI74" s="12"/>
      <c r="CJ74" s="12"/>
      <c r="CK74" s="12"/>
      <c r="CL74" s="12"/>
      <c r="CM74" s="12"/>
      <c r="CN74" s="12"/>
      <c r="CO74" s="12"/>
      <c r="CP74" s="12"/>
      <c r="CQ74" s="12"/>
      <c r="CR74" s="12"/>
      <c r="CS74" s="12"/>
      <c r="CT74" s="12"/>
      <c r="CU74" s="12"/>
      <c r="CV74" s="12"/>
      <c r="CW74" s="12"/>
      <c r="CX74" s="12"/>
      <c r="CY74" s="12"/>
      <c r="CZ74" s="12"/>
      <c r="DA74" s="12"/>
      <c r="DB74" s="12"/>
      <c r="DC74" s="12"/>
      <c r="DD74" s="12"/>
      <c r="DE74" s="12"/>
      <c r="DF74" s="12"/>
      <c r="DG74" s="12"/>
      <c r="DH74" s="12"/>
      <c r="DI74" s="12"/>
      <c r="DJ74" s="12"/>
      <c r="DK74" s="12"/>
      <c r="DL74" s="12"/>
      <c r="DM74" s="12"/>
      <c r="DN74" s="12"/>
      <c r="DO74" s="12"/>
      <c r="DP74" s="12"/>
      <c r="DQ74" s="12"/>
      <c r="DR74" s="12"/>
      <c r="DS74" s="12"/>
      <c r="DT74" s="12"/>
      <c r="DU74" s="12"/>
      <c r="DV74" s="12"/>
      <c r="DW74" s="12"/>
      <c r="DX74" s="12"/>
      <c r="DY74" s="12"/>
      <c r="DZ74" s="12"/>
      <c r="EA74" s="12"/>
      <c r="EB74" s="12"/>
      <c r="EC74" s="12"/>
      <c r="ED74" s="12"/>
      <c r="EE74" s="12"/>
      <c r="EF74" s="12"/>
      <c r="EG74" s="12"/>
      <c r="EH74" s="12"/>
      <c r="EI74" s="12"/>
      <c r="EJ74" s="12"/>
      <c r="EK74" s="12"/>
      <c r="EL74" s="12"/>
      <c r="EM74" s="12"/>
      <c r="EN74" s="12"/>
      <c r="EO74" s="12"/>
      <c r="EP74" s="12"/>
      <c r="EQ74" s="12"/>
      <c r="ER74" s="12"/>
      <c r="ES74" s="12"/>
      <c r="ET74" s="15"/>
    </row>
    <row r="75" spans="1:150" s="13" customFormat="1" ht="37.5" customHeight="1">
      <c r="A75" s="142"/>
      <c r="B75" s="142"/>
      <c r="C75" s="109"/>
      <c r="D75" s="106"/>
      <c r="E75" s="115"/>
      <c r="F75" s="115"/>
      <c r="G75" s="82" t="str">
        <f>VLOOKUP(H75,Hoja1!A$1:G$445,2,0)</f>
        <v>CONCENTRACIÓN EN ACTIVIDADES DE ALTO DESEMPEÑO MENTAL</v>
      </c>
      <c r="H75" s="24" t="s">
        <v>72</v>
      </c>
      <c r="I75" s="82" t="str">
        <f>VLOOKUP(H75,Hoja1!A$2:G$445,3,0)</f>
        <v>ESTRÉS, CEFALEA, IRRITABILIDAD</v>
      </c>
      <c r="J75" s="18"/>
      <c r="K75" s="82" t="str">
        <f>VLOOKUP(H75,Hoja1!A$2:G$445,4,0)</f>
        <v>N/A</v>
      </c>
      <c r="L75" s="82" t="str">
        <f>VLOOKUP(H75,Hoja1!A$2:G$445,5,0)</f>
        <v>PVE PSICOSOCIAL</v>
      </c>
      <c r="M75" s="18">
        <v>2</v>
      </c>
      <c r="N75" s="19">
        <v>2</v>
      </c>
      <c r="O75" s="19">
        <v>10</v>
      </c>
      <c r="P75" s="25">
        <f t="shared" si="5"/>
        <v>4</v>
      </c>
      <c r="Q75" s="25">
        <f t="shared" si="6"/>
        <v>40</v>
      </c>
      <c r="R75" s="32" t="str">
        <f t="shared" si="7"/>
        <v>B-4</v>
      </c>
      <c r="S75" s="33" t="str">
        <f aca="true" t="shared" si="9" ref="S75:S109">IF(Q75&lt;=20,"IV",IF(Q75&lt;=120,"III",IF(Q75&lt;=500,"II",IF(Q75&lt;=4000,"I"))))</f>
        <v>III</v>
      </c>
      <c r="T75" s="34" t="str">
        <f t="shared" si="8"/>
        <v>Mejorable</v>
      </c>
      <c r="U75" s="112"/>
      <c r="V75" s="82" t="str">
        <f>VLOOKUP(H75,Hoja1!A$2:G$445,6,0)</f>
        <v>ESTRÉS</v>
      </c>
      <c r="W75" s="20"/>
      <c r="X75" s="20"/>
      <c r="Y75" s="20"/>
      <c r="Z75" s="17"/>
      <c r="AA75" s="22" t="str">
        <f>VLOOKUP(H75,Hoja1!A$2:G$445,7,0)</f>
        <v>N/A</v>
      </c>
      <c r="AB75" s="111" t="s">
        <v>1202</v>
      </c>
      <c r="AC75" s="109"/>
      <c r="AD75" s="14"/>
      <c r="AE75" s="12"/>
      <c r="AF75" s="12"/>
      <c r="AG75" s="12"/>
      <c r="AH75" s="12"/>
      <c r="AI75" s="12"/>
      <c r="AJ75" s="12"/>
      <c r="AK75" s="12"/>
      <c r="AL75" s="12"/>
      <c r="AM75" s="12"/>
      <c r="AN75" s="12"/>
      <c r="AO75" s="12"/>
      <c r="AP75" s="12"/>
      <c r="AQ75" s="12"/>
      <c r="AR75" s="12"/>
      <c r="AS75" s="12"/>
      <c r="AT75" s="12"/>
      <c r="AU75" s="12"/>
      <c r="AV75" s="12"/>
      <c r="AW75" s="12"/>
      <c r="AX75" s="12"/>
      <c r="AY75" s="12"/>
      <c r="AZ75" s="12"/>
      <c r="BA75" s="12"/>
      <c r="BB75" s="12"/>
      <c r="BC75" s="12"/>
      <c r="BD75" s="12"/>
      <c r="BE75" s="12"/>
      <c r="BF75" s="12"/>
      <c r="BG75" s="12"/>
      <c r="BH75" s="12"/>
      <c r="BI75" s="12"/>
      <c r="BJ75" s="12"/>
      <c r="BK75" s="12"/>
      <c r="BL75" s="12"/>
      <c r="BM75" s="12"/>
      <c r="BN75" s="12"/>
      <c r="BO75" s="12"/>
      <c r="BP75" s="12"/>
      <c r="BQ75" s="12"/>
      <c r="BR75" s="12"/>
      <c r="BS75" s="12"/>
      <c r="BT75" s="12"/>
      <c r="BU75" s="12"/>
      <c r="BV75" s="12"/>
      <c r="BW75" s="12"/>
      <c r="BX75" s="12"/>
      <c r="BY75" s="12"/>
      <c r="BZ75" s="12"/>
      <c r="CA75" s="12"/>
      <c r="CB75" s="12"/>
      <c r="CC75" s="12"/>
      <c r="CD75" s="12"/>
      <c r="CE75" s="12"/>
      <c r="CF75" s="12"/>
      <c r="CG75" s="12"/>
      <c r="CH75" s="12"/>
      <c r="CI75" s="12"/>
      <c r="CJ75" s="12"/>
      <c r="CK75" s="12"/>
      <c r="CL75" s="12"/>
      <c r="CM75" s="12"/>
      <c r="CN75" s="12"/>
      <c r="CO75" s="12"/>
      <c r="CP75" s="12"/>
      <c r="CQ75" s="12"/>
      <c r="CR75" s="12"/>
      <c r="CS75" s="12"/>
      <c r="CT75" s="12"/>
      <c r="CU75" s="12"/>
      <c r="CV75" s="12"/>
      <c r="CW75" s="12"/>
      <c r="CX75" s="12"/>
      <c r="CY75" s="12"/>
      <c r="CZ75" s="12"/>
      <c r="DA75" s="12"/>
      <c r="DB75" s="12"/>
      <c r="DC75" s="12"/>
      <c r="DD75" s="12"/>
      <c r="DE75" s="12"/>
      <c r="DF75" s="12"/>
      <c r="DG75" s="12"/>
      <c r="DH75" s="12"/>
      <c r="DI75" s="12"/>
      <c r="DJ75" s="12"/>
      <c r="DK75" s="12"/>
      <c r="DL75" s="12"/>
      <c r="DM75" s="12"/>
      <c r="DN75" s="12"/>
      <c r="DO75" s="12"/>
      <c r="DP75" s="12"/>
      <c r="DQ75" s="12"/>
      <c r="DR75" s="12"/>
      <c r="DS75" s="12"/>
      <c r="DT75" s="12"/>
      <c r="DU75" s="12"/>
      <c r="DV75" s="12"/>
      <c r="DW75" s="12"/>
      <c r="DX75" s="12"/>
      <c r="DY75" s="12"/>
      <c r="DZ75" s="12"/>
      <c r="EA75" s="12"/>
      <c r="EB75" s="12"/>
      <c r="EC75" s="12"/>
      <c r="ED75" s="12"/>
      <c r="EE75" s="12"/>
      <c r="EF75" s="12"/>
      <c r="EG75" s="12"/>
      <c r="EH75" s="12"/>
      <c r="EI75" s="12"/>
      <c r="EJ75" s="12"/>
      <c r="EK75" s="12"/>
      <c r="EL75" s="12"/>
      <c r="EM75" s="12"/>
      <c r="EN75" s="12"/>
      <c r="EO75" s="12"/>
      <c r="EP75" s="12"/>
      <c r="EQ75" s="12"/>
      <c r="ER75" s="12"/>
      <c r="ES75" s="12"/>
      <c r="ET75" s="15"/>
    </row>
    <row r="76" spans="1:150" s="13" customFormat="1" ht="37.5" customHeight="1">
      <c r="A76" s="142"/>
      <c r="B76" s="142"/>
      <c r="C76" s="109"/>
      <c r="D76" s="106"/>
      <c r="E76" s="115"/>
      <c r="F76" s="115"/>
      <c r="G76" s="82" t="str">
        <f>VLOOKUP(H76,Hoja1!A$1:G$445,2,0)</f>
        <v>NATURALEZA DE LA TAREA</v>
      </c>
      <c r="H76" s="24" t="s">
        <v>76</v>
      </c>
      <c r="I76" s="82" t="str">
        <f>VLOOKUP(H76,Hoja1!A$2:G$445,3,0)</f>
        <v>ESTRÉS,  TRANSTORNOS DEL SUEÑO</v>
      </c>
      <c r="J76" s="18"/>
      <c r="K76" s="82" t="str">
        <f>VLOOKUP(H76,Hoja1!A$2:G$445,4,0)</f>
        <v>N/A</v>
      </c>
      <c r="L76" s="82" t="str">
        <f>VLOOKUP(H76,Hoja1!A$2:G$445,5,0)</f>
        <v>PVE PSICOSOCIAL</v>
      </c>
      <c r="M76" s="18">
        <v>2</v>
      </c>
      <c r="N76" s="19">
        <v>2</v>
      </c>
      <c r="O76" s="19">
        <v>10</v>
      </c>
      <c r="P76" s="25">
        <f t="shared" si="5"/>
        <v>4</v>
      </c>
      <c r="Q76" s="25">
        <f t="shared" si="6"/>
        <v>40</v>
      </c>
      <c r="R76" s="32" t="str">
        <f t="shared" si="7"/>
        <v>B-4</v>
      </c>
      <c r="S76" s="33" t="str">
        <f t="shared" si="9"/>
        <v>III</v>
      </c>
      <c r="T76" s="34" t="str">
        <f t="shared" si="8"/>
        <v>Mejorable</v>
      </c>
      <c r="U76" s="112"/>
      <c r="V76" s="82" t="str">
        <f>VLOOKUP(H76,Hoja1!A$2:G$445,6,0)</f>
        <v>ESTRÉS</v>
      </c>
      <c r="W76" s="20"/>
      <c r="X76" s="20"/>
      <c r="Y76" s="20"/>
      <c r="Z76" s="17"/>
      <c r="AA76" s="22" t="str">
        <f>VLOOKUP(H76,Hoja1!A$2:G$445,7,0)</f>
        <v>N/A</v>
      </c>
      <c r="AB76" s="113"/>
      <c r="AC76" s="109"/>
      <c r="AD76" s="14"/>
      <c r="AE76" s="12"/>
      <c r="AF76" s="12"/>
      <c r="AG76" s="12"/>
      <c r="AH76" s="12"/>
      <c r="AI76" s="12"/>
      <c r="AJ76" s="12"/>
      <c r="AK76" s="12"/>
      <c r="AL76" s="12"/>
      <c r="AM76" s="12"/>
      <c r="AN76" s="12"/>
      <c r="AO76" s="12"/>
      <c r="AP76" s="12"/>
      <c r="AQ76" s="12"/>
      <c r="AR76" s="12"/>
      <c r="AS76" s="12"/>
      <c r="AT76" s="12"/>
      <c r="AU76" s="12"/>
      <c r="AV76" s="12"/>
      <c r="AW76" s="12"/>
      <c r="AX76" s="12"/>
      <c r="AY76" s="12"/>
      <c r="AZ76" s="12"/>
      <c r="BA76" s="12"/>
      <c r="BB76" s="12"/>
      <c r="BC76" s="12"/>
      <c r="BD76" s="12"/>
      <c r="BE76" s="12"/>
      <c r="BF76" s="12"/>
      <c r="BG76" s="12"/>
      <c r="BH76" s="12"/>
      <c r="BI76" s="12"/>
      <c r="BJ76" s="12"/>
      <c r="BK76" s="12"/>
      <c r="BL76" s="12"/>
      <c r="BM76" s="12"/>
      <c r="BN76" s="12"/>
      <c r="BO76" s="12"/>
      <c r="BP76" s="12"/>
      <c r="BQ76" s="12"/>
      <c r="BR76" s="12"/>
      <c r="BS76" s="12"/>
      <c r="BT76" s="12"/>
      <c r="BU76" s="12"/>
      <c r="BV76" s="12"/>
      <c r="BW76" s="12"/>
      <c r="BX76" s="12"/>
      <c r="BY76" s="12"/>
      <c r="BZ76" s="12"/>
      <c r="CA76" s="12"/>
      <c r="CB76" s="12"/>
      <c r="CC76" s="12"/>
      <c r="CD76" s="12"/>
      <c r="CE76" s="12"/>
      <c r="CF76" s="12"/>
      <c r="CG76" s="12"/>
      <c r="CH76" s="12"/>
      <c r="CI76" s="12"/>
      <c r="CJ76" s="12"/>
      <c r="CK76" s="12"/>
      <c r="CL76" s="12"/>
      <c r="CM76" s="12"/>
      <c r="CN76" s="12"/>
      <c r="CO76" s="12"/>
      <c r="CP76" s="12"/>
      <c r="CQ76" s="12"/>
      <c r="CR76" s="12"/>
      <c r="CS76" s="12"/>
      <c r="CT76" s="12"/>
      <c r="CU76" s="12"/>
      <c r="CV76" s="12"/>
      <c r="CW76" s="12"/>
      <c r="CX76" s="12"/>
      <c r="CY76" s="12"/>
      <c r="CZ76" s="12"/>
      <c r="DA76" s="12"/>
      <c r="DB76" s="12"/>
      <c r="DC76" s="12"/>
      <c r="DD76" s="12"/>
      <c r="DE76" s="12"/>
      <c r="DF76" s="12"/>
      <c r="DG76" s="12"/>
      <c r="DH76" s="12"/>
      <c r="DI76" s="12"/>
      <c r="DJ76" s="12"/>
      <c r="DK76" s="12"/>
      <c r="DL76" s="12"/>
      <c r="DM76" s="12"/>
      <c r="DN76" s="12"/>
      <c r="DO76" s="12"/>
      <c r="DP76" s="12"/>
      <c r="DQ76" s="12"/>
      <c r="DR76" s="12"/>
      <c r="DS76" s="12"/>
      <c r="DT76" s="12"/>
      <c r="DU76" s="12"/>
      <c r="DV76" s="12"/>
      <c r="DW76" s="12"/>
      <c r="DX76" s="12"/>
      <c r="DY76" s="12"/>
      <c r="DZ76" s="12"/>
      <c r="EA76" s="12"/>
      <c r="EB76" s="12"/>
      <c r="EC76" s="12"/>
      <c r="ED76" s="12"/>
      <c r="EE76" s="12"/>
      <c r="EF76" s="12"/>
      <c r="EG76" s="12"/>
      <c r="EH76" s="12"/>
      <c r="EI76" s="12"/>
      <c r="EJ76" s="12"/>
      <c r="EK76" s="12"/>
      <c r="EL76" s="12"/>
      <c r="EM76" s="12"/>
      <c r="EN76" s="12"/>
      <c r="EO76" s="12"/>
      <c r="EP76" s="12"/>
      <c r="EQ76" s="12"/>
      <c r="ER76" s="12"/>
      <c r="ES76" s="12"/>
      <c r="ET76" s="15"/>
    </row>
    <row r="77" spans="1:150" s="13" customFormat="1" ht="95.25" customHeight="1">
      <c r="A77" s="142"/>
      <c r="B77" s="142"/>
      <c r="C77" s="109"/>
      <c r="D77" s="106"/>
      <c r="E77" s="115"/>
      <c r="F77" s="115"/>
      <c r="G77" s="82" t="str">
        <f>VLOOKUP(H77,Hoja1!A$1:G$445,2,0)</f>
        <v>Forzadas, Prolongadas</v>
      </c>
      <c r="H77" s="24" t="s">
        <v>40</v>
      </c>
      <c r="I77" s="82" t="str">
        <f>VLOOKUP(H77,Hoja1!A$2:G$445,3,0)</f>
        <v xml:space="preserve">Lesiones osteomusculares, lesiones osteoarticulares
</v>
      </c>
      <c r="J77" s="18"/>
      <c r="K77" s="82" t="str">
        <f>VLOOKUP(H77,Hoja1!A$2:G$445,4,0)</f>
        <v>Inspecciones planeadas e inspecciones no planeadas, procedimientos de programas de seguridad y salud en el trabajo</v>
      </c>
      <c r="L77" s="82" t="str">
        <f>VLOOKUP(H77,Hoja1!A$2:G$445,5,0)</f>
        <v>PVE Biomecánico, programa pausas activas, exámenes periódicos, recomendaciones, control de posturas</v>
      </c>
      <c r="M77" s="18">
        <v>2</v>
      </c>
      <c r="N77" s="19">
        <v>3</v>
      </c>
      <c r="O77" s="19">
        <v>25</v>
      </c>
      <c r="P77" s="25">
        <f t="shared" si="5"/>
        <v>6</v>
      </c>
      <c r="Q77" s="25">
        <f t="shared" si="6"/>
        <v>150</v>
      </c>
      <c r="R77" s="32" t="str">
        <f t="shared" si="7"/>
        <v>M-6</v>
      </c>
      <c r="S77" s="33" t="str">
        <f t="shared" si="9"/>
        <v>II</v>
      </c>
      <c r="T77" s="34" t="str">
        <f t="shared" si="8"/>
        <v>No Aceptable o Aceptable Con Control Especifico</v>
      </c>
      <c r="U77" s="112"/>
      <c r="V77" s="82" t="str">
        <f>VLOOKUP(H77,Hoja1!A$2:G$445,6,0)</f>
        <v>Enfermedades Osteomusculares</v>
      </c>
      <c r="W77" s="20"/>
      <c r="X77" s="20"/>
      <c r="Y77" s="20"/>
      <c r="Z77" s="17"/>
      <c r="AA77" s="22" t="str">
        <f>VLOOKUP(H77,Hoja1!A$2:G$445,7,0)</f>
        <v>Prevención en lesiones osteomusculares, líderes de pausas activas</v>
      </c>
      <c r="AB77" s="20" t="s">
        <v>1224</v>
      </c>
      <c r="AC77" s="109"/>
      <c r="AD77" s="14"/>
      <c r="AE77" s="12"/>
      <c r="AF77" s="12"/>
      <c r="AG77" s="12"/>
      <c r="AH77" s="12"/>
      <c r="AI77" s="12"/>
      <c r="AJ77" s="12"/>
      <c r="AK77" s="12"/>
      <c r="AL77" s="12"/>
      <c r="AM77" s="12"/>
      <c r="AN77" s="12"/>
      <c r="AO77" s="12"/>
      <c r="AP77" s="12"/>
      <c r="AQ77" s="12"/>
      <c r="AR77" s="12"/>
      <c r="AS77" s="12"/>
      <c r="AT77" s="12"/>
      <c r="AU77" s="12"/>
      <c r="AV77" s="12"/>
      <c r="AW77" s="12"/>
      <c r="AX77" s="12"/>
      <c r="AY77" s="12"/>
      <c r="AZ77" s="12"/>
      <c r="BA77" s="12"/>
      <c r="BB77" s="12"/>
      <c r="BC77" s="12"/>
      <c r="BD77" s="12"/>
      <c r="BE77" s="12"/>
      <c r="BF77" s="12"/>
      <c r="BG77" s="12"/>
      <c r="BH77" s="12"/>
      <c r="BI77" s="12"/>
      <c r="BJ77" s="12"/>
      <c r="BK77" s="12"/>
      <c r="BL77" s="12"/>
      <c r="BM77" s="12"/>
      <c r="BN77" s="12"/>
      <c r="BO77" s="12"/>
      <c r="BP77" s="12"/>
      <c r="BQ77" s="12"/>
      <c r="BR77" s="12"/>
      <c r="BS77" s="12"/>
      <c r="BT77" s="12"/>
      <c r="BU77" s="12"/>
      <c r="BV77" s="12"/>
      <c r="BW77" s="12"/>
      <c r="BX77" s="12"/>
      <c r="BY77" s="12"/>
      <c r="BZ77" s="12"/>
      <c r="CA77" s="12"/>
      <c r="CB77" s="12"/>
      <c r="CC77" s="12"/>
      <c r="CD77" s="12"/>
      <c r="CE77" s="12"/>
      <c r="CF77" s="12"/>
      <c r="CG77" s="12"/>
      <c r="CH77" s="12"/>
      <c r="CI77" s="12"/>
      <c r="CJ77" s="12"/>
      <c r="CK77" s="12"/>
      <c r="CL77" s="12"/>
      <c r="CM77" s="12"/>
      <c r="CN77" s="12"/>
      <c r="CO77" s="12"/>
      <c r="CP77" s="12"/>
      <c r="CQ77" s="12"/>
      <c r="CR77" s="12"/>
      <c r="CS77" s="12"/>
      <c r="CT77" s="12"/>
      <c r="CU77" s="12"/>
      <c r="CV77" s="12"/>
      <c r="CW77" s="12"/>
      <c r="CX77" s="12"/>
      <c r="CY77" s="12"/>
      <c r="CZ77" s="12"/>
      <c r="DA77" s="12"/>
      <c r="DB77" s="12"/>
      <c r="DC77" s="12"/>
      <c r="DD77" s="12"/>
      <c r="DE77" s="12"/>
      <c r="DF77" s="12"/>
      <c r="DG77" s="12"/>
      <c r="DH77" s="12"/>
      <c r="DI77" s="12"/>
      <c r="DJ77" s="12"/>
      <c r="DK77" s="12"/>
      <c r="DL77" s="12"/>
      <c r="DM77" s="12"/>
      <c r="DN77" s="12"/>
      <c r="DO77" s="12"/>
      <c r="DP77" s="12"/>
      <c r="DQ77" s="12"/>
      <c r="DR77" s="12"/>
      <c r="DS77" s="12"/>
      <c r="DT77" s="12"/>
      <c r="DU77" s="12"/>
      <c r="DV77" s="12"/>
      <c r="DW77" s="12"/>
      <c r="DX77" s="12"/>
      <c r="DY77" s="12"/>
      <c r="DZ77" s="12"/>
      <c r="EA77" s="12"/>
      <c r="EB77" s="12"/>
      <c r="EC77" s="12"/>
      <c r="ED77" s="12"/>
      <c r="EE77" s="12"/>
      <c r="EF77" s="12"/>
      <c r="EG77" s="12"/>
      <c r="EH77" s="12"/>
      <c r="EI77" s="12"/>
      <c r="EJ77" s="12"/>
      <c r="EK77" s="12"/>
      <c r="EL77" s="12"/>
      <c r="EM77" s="12"/>
      <c r="EN77" s="12"/>
      <c r="EO77" s="12"/>
      <c r="EP77" s="12"/>
      <c r="EQ77" s="12"/>
      <c r="ER77" s="12"/>
      <c r="ES77" s="12"/>
      <c r="ET77" s="15"/>
    </row>
    <row r="78" spans="1:150" s="13" customFormat="1" ht="40.5" customHeight="1">
      <c r="A78" s="142"/>
      <c r="B78" s="142"/>
      <c r="C78" s="109"/>
      <c r="D78" s="106"/>
      <c r="E78" s="115"/>
      <c r="F78" s="115"/>
      <c r="G78" s="82" t="str">
        <f>VLOOKUP(H78,Hoja1!A$1:G$445,2,0)</f>
        <v>Movimientos repetitivos, Miembros Superiores</v>
      </c>
      <c r="H78" s="24" t="s">
        <v>47</v>
      </c>
      <c r="I78" s="82" t="str">
        <f>VLOOKUP(H78,Hoja1!A$2:G$445,3,0)</f>
        <v>Lesiones Musculoesqueléticas</v>
      </c>
      <c r="J78" s="18"/>
      <c r="K78" s="82" t="str">
        <f>VLOOKUP(H78,Hoja1!A$2:G$445,4,0)</f>
        <v>N/A</v>
      </c>
      <c r="L78" s="82" t="str">
        <f>VLOOKUP(H78,Hoja1!A$2:G$445,5,0)</f>
        <v>PVE BIomécanico, programa pausas activas, examenes periódicos, recomendaicones, control de posturas</v>
      </c>
      <c r="M78" s="18">
        <v>2</v>
      </c>
      <c r="N78" s="19">
        <v>2</v>
      </c>
      <c r="O78" s="19">
        <v>25</v>
      </c>
      <c r="P78" s="25">
        <f t="shared" si="5"/>
        <v>4</v>
      </c>
      <c r="Q78" s="25">
        <f t="shared" si="6"/>
        <v>100</v>
      </c>
      <c r="R78" s="32" t="str">
        <f t="shared" si="7"/>
        <v>B-4</v>
      </c>
      <c r="S78" s="33" t="str">
        <f t="shared" si="9"/>
        <v>III</v>
      </c>
      <c r="T78" s="34" t="str">
        <f t="shared" si="8"/>
        <v>Mejorable</v>
      </c>
      <c r="U78" s="112"/>
      <c r="V78" s="82" t="str">
        <f>VLOOKUP(H78,Hoja1!A$2:G$445,6,0)</f>
        <v>Enfermedades musculoesqueleticas</v>
      </c>
      <c r="W78" s="20"/>
      <c r="X78" s="20"/>
      <c r="Y78" s="20"/>
      <c r="Z78" s="17"/>
      <c r="AA78" s="22" t="str">
        <f>VLOOKUP(H78,Hoja1!A$2:G$445,7,0)</f>
        <v>Prevención en lesiones osteomusculares, líderes de pausas activas</v>
      </c>
      <c r="AB78" s="20" t="s">
        <v>1230</v>
      </c>
      <c r="AC78" s="109"/>
      <c r="AD78" s="14"/>
      <c r="AE78" s="12"/>
      <c r="AF78" s="12"/>
      <c r="AG78" s="12"/>
      <c r="AH78" s="12"/>
      <c r="AI78" s="12"/>
      <c r="AJ78" s="12"/>
      <c r="AK78" s="12"/>
      <c r="AL78" s="12"/>
      <c r="AM78" s="12"/>
      <c r="AN78" s="12"/>
      <c r="AO78" s="12"/>
      <c r="AP78" s="12"/>
      <c r="AQ78" s="12"/>
      <c r="AR78" s="12"/>
      <c r="AS78" s="12"/>
      <c r="AT78" s="12"/>
      <c r="AU78" s="12"/>
      <c r="AV78" s="12"/>
      <c r="AW78" s="12"/>
      <c r="AX78" s="12"/>
      <c r="AY78" s="12"/>
      <c r="AZ78" s="12"/>
      <c r="BA78" s="12"/>
      <c r="BB78" s="12"/>
      <c r="BC78" s="12"/>
      <c r="BD78" s="12"/>
      <c r="BE78" s="12"/>
      <c r="BF78" s="12"/>
      <c r="BG78" s="12"/>
      <c r="BH78" s="12"/>
      <c r="BI78" s="12"/>
      <c r="BJ78" s="12"/>
      <c r="BK78" s="12"/>
      <c r="BL78" s="12"/>
      <c r="BM78" s="12"/>
      <c r="BN78" s="12"/>
      <c r="BO78" s="12"/>
      <c r="BP78" s="12"/>
      <c r="BQ78" s="12"/>
      <c r="BR78" s="12"/>
      <c r="BS78" s="12"/>
      <c r="BT78" s="12"/>
      <c r="BU78" s="12"/>
      <c r="BV78" s="12"/>
      <c r="BW78" s="12"/>
      <c r="BX78" s="12"/>
      <c r="BY78" s="12"/>
      <c r="BZ78" s="12"/>
      <c r="CA78" s="12"/>
      <c r="CB78" s="12"/>
      <c r="CC78" s="12"/>
      <c r="CD78" s="12"/>
      <c r="CE78" s="12"/>
      <c r="CF78" s="12"/>
      <c r="CG78" s="12"/>
      <c r="CH78" s="12"/>
      <c r="CI78" s="12"/>
      <c r="CJ78" s="12"/>
      <c r="CK78" s="12"/>
      <c r="CL78" s="12"/>
      <c r="CM78" s="12"/>
      <c r="CN78" s="12"/>
      <c r="CO78" s="12"/>
      <c r="CP78" s="12"/>
      <c r="CQ78" s="12"/>
      <c r="CR78" s="12"/>
      <c r="CS78" s="12"/>
      <c r="CT78" s="12"/>
      <c r="CU78" s="12"/>
      <c r="CV78" s="12"/>
      <c r="CW78" s="12"/>
      <c r="CX78" s="12"/>
      <c r="CY78" s="12"/>
      <c r="CZ78" s="12"/>
      <c r="DA78" s="12"/>
      <c r="DB78" s="12"/>
      <c r="DC78" s="12"/>
      <c r="DD78" s="12"/>
      <c r="DE78" s="12"/>
      <c r="DF78" s="12"/>
      <c r="DG78" s="12"/>
      <c r="DH78" s="12"/>
      <c r="DI78" s="12"/>
      <c r="DJ78" s="12"/>
      <c r="DK78" s="12"/>
      <c r="DL78" s="12"/>
      <c r="DM78" s="12"/>
      <c r="DN78" s="12"/>
      <c r="DO78" s="12"/>
      <c r="DP78" s="12"/>
      <c r="DQ78" s="12"/>
      <c r="DR78" s="12"/>
      <c r="DS78" s="12"/>
      <c r="DT78" s="12"/>
      <c r="DU78" s="12"/>
      <c r="DV78" s="12"/>
      <c r="DW78" s="12"/>
      <c r="DX78" s="12"/>
      <c r="DY78" s="12"/>
      <c r="DZ78" s="12"/>
      <c r="EA78" s="12"/>
      <c r="EB78" s="12"/>
      <c r="EC78" s="12"/>
      <c r="ED78" s="12"/>
      <c r="EE78" s="12"/>
      <c r="EF78" s="12"/>
      <c r="EG78" s="12"/>
      <c r="EH78" s="12"/>
      <c r="EI78" s="12"/>
      <c r="EJ78" s="12"/>
      <c r="EK78" s="12"/>
      <c r="EL78" s="12"/>
      <c r="EM78" s="12"/>
      <c r="EN78" s="12"/>
      <c r="EO78" s="12"/>
      <c r="EP78" s="12"/>
      <c r="EQ78" s="12"/>
      <c r="ER78" s="12"/>
      <c r="ES78" s="12"/>
      <c r="ET78" s="15"/>
    </row>
    <row r="79" spans="1:150" s="13" customFormat="1" ht="51">
      <c r="A79" s="142"/>
      <c r="B79" s="142"/>
      <c r="C79" s="109"/>
      <c r="D79" s="106"/>
      <c r="E79" s="115"/>
      <c r="F79" s="115"/>
      <c r="G79" s="82" t="str">
        <f>VLOOKUP(H79,Hoja1!A$1:G$445,2,0)</f>
        <v>Atropellamiento, Envestir</v>
      </c>
      <c r="H79" s="24" t="s">
        <v>1187</v>
      </c>
      <c r="I79" s="82" t="str">
        <f>VLOOKUP(H79,Hoja1!A$2:G$445,3,0)</f>
        <v>Lesiones, pérdidas materiales, muerte</v>
      </c>
      <c r="J79" s="18"/>
      <c r="K79" s="82" t="str">
        <f>VLOOKUP(H79,Hoja1!A$2:G$445,4,0)</f>
        <v>Inspecciones planeadas e inspecciones no planeadas, procedimientos de programas de seguridad y salud en el trabajo</v>
      </c>
      <c r="L79" s="82" t="str">
        <f>VLOOKUP(H79,Hoja1!A$2:G$445,5,0)</f>
        <v>Programa de seguridad vial, señalización</v>
      </c>
      <c r="M79" s="18">
        <v>2</v>
      </c>
      <c r="N79" s="19">
        <v>3</v>
      </c>
      <c r="O79" s="19">
        <v>60</v>
      </c>
      <c r="P79" s="25">
        <f t="shared" si="5"/>
        <v>6</v>
      </c>
      <c r="Q79" s="25">
        <f t="shared" si="6"/>
        <v>360</v>
      </c>
      <c r="R79" s="32" t="str">
        <f t="shared" si="7"/>
        <v>M-6</v>
      </c>
      <c r="S79" s="33" t="str">
        <f t="shared" si="9"/>
        <v>II</v>
      </c>
      <c r="T79" s="34" t="str">
        <f t="shared" si="8"/>
        <v>No Aceptable o Aceptable Con Control Especifico</v>
      </c>
      <c r="U79" s="112"/>
      <c r="V79" s="82" t="str">
        <f>VLOOKUP(H79,Hoja1!A$2:G$445,6,0)</f>
        <v>Muerte</v>
      </c>
      <c r="W79" s="20"/>
      <c r="X79" s="20"/>
      <c r="Y79" s="20"/>
      <c r="Z79" s="17"/>
      <c r="AA79" s="22" t="str">
        <f>VLOOKUP(H79,Hoja1!A$2:G$445,7,0)</f>
        <v>Seguridad vial y manejo defensivo, aseguramiento de áreas de trabajo</v>
      </c>
      <c r="AB79" s="20" t="s">
        <v>1204</v>
      </c>
      <c r="AC79" s="109"/>
      <c r="AD79" s="14"/>
      <c r="AE79" s="12"/>
      <c r="AF79" s="12"/>
      <c r="AG79" s="12"/>
      <c r="AH79" s="12"/>
      <c r="AI79" s="12"/>
      <c r="AJ79" s="12"/>
      <c r="AK79" s="12"/>
      <c r="AL79" s="12"/>
      <c r="AM79" s="12"/>
      <c r="AN79" s="12"/>
      <c r="AO79" s="12"/>
      <c r="AP79" s="12"/>
      <c r="AQ79" s="12"/>
      <c r="AR79" s="12"/>
      <c r="AS79" s="12"/>
      <c r="AT79" s="12"/>
      <c r="AU79" s="12"/>
      <c r="AV79" s="12"/>
      <c r="AW79" s="12"/>
      <c r="AX79" s="12"/>
      <c r="AY79" s="12"/>
      <c r="AZ79" s="12"/>
      <c r="BA79" s="12"/>
      <c r="BB79" s="12"/>
      <c r="BC79" s="12"/>
      <c r="BD79" s="12"/>
      <c r="BE79" s="12"/>
      <c r="BF79" s="12"/>
      <c r="BG79" s="12"/>
      <c r="BH79" s="12"/>
      <c r="BI79" s="12"/>
      <c r="BJ79" s="12"/>
      <c r="BK79" s="12"/>
      <c r="BL79" s="12"/>
      <c r="BM79" s="12"/>
      <c r="BN79" s="12"/>
      <c r="BO79" s="12"/>
      <c r="BP79" s="12"/>
      <c r="BQ79" s="12"/>
      <c r="BR79" s="12"/>
      <c r="BS79" s="12"/>
      <c r="BT79" s="12"/>
      <c r="BU79" s="12"/>
      <c r="BV79" s="12"/>
      <c r="BW79" s="12"/>
      <c r="BX79" s="12"/>
      <c r="BY79" s="12"/>
      <c r="BZ79" s="12"/>
      <c r="CA79" s="12"/>
      <c r="CB79" s="12"/>
      <c r="CC79" s="12"/>
      <c r="CD79" s="12"/>
      <c r="CE79" s="12"/>
      <c r="CF79" s="12"/>
      <c r="CG79" s="12"/>
      <c r="CH79" s="12"/>
      <c r="CI79" s="12"/>
      <c r="CJ79" s="12"/>
      <c r="CK79" s="12"/>
      <c r="CL79" s="12"/>
      <c r="CM79" s="12"/>
      <c r="CN79" s="12"/>
      <c r="CO79" s="12"/>
      <c r="CP79" s="12"/>
      <c r="CQ79" s="12"/>
      <c r="CR79" s="12"/>
      <c r="CS79" s="12"/>
      <c r="CT79" s="12"/>
      <c r="CU79" s="12"/>
      <c r="CV79" s="12"/>
      <c r="CW79" s="12"/>
      <c r="CX79" s="12"/>
      <c r="CY79" s="12"/>
      <c r="CZ79" s="12"/>
      <c r="DA79" s="12"/>
      <c r="DB79" s="12"/>
      <c r="DC79" s="12"/>
      <c r="DD79" s="12"/>
      <c r="DE79" s="12"/>
      <c r="DF79" s="12"/>
      <c r="DG79" s="12"/>
      <c r="DH79" s="12"/>
      <c r="DI79" s="12"/>
      <c r="DJ79" s="12"/>
      <c r="DK79" s="12"/>
      <c r="DL79" s="12"/>
      <c r="DM79" s="12"/>
      <c r="DN79" s="12"/>
      <c r="DO79" s="12"/>
      <c r="DP79" s="12"/>
      <c r="DQ79" s="12"/>
      <c r="DR79" s="12"/>
      <c r="DS79" s="12"/>
      <c r="DT79" s="12"/>
      <c r="DU79" s="12"/>
      <c r="DV79" s="12"/>
      <c r="DW79" s="12"/>
      <c r="DX79" s="12"/>
      <c r="DY79" s="12"/>
      <c r="DZ79" s="12"/>
      <c r="EA79" s="12"/>
      <c r="EB79" s="12"/>
      <c r="EC79" s="12"/>
      <c r="ED79" s="12"/>
      <c r="EE79" s="12"/>
      <c r="EF79" s="12"/>
      <c r="EG79" s="12"/>
      <c r="EH79" s="12"/>
      <c r="EI79" s="12"/>
      <c r="EJ79" s="12"/>
      <c r="EK79" s="12"/>
      <c r="EL79" s="12"/>
      <c r="EM79" s="12"/>
      <c r="EN79" s="12"/>
      <c r="EO79" s="12"/>
      <c r="EP79" s="12"/>
      <c r="EQ79" s="12"/>
      <c r="ER79" s="12"/>
      <c r="ES79" s="12"/>
      <c r="ET79" s="15"/>
    </row>
    <row r="80" spans="1:150" s="13" customFormat="1" ht="63.75">
      <c r="A80" s="142"/>
      <c r="B80" s="142"/>
      <c r="C80" s="109"/>
      <c r="D80" s="106"/>
      <c r="E80" s="115"/>
      <c r="F80" s="115"/>
      <c r="G80" s="82" t="str">
        <f>VLOOKUP(H80,Hoja1!A$1:G$445,2,0)</f>
        <v>Herramientas Manuales</v>
      </c>
      <c r="H80" s="24" t="s">
        <v>606</v>
      </c>
      <c r="I80" s="82" t="str">
        <f>VLOOKUP(H80,Hoja1!A$2:G$445,3,0)</f>
        <v>Quemaduras, contusiones y lesiones</v>
      </c>
      <c r="J80" s="18"/>
      <c r="K80" s="82" t="str">
        <f>VLOOKUP(H80,Hoja1!A$2:G$445,4,0)</f>
        <v>Inspecciones planeadas e inspecciones no planeadas, procedimientos de programas de seguridad y salud en el trabajo</v>
      </c>
      <c r="L80" s="82" t="str">
        <f>VLOOKUP(H80,Hoja1!A$2:G$445,5,0)</f>
        <v>E.P.P.</v>
      </c>
      <c r="M80" s="18">
        <v>2</v>
      </c>
      <c r="N80" s="19">
        <v>3</v>
      </c>
      <c r="O80" s="19">
        <v>25</v>
      </c>
      <c r="P80" s="25">
        <f t="shared" si="5"/>
        <v>6</v>
      </c>
      <c r="Q80" s="25">
        <f t="shared" si="6"/>
        <v>150</v>
      </c>
      <c r="R80" s="32" t="str">
        <f t="shared" si="7"/>
        <v>M-6</v>
      </c>
      <c r="S80" s="33" t="str">
        <f t="shared" si="9"/>
        <v>II</v>
      </c>
      <c r="T80" s="34" t="str">
        <f t="shared" si="8"/>
        <v>No Aceptable o Aceptable Con Control Especifico</v>
      </c>
      <c r="U80" s="112"/>
      <c r="V80" s="82" t="str">
        <f>VLOOKUP(H80,Hoja1!A$2:G$445,6,0)</f>
        <v>Amputación</v>
      </c>
      <c r="W80" s="20"/>
      <c r="X80" s="20"/>
      <c r="Y80" s="20"/>
      <c r="Z80" s="17"/>
      <c r="AA80" s="22" t="str">
        <f>VLOOKUP(H80,Hoja1!A$2:G$445,7,0)</f>
        <v xml:space="preserve">
Uso y manejo adecuado de E.P.P., uso y manejo adecuado de herramientas manuales y/o máqinas y equipos</v>
      </c>
      <c r="AB80" s="20" t="s">
        <v>1231</v>
      </c>
      <c r="AC80" s="109"/>
      <c r="AD80" s="14"/>
      <c r="AE80" s="12"/>
      <c r="AF80" s="12"/>
      <c r="AG80" s="12"/>
      <c r="AH80" s="12"/>
      <c r="AI80" s="12"/>
      <c r="AJ80" s="12"/>
      <c r="AK80" s="12"/>
      <c r="AL80" s="12"/>
      <c r="AM80" s="12"/>
      <c r="AN80" s="12"/>
      <c r="AO80" s="12"/>
      <c r="AP80" s="12"/>
      <c r="AQ80" s="12"/>
      <c r="AR80" s="12"/>
      <c r="AS80" s="12"/>
      <c r="AT80" s="12"/>
      <c r="AU80" s="12"/>
      <c r="AV80" s="12"/>
      <c r="AW80" s="12"/>
      <c r="AX80" s="12"/>
      <c r="AY80" s="12"/>
      <c r="AZ80" s="12"/>
      <c r="BA80" s="12"/>
      <c r="BB80" s="12"/>
      <c r="BC80" s="12"/>
      <c r="BD80" s="12"/>
      <c r="BE80" s="12"/>
      <c r="BF80" s="12"/>
      <c r="BG80" s="12"/>
      <c r="BH80" s="12"/>
      <c r="BI80" s="12"/>
      <c r="BJ80" s="12"/>
      <c r="BK80" s="12"/>
      <c r="BL80" s="12"/>
      <c r="BM80" s="12"/>
      <c r="BN80" s="12"/>
      <c r="BO80" s="12"/>
      <c r="BP80" s="12"/>
      <c r="BQ80" s="12"/>
      <c r="BR80" s="12"/>
      <c r="BS80" s="12"/>
      <c r="BT80" s="12"/>
      <c r="BU80" s="12"/>
      <c r="BV80" s="12"/>
      <c r="BW80" s="12"/>
      <c r="BX80" s="12"/>
      <c r="BY80" s="12"/>
      <c r="BZ80" s="12"/>
      <c r="CA80" s="12"/>
      <c r="CB80" s="12"/>
      <c r="CC80" s="12"/>
      <c r="CD80" s="12"/>
      <c r="CE80" s="12"/>
      <c r="CF80" s="12"/>
      <c r="CG80" s="12"/>
      <c r="CH80" s="12"/>
      <c r="CI80" s="12"/>
      <c r="CJ80" s="12"/>
      <c r="CK80" s="12"/>
      <c r="CL80" s="12"/>
      <c r="CM80" s="12"/>
      <c r="CN80" s="12"/>
      <c r="CO80" s="12"/>
      <c r="CP80" s="12"/>
      <c r="CQ80" s="12"/>
      <c r="CR80" s="12"/>
      <c r="CS80" s="12"/>
      <c r="CT80" s="12"/>
      <c r="CU80" s="12"/>
      <c r="CV80" s="12"/>
      <c r="CW80" s="12"/>
      <c r="CX80" s="12"/>
      <c r="CY80" s="12"/>
      <c r="CZ80" s="12"/>
      <c r="DA80" s="12"/>
      <c r="DB80" s="12"/>
      <c r="DC80" s="12"/>
      <c r="DD80" s="12"/>
      <c r="DE80" s="12"/>
      <c r="DF80" s="12"/>
      <c r="DG80" s="12"/>
      <c r="DH80" s="12"/>
      <c r="DI80" s="12"/>
      <c r="DJ80" s="12"/>
      <c r="DK80" s="12"/>
      <c r="DL80" s="12"/>
      <c r="DM80" s="12"/>
      <c r="DN80" s="12"/>
      <c r="DO80" s="12"/>
      <c r="DP80" s="12"/>
      <c r="DQ80" s="12"/>
      <c r="DR80" s="12"/>
      <c r="DS80" s="12"/>
      <c r="DT80" s="12"/>
      <c r="DU80" s="12"/>
      <c r="DV80" s="12"/>
      <c r="DW80" s="12"/>
      <c r="DX80" s="12"/>
      <c r="DY80" s="12"/>
      <c r="DZ80" s="12"/>
      <c r="EA80" s="12"/>
      <c r="EB80" s="12"/>
      <c r="EC80" s="12"/>
      <c r="ED80" s="12"/>
      <c r="EE80" s="12"/>
      <c r="EF80" s="12"/>
      <c r="EG80" s="12"/>
      <c r="EH80" s="12"/>
      <c r="EI80" s="12"/>
      <c r="EJ80" s="12"/>
      <c r="EK80" s="12"/>
      <c r="EL80" s="12"/>
      <c r="EM80" s="12"/>
      <c r="EN80" s="12"/>
      <c r="EO80" s="12"/>
      <c r="EP80" s="12"/>
      <c r="EQ80" s="12"/>
      <c r="ER80" s="12"/>
      <c r="ES80" s="12"/>
      <c r="ET80" s="15"/>
    </row>
    <row r="81" spans="1:150" s="13" customFormat="1" ht="63.75">
      <c r="A81" s="142"/>
      <c r="B81" s="142"/>
      <c r="C81" s="109"/>
      <c r="D81" s="106"/>
      <c r="E81" s="115"/>
      <c r="F81" s="115"/>
      <c r="G81" s="82" t="str">
        <f>VLOOKUP(H81,Hoja1!A$1:G$445,2,0)</f>
        <v>Atraco, golpiza, atentados y secuestrados</v>
      </c>
      <c r="H81" s="24" t="s">
        <v>57</v>
      </c>
      <c r="I81" s="82" t="str">
        <f>VLOOKUP(H81,Hoja1!A$2:G$445,3,0)</f>
        <v>Estrés, golpes, Secuestros</v>
      </c>
      <c r="J81" s="18"/>
      <c r="K81" s="82" t="str">
        <f>VLOOKUP(H81,Hoja1!A$2:G$445,4,0)</f>
        <v>Inspecciones planeadas e inspecciones no planeadas, procedimientos de programas de seguridad y salud en el trabajo</v>
      </c>
      <c r="L81" s="82" t="str">
        <f>VLOOKUP(H81,Hoja1!A$2:G$445,5,0)</f>
        <v xml:space="preserve">Uniformes Corporativos, Caquetas corporativas, Carnetización
</v>
      </c>
      <c r="M81" s="18">
        <v>2</v>
      </c>
      <c r="N81" s="19">
        <v>3</v>
      </c>
      <c r="O81" s="19">
        <v>60</v>
      </c>
      <c r="P81" s="25">
        <f t="shared" si="5"/>
        <v>6</v>
      </c>
      <c r="Q81" s="25">
        <f t="shared" si="6"/>
        <v>360</v>
      </c>
      <c r="R81" s="32" t="str">
        <f t="shared" si="7"/>
        <v>M-6</v>
      </c>
      <c r="S81" s="33" t="str">
        <f t="shared" si="9"/>
        <v>II</v>
      </c>
      <c r="T81" s="34" t="str">
        <f t="shared" si="8"/>
        <v>No Aceptable o Aceptable Con Control Especifico</v>
      </c>
      <c r="U81" s="112"/>
      <c r="V81" s="82" t="str">
        <f>VLOOKUP(H81,Hoja1!A$2:G$445,6,0)</f>
        <v>Secuestros</v>
      </c>
      <c r="W81" s="20"/>
      <c r="X81" s="20"/>
      <c r="Y81" s="20"/>
      <c r="Z81" s="17"/>
      <c r="AA81" s="22" t="str">
        <f>VLOOKUP(H81,Hoja1!A$2:G$445,7,0)</f>
        <v>N/A</v>
      </c>
      <c r="AB81" s="20" t="s">
        <v>1206</v>
      </c>
      <c r="AC81" s="109"/>
      <c r="AD81" s="14"/>
      <c r="AE81" s="12"/>
      <c r="AF81" s="12"/>
      <c r="AG81" s="12"/>
      <c r="AH81" s="12"/>
      <c r="AI81" s="12"/>
      <c r="AJ81" s="12"/>
      <c r="AK81" s="12"/>
      <c r="AL81" s="12"/>
      <c r="AM81" s="12"/>
      <c r="AN81" s="12"/>
      <c r="AO81" s="12"/>
      <c r="AP81" s="12"/>
      <c r="AQ81" s="12"/>
      <c r="AR81" s="12"/>
      <c r="AS81" s="12"/>
      <c r="AT81" s="12"/>
      <c r="AU81" s="12"/>
      <c r="AV81" s="12"/>
      <c r="AW81" s="12"/>
      <c r="AX81" s="12"/>
      <c r="AY81" s="12"/>
      <c r="AZ81" s="12"/>
      <c r="BA81" s="12"/>
      <c r="BB81" s="12"/>
      <c r="BC81" s="12"/>
      <c r="BD81" s="12"/>
      <c r="BE81" s="12"/>
      <c r="BF81" s="12"/>
      <c r="BG81" s="12"/>
      <c r="BH81" s="12"/>
      <c r="BI81" s="12"/>
      <c r="BJ81" s="12"/>
      <c r="BK81" s="12"/>
      <c r="BL81" s="12"/>
      <c r="BM81" s="12"/>
      <c r="BN81" s="12"/>
      <c r="BO81" s="12"/>
      <c r="BP81" s="12"/>
      <c r="BQ81" s="12"/>
      <c r="BR81" s="12"/>
      <c r="BS81" s="12"/>
      <c r="BT81" s="12"/>
      <c r="BU81" s="12"/>
      <c r="BV81" s="12"/>
      <c r="BW81" s="12"/>
      <c r="BX81" s="12"/>
      <c r="BY81" s="12"/>
      <c r="BZ81" s="12"/>
      <c r="CA81" s="12"/>
      <c r="CB81" s="12"/>
      <c r="CC81" s="12"/>
      <c r="CD81" s="12"/>
      <c r="CE81" s="12"/>
      <c r="CF81" s="12"/>
      <c r="CG81" s="12"/>
      <c r="CH81" s="12"/>
      <c r="CI81" s="12"/>
      <c r="CJ81" s="12"/>
      <c r="CK81" s="12"/>
      <c r="CL81" s="12"/>
      <c r="CM81" s="12"/>
      <c r="CN81" s="12"/>
      <c r="CO81" s="12"/>
      <c r="CP81" s="12"/>
      <c r="CQ81" s="12"/>
      <c r="CR81" s="12"/>
      <c r="CS81" s="12"/>
      <c r="CT81" s="12"/>
      <c r="CU81" s="12"/>
      <c r="CV81" s="12"/>
      <c r="CW81" s="12"/>
      <c r="CX81" s="12"/>
      <c r="CY81" s="12"/>
      <c r="CZ81" s="12"/>
      <c r="DA81" s="12"/>
      <c r="DB81" s="12"/>
      <c r="DC81" s="12"/>
      <c r="DD81" s="12"/>
      <c r="DE81" s="12"/>
      <c r="DF81" s="12"/>
      <c r="DG81" s="12"/>
      <c r="DH81" s="12"/>
      <c r="DI81" s="12"/>
      <c r="DJ81" s="12"/>
      <c r="DK81" s="12"/>
      <c r="DL81" s="12"/>
      <c r="DM81" s="12"/>
      <c r="DN81" s="12"/>
      <c r="DO81" s="12"/>
      <c r="DP81" s="12"/>
      <c r="DQ81" s="12"/>
      <c r="DR81" s="12"/>
      <c r="DS81" s="12"/>
      <c r="DT81" s="12"/>
      <c r="DU81" s="12"/>
      <c r="DV81" s="12"/>
      <c r="DW81" s="12"/>
      <c r="DX81" s="12"/>
      <c r="DY81" s="12"/>
      <c r="DZ81" s="12"/>
      <c r="EA81" s="12"/>
      <c r="EB81" s="12"/>
      <c r="EC81" s="12"/>
      <c r="ED81" s="12"/>
      <c r="EE81" s="12"/>
      <c r="EF81" s="12"/>
      <c r="EG81" s="12"/>
      <c r="EH81" s="12"/>
      <c r="EI81" s="12"/>
      <c r="EJ81" s="12"/>
      <c r="EK81" s="12"/>
      <c r="EL81" s="12"/>
      <c r="EM81" s="12"/>
      <c r="EN81" s="12"/>
      <c r="EO81" s="12"/>
      <c r="EP81" s="12"/>
      <c r="EQ81" s="12"/>
      <c r="ER81" s="12"/>
      <c r="ES81" s="12"/>
      <c r="ET81" s="15"/>
    </row>
    <row r="82" spans="1:150" s="13" customFormat="1" ht="51.75" thickBot="1">
      <c r="A82" s="142"/>
      <c r="B82" s="142"/>
      <c r="C82" s="110"/>
      <c r="D82" s="107"/>
      <c r="E82" s="116"/>
      <c r="F82" s="116"/>
      <c r="G82" s="82" t="str">
        <f>VLOOKUP(H82,Hoja1!A$1:G$445,2,0)</f>
        <v>SISMOS, INCENDIOS, INUNDACIONES, TERREMOTOS, VENDAVALES, DERRUMBE</v>
      </c>
      <c r="H82" s="24" t="s">
        <v>62</v>
      </c>
      <c r="I82" s="82" t="str">
        <f>VLOOKUP(H82,Hoja1!A$2:G$445,3,0)</f>
        <v>SISMOS, INCENDIOS, INUNDACIONES, TERREMOTOS, VENDAVALES</v>
      </c>
      <c r="J82" s="18"/>
      <c r="K82" s="82" t="str">
        <f>VLOOKUP(H82,Hoja1!A$2:G$445,4,0)</f>
        <v>Inspecciones planeadas e inspecciones no planeadas, procedimientos de programas de seguridad y salud en el trabajo</v>
      </c>
      <c r="L82" s="82" t="str">
        <f>VLOOKUP(H82,Hoja1!A$2:G$445,5,0)</f>
        <v>BRIGADAS DE EMERGENCIAS</v>
      </c>
      <c r="M82" s="18">
        <v>2</v>
      </c>
      <c r="N82" s="19">
        <v>1</v>
      </c>
      <c r="O82" s="19">
        <v>100</v>
      </c>
      <c r="P82" s="25">
        <f t="shared" si="5"/>
        <v>2</v>
      </c>
      <c r="Q82" s="25">
        <f t="shared" si="6"/>
        <v>200</v>
      </c>
      <c r="R82" s="32" t="str">
        <f t="shared" si="7"/>
        <v>B-2</v>
      </c>
      <c r="S82" s="33" t="str">
        <f t="shared" si="9"/>
        <v>II</v>
      </c>
      <c r="T82" s="34" t="str">
        <f t="shared" si="8"/>
        <v>No Aceptable o Aceptable Con Control Especifico</v>
      </c>
      <c r="U82" s="113"/>
      <c r="V82" s="82" t="str">
        <f>VLOOKUP(H82,Hoja1!A$2:G$445,6,0)</f>
        <v>MUERTE</v>
      </c>
      <c r="W82" s="20"/>
      <c r="X82" s="20"/>
      <c r="Y82" s="20"/>
      <c r="Z82" s="17" t="s">
        <v>1208</v>
      </c>
      <c r="AA82" s="22" t="str">
        <f>VLOOKUP(H82,Hoja1!A$2:G$445,7,0)</f>
        <v>ENTRENAMIENTO DE LA BRIGADA; DIVULGACIÓN DE PLAN DE EMERGENCIA</v>
      </c>
      <c r="AB82" s="20" t="s">
        <v>1207</v>
      </c>
      <c r="AC82" s="118"/>
      <c r="AD82" s="14"/>
      <c r="AE82" s="12"/>
      <c r="AF82" s="12"/>
      <c r="AG82" s="12"/>
      <c r="AH82" s="12"/>
      <c r="AI82" s="12"/>
      <c r="AJ82" s="12"/>
      <c r="AK82" s="12"/>
      <c r="AL82" s="12"/>
      <c r="AM82" s="12"/>
      <c r="AN82" s="12"/>
      <c r="AO82" s="12"/>
      <c r="AP82" s="12"/>
      <c r="AQ82" s="12"/>
      <c r="AR82" s="12"/>
      <c r="AS82" s="12"/>
      <c r="AT82" s="12"/>
      <c r="AU82" s="12"/>
      <c r="AV82" s="12"/>
      <c r="AW82" s="12"/>
      <c r="AX82" s="12"/>
      <c r="AY82" s="12"/>
      <c r="AZ82" s="12"/>
      <c r="BA82" s="12"/>
      <c r="BB82" s="12"/>
      <c r="BC82" s="12"/>
      <c r="BD82" s="12"/>
      <c r="BE82" s="12"/>
      <c r="BF82" s="12"/>
      <c r="BG82" s="12"/>
      <c r="BH82" s="12"/>
      <c r="BI82" s="12"/>
      <c r="BJ82" s="12"/>
      <c r="BK82" s="12"/>
      <c r="BL82" s="12"/>
      <c r="BM82" s="12"/>
      <c r="BN82" s="12"/>
      <c r="BO82" s="12"/>
      <c r="BP82" s="12"/>
      <c r="BQ82" s="12"/>
      <c r="BR82" s="12"/>
      <c r="BS82" s="12"/>
      <c r="BT82" s="12"/>
      <c r="BU82" s="12"/>
      <c r="BV82" s="12"/>
      <c r="BW82" s="12"/>
      <c r="BX82" s="12"/>
      <c r="BY82" s="12"/>
      <c r="BZ82" s="12"/>
      <c r="CA82" s="12"/>
      <c r="CB82" s="12"/>
      <c r="CC82" s="12"/>
      <c r="CD82" s="12"/>
      <c r="CE82" s="12"/>
      <c r="CF82" s="12"/>
      <c r="CG82" s="12"/>
      <c r="CH82" s="12"/>
      <c r="CI82" s="12"/>
      <c r="CJ82" s="12"/>
      <c r="CK82" s="12"/>
      <c r="CL82" s="12"/>
      <c r="CM82" s="12"/>
      <c r="CN82" s="12"/>
      <c r="CO82" s="12"/>
      <c r="CP82" s="12"/>
      <c r="CQ82" s="12"/>
      <c r="CR82" s="12"/>
      <c r="CS82" s="12"/>
      <c r="CT82" s="12"/>
      <c r="CU82" s="12"/>
      <c r="CV82" s="12"/>
      <c r="CW82" s="12"/>
      <c r="CX82" s="12"/>
      <c r="CY82" s="12"/>
      <c r="CZ82" s="12"/>
      <c r="DA82" s="12"/>
      <c r="DB82" s="12"/>
      <c r="DC82" s="12"/>
      <c r="DD82" s="12"/>
      <c r="DE82" s="12"/>
      <c r="DF82" s="12"/>
      <c r="DG82" s="12"/>
      <c r="DH82" s="12"/>
      <c r="DI82" s="12"/>
      <c r="DJ82" s="12"/>
      <c r="DK82" s="12"/>
      <c r="DL82" s="12"/>
      <c r="DM82" s="12"/>
      <c r="DN82" s="12"/>
      <c r="DO82" s="12"/>
      <c r="DP82" s="12"/>
      <c r="DQ82" s="12"/>
      <c r="DR82" s="12"/>
      <c r="DS82" s="12"/>
      <c r="DT82" s="12"/>
      <c r="DU82" s="12"/>
      <c r="DV82" s="12"/>
      <c r="DW82" s="12"/>
      <c r="DX82" s="12"/>
      <c r="DY82" s="12"/>
      <c r="DZ82" s="12"/>
      <c r="EA82" s="12"/>
      <c r="EB82" s="12"/>
      <c r="EC82" s="12"/>
      <c r="ED82" s="12"/>
      <c r="EE82" s="12"/>
      <c r="EF82" s="12"/>
      <c r="EG82" s="12"/>
      <c r="EH82" s="12"/>
      <c r="EI82" s="12"/>
      <c r="EJ82" s="12"/>
      <c r="EK82" s="12"/>
      <c r="EL82" s="12"/>
      <c r="EM82" s="12"/>
      <c r="EN82" s="12"/>
      <c r="EO82" s="12"/>
      <c r="EP82" s="12"/>
      <c r="EQ82" s="12"/>
      <c r="ER82" s="12"/>
      <c r="ES82" s="12"/>
      <c r="ET82" s="15"/>
    </row>
    <row r="83" spans="1:150" s="13" customFormat="1" ht="51">
      <c r="A83" s="142"/>
      <c r="B83" s="142"/>
      <c r="C83" s="92" t="s">
        <v>1222</v>
      </c>
      <c r="D83" s="102" t="s">
        <v>1223</v>
      </c>
      <c r="E83" s="97" t="s">
        <v>1063</v>
      </c>
      <c r="F83" s="97" t="s">
        <v>1210</v>
      </c>
      <c r="G83" s="80" t="str">
        <f>VLOOKUP(H83,Hoja1!A$1:G$445,2,0)</f>
        <v>Bacteria</v>
      </c>
      <c r="H83" s="46" t="s">
        <v>108</v>
      </c>
      <c r="I83" s="80" t="str">
        <f>VLOOKUP(H83,Hoja1!A$2:G$445,3,0)</f>
        <v>Infecciones producidas por Bacterianas</v>
      </c>
      <c r="J83" s="54"/>
      <c r="K83" s="80" t="str">
        <f>VLOOKUP(H83,Hoja1!A$2:G$445,4,0)</f>
        <v>Inspecciones planeadas e inspecciones no planeadas, procedimientos de programas de seguridad y salud en el trabajo</v>
      </c>
      <c r="L83" s="80" t="str">
        <f>VLOOKUP(H83,Hoja1!A$2:G$445,5,0)</f>
        <v>Programa de vacunación, bota pantalon, overol, guantes, tapabocas, mascarillas con filtos</v>
      </c>
      <c r="M83" s="54">
        <v>2</v>
      </c>
      <c r="N83" s="55">
        <v>3</v>
      </c>
      <c r="O83" s="55">
        <v>10</v>
      </c>
      <c r="P83" s="48">
        <f t="shared" si="5"/>
        <v>6</v>
      </c>
      <c r="Q83" s="48">
        <f t="shared" si="6"/>
        <v>60</v>
      </c>
      <c r="R83" s="56" t="str">
        <f t="shared" si="7"/>
        <v>M-6</v>
      </c>
      <c r="S83" s="57" t="str">
        <f t="shared" si="9"/>
        <v>III</v>
      </c>
      <c r="T83" s="58" t="str">
        <f t="shared" si="8"/>
        <v>Mejorable</v>
      </c>
      <c r="U83" s="147">
        <v>1</v>
      </c>
      <c r="V83" s="80" t="str">
        <f>VLOOKUP(H83,Hoja1!A$2:G$445,6,0)</f>
        <v xml:space="preserve">Enfermedades Infectocontagiosas
</v>
      </c>
      <c r="W83" s="59"/>
      <c r="X83" s="59"/>
      <c r="Y83" s="59"/>
      <c r="Z83" s="60"/>
      <c r="AA83" s="53" t="str">
        <f>VLOOKUP(H83,Hoja1!A$2:G$445,7,0)</f>
        <v xml:space="preserve">Riesgo Biológico, Autocuidado y/o Uso y manejo adecuado de E.P.P.
</v>
      </c>
      <c r="AB83" s="147" t="s">
        <v>1200</v>
      </c>
      <c r="AC83" s="148" t="s">
        <v>1209</v>
      </c>
      <c r="AD83" s="14"/>
      <c r="AE83" s="12"/>
      <c r="AF83" s="12"/>
      <c r="AG83" s="12"/>
      <c r="AH83" s="12"/>
      <c r="AI83" s="12"/>
      <c r="AJ83" s="12"/>
      <c r="AK83" s="12"/>
      <c r="AL83" s="12"/>
      <c r="AM83" s="12"/>
      <c r="AN83" s="12"/>
      <c r="AO83" s="12"/>
      <c r="AP83" s="12"/>
      <c r="AQ83" s="12"/>
      <c r="AR83" s="12"/>
      <c r="AS83" s="12"/>
      <c r="AT83" s="12"/>
      <c r="AU83" s="12"/>
      <c r="AV83" s="12"/>
      <c r="AW83" s="12"/>
      <c r="AX83" s="12"/>
      <c r="AY83" s="12"/>
      <c r="AZ83" s="12"/>
      <c r="BA83" s="12"/>
      <c r="BB83" s="12"/>
      <c r="BC83" s="12"/>
      <c r="BD83" s="12"/>
      <c r="BE83" s="12"/>
      <c r="BF83" s="12"/>
      <c r="BG83" s="12"/>
      <c r="BH83" s="12"/>
      <c r="BI83" s="12"/>
      <c r="BJ83" s="12"/>
      <c r="BK83" s="12"/>
      <c r="BL83" s="12"/>
      <c r="BM83" s="12"/>
      <c r="BN83" s="12"/>
      <c r="BO83" s="12"/>
      <c r="BP83" s="12"/>
      <c r="BQ83" s="12"/>
      <c r="BR83" s="12"/>
      <c r="BS83" s="12"/>
      <c r="BT83" s="12"/>
      <c r="BU83" s="12"/>
      <c r="BV83" s="12"/>
      <c r="BW83" s="12"/>
      <c r="BX83" s="12"/>
      <c r="BY83" s="12"/>
      <c r="BZ83" s="12"/>
      <c r="CA83" s="12"/>
      <c r="CB83" s="12"/>
      <c r="CC83" s="12"/>
      <c r="CD83" s="12"/>
      <c r="CE83" s="12"/>
      <c r="CF83" s="12"/>
      <c r="CG83" s="12"/>
      <c r="CH83" s="12"/>
      <c r="CI83" s="12"/>
      <c r="CJ83" s="12"/>
      <c r="CK83" s="12"/>
      <c r="CL83" s="12"/>
      <c r="CM83" s="12"/>
      <c r="CN83" s="12"/>
      <c r="CO83" s="12"/>
      <c r="CP83" s="12"/>
      <c r="CQ83" s="12"/>
      <c r="CR83" s="12"/>
      <c r="CS83" s="12"/>
      <c r="CT83" s="12"/>
      <c r="CU83" s="12"/>
      <c r="CV83" s="12"/>
      <c r="CW83" s="12"/>
      <c r="CX83" s="12"/>
      <c r="CY83" s="12"/>
      <c r="CZ83" s="12"/>
      <c r="DA83" s="12"/>
      <c r="DB83" s="12"/>
      <c r="DC83" s="12"/>
      <c r="DD83" s="12"/>
      <c r="DE83" s="12"/>
      <c r="DF83" s="12"/>
      <c r="DG83" s="12"/>
      <c r="DH83" s="12"/>
      <c r="DI83" s="12"/>
      <c r="DJ83" s="12"/>
      <c r="DK83" s="12"/>
      <c r="DL83" s="12"/>
      <c r="DM83" s="12"/>
      <c r="DN83" s="12"/>
      <c r="DO83" s="12"/>
      <c r="DP83" s="12"/>
      <c r="DQ83" s="12"/>
      <c r="DR83" s="12"/>
      <c r="DS83" s="12"/>
      <c r="DT83" s="12"/>
      <c r="DU83" s="12"/>
      <c r="DV83" s="12"/>
      <c r="DW83" s="12"/>
      <c r="DX83" s="12"/>
      <c r="DY83" s="12"/>
      <c r="DZ83" s="12"/>
      <c r="EA83" s="12"/>
      <c r="EB83" s="12"/>
      <c r="EC83" s="12"/>
      <c r="ED83" s="12"/>
      <c r="EE83" s="12"/>
      <c r="EF83" s="12"/>
      <c r="EG83" s="12"/>
      <c r="EH83" s="12"/>
      <c r="EI83" s="12"/>
      <c r="EJ83" s="12"/>
      <c r="EK83" s="12"/>
      <c r="EL83" s="12"/>
      <c r="EM83" s="12"/>
      <c r="EN83" s="12"/>
      <c r="EO83" s="12"/>
      <c r="EP83" s="12"/>
      <c r="EQ83" s="12"/>
      <c r="ER83" s="12"/>
      <c r="ES83" s="12"/>
      <c r="ET83" s="15"/>
    </row>
    <row r="84" spans="1:150" s="13" customFormat="1" ht="51">
      <c r="A84" s="142"/>
      <c r="B84" s="142"/>
      <c r="C84" s="92"/>
      <c r="D84" s="102"/>
      <c r="E84" s="97"/>
      <c r="F84" s="97"/>
      <c r="G84" s="80" t="str">
        <f>VLOOKUP(H84,Hoja1!A$1:G$445,2,0)</f>
        <v>Hongos</v>
      </c>
      <c r="H84" s="46" t="s">
        <v>117</v>
      </c>
      <c r="I84" s="80" t="str">
        <f>VLOOKUP(H84,Hoja1!A$2:G$445,3,0)</f>
        <v>Micosis</v>
      </c>
      <c r="J84" s="54"/>
      <c r="K84" s="80" t="str">
        <f>VLOOKUP(H84,Hoja1!A$2:G$445,4,0)</f>
        <v>Inspecciones planeadas e inspecciones no planeadas, procedimientos de programas de seguridad y salud en el trabajo</v>
      </c>
      <c r="L84" s="80" t="str">
        <f>VLOOKUP(H84,Hoja1!A$2:G$445,5,0)</f>
        <v>Programa de vacunación, éxamenes periódicos</v>
      </c>
      <c r="M84" s="54">
        <v>2</v>
      </c>
      <c r="N84" s="55">
        <v>3</v>
      </c>
      <c r="O84" s="55">
        <v>10</v>
      </c>
      <c r="P84" s="48">
        <f t="shared" si="5"/>
        <v>6</v>
      </c>
      <c r="Q84" s="48">
        <f t="shared" si="6"/>
        <v>60</v>
      </c>
      <c r="R84" s="56" t="str">
        <f t="shared" si="7"/>
        <v>M-6</v>
      </c>
      <c r="S84" s="57" t="str">
        <f t="shared" si="9"/>
        <v>III</v>
      </c>
      <c r="T84" s="58" t="str">
        <f t="shared" si="8"/>
        <v>Mejorable</v>
      </c>
      <c r="U84" s="104"/>
      <c r="V84" s="80" t="str">
        <f>VLOOKUP(H84,Hoja1!A$2:G$445,6,0)</f>
        <v>Micosis</v>
      </c>
      <c r="W84" s="59"/>
      <c r="X84" s="59"/>
      <c r="Y84" s="59"/>
      <c r="Z84" s="60"/>
      <c r="AA84" s="53" t="str">
        <f>VLOOKUP(H84,Hoja1!A$2:G$445,7,0)</f>
        <v xml:space="preserve">Riesgo Biológico, Autocuidado y/o Uso y manejo adecuado de E.P.P.
</v>
      </c>
      <c r="AB84" s="104"/>
      <c r="AC84" s="92"/>
      <c r="AD84" s="14"/>
      <c r="AE84" s="12"/>
      <c r="AF84" s="12"/>
      <c r="AG84" s="12"/>
      <c r="AH84" s="12"/>
      <c r="AI84" s="12"/>
      <c r="AJ84" s="12"/>
      <c r="AK84" s="12"/>
      <c r="AL84" s="12"/>
      <c r="AM84" s="12"/>
      <c r="AN84" s="12"/>
      <c r="AO84" s="12"/>
      <c r="AP84" s="12"/>
      <c r="AQ84" s="12"/>
      <c r="AR84" s="12"/>
      <c r="AS84" s="12"/>
      <c r="AT84" s="12"/>
      <c r="AU84" s="12"/>
      <c r="AV84" s="12"/>
      <c r="AW84" s="12"/>
      <c r="AX84" s="12"/>
      <c r="AY84" s="12"/>
      <c r="AZ84" s="12"/>
      <c r="BA84" s="12"/>
      <c r="BB84" s="12"/>
      <c r="BC84" s="12"/>
      <c r="BD84" s="12"/>
      <c r="BE84" s="12"/>
      <c r="BF84" s="12"/>
      <c r="BG84" s="12"/>
      <c r="BH84" s="12"/>
      <c r="BI84" s="12"/>
      <c r="BJ84" s="12"/>
      <c r="BK84" s="12"/>
      <c r="BL84" s="12"/>
      <c r="BM84" s="12"/>
      <c r="BN84" s="12"/>
      <c r="BO84" s="12"/>
      <c r="BP84" s="12"/>
      <c r="BQ84" s="12"/>
      <c r="BR84" s="12"/>
      <c r="BS84" s="12"/>
      <c r="BT84" s="12"/>
      <c r="BU84" s="12"/>
      <c r="BV84" s="12"/>
      <c r="BW84" s="12"/>
      <c r="BX84" s="12"/>
      <c r="BY84" s="12"/>
      <c r="BZ84" s="12"/>
      <c r="CA84" s="12"/>
      <c r="CB84" s="12"/>
      <c r="CC84" s="12"/>
      <c r="CD84" s="12"/>
      <c r="CE84" s="12"/>
      <c r="CF84" s="12"/>
      <c r="CG84" s="12"/>
      <c r="CH84" s="12"/>
      <c r="CI84" s="12"/>
      <c r="CJ84" s="12"/>
      <c r="CK84" s="12"/>
      <c r="CL84" s="12"/>
      <c r="CM84" s="12"/>
      <c r="CN84" s="12"/>
      <c r="CO84" s="12"/>
      <c r="CP84" s="12"/>
      <c r="CQ84" s="12"/>
      <c r="CR84" s="12"/>
      <c r="CS84" s="12"/>
      <c r="CT84" s="12"/>
      <c r="CU84" s="12"/>
      <c r="CV84" s="12"/>
      <c r="CW84" s="12"/>
      <c r="CX84" s="12"/>
      <c r="CY84" s="12"/>
      <c r="CZ84" s="12"/>
      <c r="DA84" s="12"/>
      <c r="DB84" s="12"/>
      <c r="DC84" s="12"/>
      <c r="DD84" s="12"/>
      <c r="DE84" s="12"/>
      <c r="DF84" s="12"/>
      <c r="DG84" s="12"/>
      <c r="DH84" s="12"/>
      <c r="DI84" s="12"/>
      <c r="DJ84" s="12"/>
      <c r="DK84" s="12"/>
      <c r="DL84" s="12"/>
      <c r="DM84" s="12"/>
      <c r="DN84" s="12"/>
      <c r="DO84" s="12"/>
      <c r="DP84" s="12"/>
      <c r="DQ84" s="12"/>
      <c r="DR84" s="12"/>
      <c r="DS84" s="12"/>
      <c r="DT84" s="12"/>
      <c r="DU84" s="12"/>
      <c r="DV84" s="12"/>
      <c r="DW84" s="12"/>
      <c r="DX84" s="12"/>
      <c r="DY84" s="12"/>
      <c r="DZ84" s="12"/>
      <c r="EA84" s="12"/>
      <c r="EB84" s="12"/>
      <c r="EC84" s="12"/>
      <c r="ED84" s="12"/>
      <c r="EE84" s="12"/>
      <c r="EF84" s="12"/>
      <c r="EG84" s="12"/>
      <c r="EH84" s="12"/>
      <c r="EI84" s="12"/>
      <c r="EJ84" s="12"/>
      <c r="EK84" s="12"/>
      <c r="EL84" s="12"/>
      <c r="EM84" s="12"/>
      <c r="EN84" s="12"/>
      <c r="EO84" s="12"/>
      <c r="EP84" s="12"/>
      <c r="EQ84" s="12"/>
      <c r="ER84" s="12"/>
      <c r="ES84" s="12"/>
      <c r="ET84" s="15"/>
    </row>
    <row r="85" spans="1:150" s="13" customFormat="1" ht="51">
      <c r="A85" s="142"/>
      <c r="B85" s="142"/>
      <c r="C85" s="92"/>
      <c r="D85" s="102"/>
      <c r="E85" s="97"/>
      <c r="F85" s="97"/>
      <c r="G85" s="80" t="str">
        <f>VLOOKUP(H85,Hoja1!A$1:G$445,2,0)</f>
        <v>Virus</v>
      </c>
      <c r="H85" s="46" t="s">
        <v>120</v>
      </c>
      <c r="I85" s="80" t="str">
        <f>VLOOKUP(H85,Hoja1!A$2:G$445,3,0)</f>
        <v>Infecciones Virales</v>
      </c>
      <c r="J85" s="54"/>
      <c r="K85" s="80" t="str">
        <f>VLOOKUP(H85,Hoja1!A$2:G$445,4,0)</f>
        <v>Inspecciones planeadas e inspecciones no planeadas, procedimientos de programas de seguridad y salud en el trabajo</v>
      </c>
      <c r="L85" s="80" t="str">
        <f>VLOOKUP(H85,Hoja1!A$2:G$445,5,0)</f>
        <v>Programa de vacunación, bota pantalon, overol, guantes, tapabocas, mascarillas con filtos</v>
      </c>
      <c r="M85" s="54">
        <v>2</v>
      </c>
      <c r="N85" s="55">
        <v>3</v>
      </c>
      <c r="O85" s="55">
        <v>10</v>
      </c>
      <c r="P85" s="48">
        <f t="shared" si="5"/>
        <v>6</v>
      </c>
      <c r="Q85" s="48">
        <f t="shared" si="6"/>
        <v>60</v>
      </c>
      <c r="R85" s="56" t="str">
        <f t="shared" si="7"/>
        <v>M-6</v>
      </c>
      <c r="S85" s="57" t="str">
        <f t="shared" si="9"/>
        <v>III</v>
      </c>
      <c r="T85" s="58" t="str">
        <f t="shared" si="8"/>
        <v>Mejorable</v>
      </c>
      <c r="U85" s="104"/>
      <c r="V85" s="80" t="str">
        <f>VLOOKUP(H85,Hoja1!A$2:G$445,6,0)</f>
        <v xml:space="preserve">Enfermedades Infectocontagiosas
</v>
      </c>
      <c r="W85" s="59"/>
      <c r="X85" s="59"/>
      <c r="Y85" s="59"/>
      <c r="Z85" s="60"/>
      <c r="AA85" s="53" t="str">
        <f>VLOOKUP(H85,Hoja1!A$2:G$445,7,0)</f>
        <v xml:space="preserve">Riesgo Biológico, Autocuidado y/o Uso y manejo adecuado de E.P.P.
</v>
      </c>
      <c r="AB85" s="95"/>
      <c r="AC85" s="92"/>
      <c r="AD85" s="14"/>
      <c r="AE85" s="12"/>
      <c r="AF85" s="12"/>
      <c r="AG85" s="12"/>
      <c r="AH85" s="12"/>
      <c r="AI85" s="12"/>
      <c r="AJ85" s="12"/>
      <c r="AK85" s="12"/>
      <c r="AL85" s="12"/>
      <c r="AM85" s="12"/>
      <c r="AN85" s="12"/>
      <c r="AO85" s="12"/>
      <c r="AP85" s="12"/>
      <c r="AQ85" s="12"/>
      <c r="AR85" s="12"/>
      <c r="AS85" s="12"/>
      <c r="AT85" s="12"/>
      <c r="AU85" s="12"/>
      <c r="AV85" s="12"/>
      <c r="AW85" s="12"/>
      <c r="AX85" s="12"/>
      <c r="AY85" s="12"/>
      <c r="AZ85" s="12"/>
      <c r="BA85" s="12"/>
      <c r="BB85" s="12"/>
      <c r="BC85" s="12"/>
      <c r="BD85" s="12"/>
      <c r="BE85" s="12"/>
      <c r="BF85" s="12"/>
      <c r="BG85" s="12"/>
      <c r="BH85" s="12"/>
      <c r="BI85" s="12"/>
      <c r="BJ85" s="12"/>
      <c r="BK85" s="12"/>
      <c r="BL85" s="12"/>
      <c r="BM85" s="12"/>
      <c r="BN85" s="12"/>
      <c r="BO85" s="12"/>
      <c r="BP85" s="12"/>
      <c r="BQ85" s="12"/>
      <c r="BR85" s="12"/>
      <c r="BS85" s="12"/>
      <c r="BT85" s="12"/>
      <c r="BU85" s="12"/>
      <c r="BV85" s="12"/>
      <c r="BW85" s="12"/>
      <c r="BX85" s="12"/>
      <c r="BY85" s="12"/>
      <c r="BZ85" s="12"/>
      <c r="CA85" s="12"/>
      <c r="CB85" s="12"/>
      <c r="CC85" s="12"/>
      <c r="CD85" s="12"/>
      <c r="CE85" s="12"/>
      <c r="CF85" s="12"/>
      <c r="CG85" s="12"/>
      <c r="CH85" s="12"/>
      <c r="CI85" s="12"/>
      <c r="CJ85" s="12"/>
      <c r="CK85" s="12"/>
      <c r="CL85" s="12"/>
      <c r="CM85" s="12"/>
      <c r="CN85" s="12"/>
      <c r="CO85" s="12"/>
      <c r="CP85" s="12"/>
      <c r="CQ85" s="12"/>
      <c r="CR85" s="12"/>
      <c r="CS85" s="12"/>
      <c r="CT85" s="12"/>
      <c r="CU85" s="12"/>
      <c r="CV85" s="12"/>
      <c r="CW85" s="12"/>
      <c r="CX85" s="12"/>
      <c r="CY85" s="12"/>
      <c r="CZ85" s="12"/>
      <c r="DA85" s="12"/>
      <c r="DB85" s="12"/>
      <c r="DC85" s="12"/>
      <c r="DD85" s="12"/>
      <c r="DE85" s="12"/>
      <c r="DF85" s="12"/>
      <c r="DG85" s="12"/>
      <c r="DH85" s="12"/>
      <c r="DI85" s="12"/>
      <c r="DJ85" s="12"/>
      <c r="DK85" s="12"/>
      <c r="DL85" s="12"/>
      <c r="DM85" s="12"/>
      <c r="DN85" s="12"/>
      <c r="DO85" s="12"/>
      <c r="DP85" s="12"/>
      <c r="DQ85" s="12"/>
      <c r="DR85" s="12"/>
      <c r="DS85" s="12"/>
      <c r="DT85" s="12"/>
      <c r="DU85" s="12"/>
      <c r="DV85" s="12"/>
      <c r="DW85" s="12"/>
      <c r="DX85" s="12"/>
      <c r="DY85" s="12"/>
      <c r="DZ85" s="12"/>
      <c r="EA85" s="12"/>
      <c r="EB85" s="12"/>
      <c r="EC85" s="12"/>
      <c r="ED85" s="12"/>
      <c r="EE85" s="12"/>
      <c r="EF85" s="12"/>
      <c r="EG85" s="12"/>
      <c r="EH85" s="12"/>
      <c r="EI85" s="12"/>
      <c r="EJ85" s="12"/>
      <c r="EK85" s="12"/>
      <c r="EL85" s="12"/>
      <c r="EM85" s="12"/>
      <c r="EN85" s="12"/>
      <c r="EO85" s="12"/>
      <c r="EP85" s="12"/>
      <c r="EQ85" s="12"/>
      <c r="ER85" s="12"/>
      <c r="ES85" s="12"/>
      <c r="ET85" s="15"/>
    </row>
    <row r="86" spans="1:150" s="13" customFormat="1" ht="51">
      <c r="A86" s="142"/>
      <c r="B86" s="142"/>
      <c r="C86" s="92"/>
      <c r="D86" s="102"/>
      <c r="E86" s="97"/>
      <c r="F86" s="97"/>
      <c r="G86" s="80" t="str">
        <f>VLOOKUP(H86,Hoja1!A$1:G$445,2,0)</f>
        <v>INFRAROJA, ULTRAVIOLETA, VISIBLE, RADIOFRECUENCIA, MICROONDAS, LASER</v>
      </c>
      <c r="H86" s="46" t="s">
        <v>67</v>
      </c>
      <c r="I86" s="80" t="str">
        <f>VLOOKUP(H86,Hoja1!A$2:G$445,3,0)</f>
        <v>CÁNCER, LESIONES DÉRMICAS Y OCULARES</v>
      </c>
      <c r="J86" s="54"/>
      <c r="K86" s="80" t="str">
        <f>VLOOKUP(H86,Hoja1!A$2:G$445,4,0)</f>
        <v>Inspecciones planeadas e inspecciones no planeadas, procedimientos de programas de seguridad y salud en el trabajo</v>
      </c>
      <c r="L86" s="80" t="str">
        <f>VLOOKUP(H86,Hoja1!A$2:G$445,5,0)</f>
        <v>PROGRAMA BLOQUEADOR SOLAR</v>
      </c>
      <c r="M86" s="54">
        <v>2</v>
      </c>
      <c r="N86" s="55">
        <v>3</v>
      </c>
      <c r="O86" s="55">
        <v>10</v>
      </c>
      <c r="P86" s="48">
        <f t="shared" si="5"/>
        <v>6</v>
      </c>
      <c r="Q86" s="48">
        <f t="shared" si="6"/>
        <v>60</v>
      </c>
      <c r="R86" s="56" t="str">
        <f t="shared" si="7"/>
        <v>M-6</v>
      </c>
      <c r="S86" s="57" t="str">
        <f t="shared" si="9"/>
        <v>III</v>
      </c>
      <c r="T86" s="58" t="str">
        <f t="shared" si="8"/>
        <v>Mejorable</v>
      </c>
      <c r="U86" s="104"/>
      <c r="V86" s="80" t="str">
        <f>VLOOKUP(H86,Hoja1!A$2:G$445,6,0)</f>
        <v>CÁNCER</v>
      </c>
      <c r="W86" s="59"/>
      <c r="X86" s="59"/>
      <c r="Y86" s="59"/>
      <c r="Z86" s="60"/>
      <c r="AA86" s="53" t="str">
        <f>VLOOKUP(H86,Hoja1!A$2:G$445,7,0)</f>
        <v>N/A</v>
      </c>
      <c r="AB86" s="59" t="s">
        <v>1201</v>
      </c>
      <c r="AC86" s="92"/>
      <c r="AD86" s="14"/>
      <c r="AE86" s="12"/>
      <c r="AF86" s="12"/>
      <c r="AG86" s="12"/>
      <c r="AH86" s="12"/>
      <c r="AI86" s="12"/>
      <c r="AJ86" s="12"/>
      <c r="AK86" s="12"/>
      <c r="AL86" s="12"/>
      <c r="AM86" s="12"/>
      <c r="AN86" s="12"/>
      <c r="AO86" s="12"/>
      <c r="AP86" s="12"/>
      <c r="AQ86" s="12"/>
      <c r="AR86" s="12"/>
      <c r="AS86" s="12"/>
      <c r="AT86" s="12"/>
      <c r="AU86" s="12"/>
      <c r="AV86" s="12"/>
      <c r="AW86" s="12"/>
      <c r="AX86" s="12"/>
      <c r="AY86" s="12"/>
      <c r="AZ86" s="12"/>
      <c r="BA86" s="12"/>
      <c r="BB86" s="12"/>
      <c r="BC86" s="12"/>
      <c r="BD86" s="12"/>
      <c r="BE86" s="12"/>
      <c r="BF86" s="12"/>
      <c r="BG86" s="12"/>
      <c r="BH86" s="12"/>
      <c r="BI86" s="12"/>
      <c r="BJ86" s="12"/>
      <c r="BK86" s="12"/>
      <c r="BL86" s="12"/>
      <c r="BM86" s="12"/>
      <c r="BN86" s="12"/>
      <c r="BO86" s="12"/>
      <c r="BP86" s="12"/>
      <c r="BQ86" s="12"/>
      <c r="BR86" s="12"/>
      <c r="BS86" s="12"/>
      <c r="BT86" s="12"/>
      <c r="BU86" s="12"/>
      <c r="BV86" s="12"/>
      <c r="BW86" s="12"/>
      <c r="BX86" s="12"/>
      <c r="BY86" s="12"/>
      <c r="BZ86" s="12"/>
      <c r="CA86" s="12"/>
      <c r="CB86" s="12"/>
      <c r="CC86" s="12"/>
      <c r="CD86" s="12"/>
      <c r="CE86" s="12"/>
      <c r="CF86" s="12"/>
      <c r="CG86" s="12"/>
      <c r="CH86" s="12"/>
      <c r="CI86" s="12"/>
      <c r="CJ86" s="12"/>
      <c r="CK86" s="12"/>
      <c r="CL86" s="12"/>
      <c r="CM86" s="12"/>
      <c r="CN86" s="12"/>
      <c r="CO86" s="12"/>
      <c r="CP86" s="12"/>
      <c r="CQ86" s="12"/>
      <c r="CR86" s="12"/>
      <c r="CS86" s="12"/>
      <c r="CT86" s="12"/>
      <c r="CU86" s="12"/>
      <c r="CV86" s="12"/>
      <c r="CW86" s="12"/>
      <c r="CX86" s="12"/>
      <c r="CY86" s="12"/>
      <c r="CZ86" s="12"/>
      <c r="DA86" s="12"/>
      <c r="DB86" s="12"/>
      <c r="DC86" s="12"/>
      <c r="DD86" s="12"/>
      <c r="DE86" s="12"/>
      <c r="DF86" s="12"/>
      <c r="DG86" s="12"/>
      <c r="DH86" s="12"/>
      <c r="DI86" s="12"/>
      <c r="DJ86" s="12"/>
      <c r="DK86" s="12"/>
      <c r="DL86" s="12"/>
      <c r="DM86" s="12"/>
      <c r="DN86" s="12"/>
      <c r="DO86" s="12"/>
      <c r="DP86" s="12"/>
      <c r="DQ86" s="12"/>
      <c r="DR86" s="12"/>
      <c r="DS86" s="12"/>
      <c r="DT86" s="12"/>
      <c r="DU86" s="12"/>
      <c r="DV86" s="12"/>
      <c r="DW86" s="12"/>
      <c r="DX86" s="12"/>
      <c r="DY86" s="12"/>
      <c r="DZ86" s="12"/>
      <c r="EA86" s="12"/>
      <c r="EB86" s="12"/>
      <c r="EC86" s="12"/>
      <c r="ED86" s="12"/>
      <c r="EE86" s="12"/>
      <c r="EF86" s="12"/>
      <c r="EG86" s="12"/>
      <c r="EH86" s="12"/>
      <c r="EI86" s="12"/>
      <c r="EJ86" s="12"/>
      <c r="EK86" s="12"/>
      <c r="EL86" s="12"/>
      <c r="EM86" s="12"/>
      <c r="EN86" s="12"/>
      <c r="EO86" s="12"/>
      <c r="EP86" s="12"/>
      <c r="EQ86" s="12"/>
      <c r="ER86" s="12"/>
      <c r="ES86" s="12"/>
      <c r="ET86" s="15"/>
    </row>
    <row r="87" spans="1:150" s="13" customFormat="1" ht="51">
      <c r="A87" s="142"/>
      <c r="B87" s="142"/>
      <c r="C87" s="92"/>
      <c r="D87" s="102"/>
      <c r="E87" s="97"/>
      <c r="F87" s="97"/>
      <c r="G87" s="80" t="str">
        <f>VLOOKUP(H87,Hoja1!A$1:G$445,2,0)</f>
        <v>MAQUINARIA O EQUIPO</v>
      </c>
      <c r="H87" s="46" t="s">
        <v>164</v>
      </c>
      <c r="I87" s="80" t="str">
        <f>VLOOKUP(H87,Hoja1!A$2:G$445,3,0)</f>
        <v>SORDERA, ESTRÉS, HIPOACUSIA, CEFALA,IRRITABILIDAD</v>
      </c>
      <c r="J87" s="54"/>
      <c r="K87" s="80" t="str">
        <f>VLOOKUP(H87,Hoja1!A$2:G$445,4,0)</f>
        <v>Inspecciones planeadas e inspecciones no planeadas, procedimientos de programas de seguridad y salud en el trabajo</v>
      </c>
      <c r="L87" s="80" t="str">
        <f>VLOOKUP(H87,Hoja1!A$2:G$445,5,0)</f>
        <v>PVE RUIDO</v>
      </c>
      <c r="M87" s="54">
        <v>2</v>
      </c>
      <c r="N87" s="55">
        <v>2</v>
      </c>
      <c r="O87" s="55">
        <v>60</v>
      </c>
      <c r="P87" s="48">
        <f t="shared" si="5"/>
        <v>4</v>
      </c>
      <c r="Q87" s="48">
        <f t="shared" si="6"/>
        <v>240</v>
      </c>
      <c r="R87" s="56" t="str">
        <f t="shared" si="7"/>
        <v>B-4</v>
      </c>
      <c r="S87" s="57" t="str">
        <f t="shared" si="9"/>
        <v>II</v>
      </c>
      <c r="T87" s="58" t="str">
        <f t="shared" si="8"/>
        <v>No Aceptable o Aceptable Con Control Especifico</v>
      </c>
      <c r="U87" s="104"/>
      <c r="V87" s="80" t="str">
        <f>VLOOKUP(H87,Hoja1!A$2:G$445,6,0)</f>
        <v>SORDERA</v>
      </c>
      <c r="W87" s="59"/>
      <c r="X87" s="59"/>
      <c r="Y87" s="59"/>
      <c r="Z87" s="60"/>
      <c r="AA87" s="53" t="str">
        <f>VLOOKUP(H87,Hoja1!A$2:G$445,7,0)</f>
        <v>USO DE EPP</v>
      </c>
      <c r="AB87" s="59" t="s">
        <v>1242</v>
      </c>
      <c r="AC87" s="92"/>
      <c r="AD87" s="14"/>
      <c r="AE87" s="12"/>
      <c r="AF87" s="12"/>
      <c r="AG87" s="12"/>
      <c r="AH87" s="12"/>
      <c r="AI87" s="12"/>
      <c r="AJ87" s="12"/>
      <c r="AK87" s="12"/>
      <c r="AL87" s="12"/>
      <c r="AM87" s="12"/>
      <c r="AN87" s="12"/>
      <c r="AO87" s="12"/>
      <c r="AP87" s="12"/>
      <c r="AQ87" s="12"/>
      <c r="AR87" s="12"/>
      <c r="AS87" s="12"/>
      <c r="AT87" s="12"/>
      <c r="AU87" s="12"/>
      <c r="AV87" s="12"/>
      <c r="AW87" s="12"/>
      <c r="AX87" s="12"/>
      <c r="AY87" s="12"/>
      <c r="AZ87" s="12"/>
      <c r="BA87" s="12"/>
      <c r="BB87" s="12"/>
      <c r="BC87" s="12"/>
      <c r="BD87" s="12"/>
      <c r="BE87" s="12"/>
      <c r="BF87" s="12"/>
      <c r="BG87" s="12"/>
      <c r="BH87" s="12"/>
      <c r="BI87" s="12"/>
      <c r="BJ87" s="12"/>
      <c r="BK87" s="12"/>
      <c r="BL87" s="12"/>
      <c r="BM87" s="12"/>
      <c r="BN87" s="12"/>
      <c r="BO87" s="12"/>
      <c r="BP87" s="12"/>
      <c r="BQ87" s="12"/>
      <c r="BR87" s="12"/>
      <c r="BS87" s="12"/>
      <c r="BT87" s="12"/>
      <c r="BU87" s="12"/>
      <c r="BV87" s="12"/>
      <c r="BW87" s="12"/>
      <c r="BX87" s="12"/>
      <c r="BY87" s="12"/>
      <c r="BZ87" s="12"/>
      <c r="CA87" s="12"/>
      <c r="CB87" s="12"/>
      <c r="CC87" s="12"/>
      <c r="CD87" s="12"/>
      <c r="CE87" s="12"/>
      <c r="CF87" s="12"/>
      <c r="CG87" s="12"/>
      <c r="CH87" s="12"/>
      <c r="CI87" s="12"/>
      <c r="CJ87" s="12"/>
      <c r="CK87" s="12"/>
      <c r="CL87" s="12"/>
      <c r="CM87" s="12"/>
      <c r="CN87" s="12"/>
      <c r="CO87" s="12"/>
      <c r="CP87" s="12"/>
      <c r="CQ87" s="12"/>
      <c r="CR87" s="12"/>
      <c r="CS87" s="12"/>
      <c r="CT87" s="12"/>
      <c r="CU87" s="12"/>
      <c r="CV87" s="12"/>
      <c r="CW87" s="12"/>
      <c r="CX87" s="12"/>
      <c r="CY87" s="12"/>
      <c r="CZ87" s="12"/>
      <c r="DA87" s="12"/>
      <c r="DB87" s="12"/>
      <c r="DC87" s="12"/>
      <c r="DD87" s="12"/>
      <c r="DE87" s="12"/>
      <c r="DF87" s="12"/>
      <c r="DG87" s="12"/>
      <c r="DH87" s="12"/>
      <c r="DI87" s="12"/>
      <c r="DJ87" s="12"/>
      <c r="DK87" s="12"/>
      <c r="DL87" s="12"/>
      <c r="DM87" s="12"/>
      <c r="DN87" s="12"/>
      <c r="DO87" s="12"/>
      <c r="DP87" s="12"/>
      <c r="DQ87" s="12"/>
      <c r="DR87" s="12"/>
      <c r="DS87" s="12"/>
      <c r="DT87" s="12"/>
      <c r="DU87" s="12"/>
      <c r="DV87" s="12"/>
      <c r="DW87" s="12"/>
      <c r="DX87" s="12"/>
      <c r="DY87" s="12"/>
      <c r="DZ87" s="12"/>
      <c r="EA87" s="12"/>
      <c r="EB87" s="12"/>
      <c r="EC87" s="12"/>
      <c r="ED87" s="12"/>
      <c r="EE87" s="12"/>
      <c r="EF87" s="12"/>
      <c r="EG87" s="12"/>
      <c r="EH87" s="12"/>
      <c r="EI87" s="12"/>
      <c r="EJ87" s="12"/>
      <c r="EK87" s="12"/>
      <c r="EL87" s="12"/>
      <c r="EM87" s="12"/>
      <c r="EN87" s="12"/>
      <c r="EO87" s="12"/>
      <c r="EP87" s="12"/>
      <c r="EQ87" s="12"/>
      <c r="ER87" s="12"/>
      <c r="ES87" s="12"/>
      <c r="ET87" s="15"/>
    </row>
    <row r="88" spans="1:150" s="13" customFormat="1" ht="51">
      <c r="A88" s="142"/>
      <c r="B88" s="142"/>
      <c r="C88" s="92"/>
      <c r="D88" s="102"/>
      <c r="E88" s="97"/>
      <c r="F88" s="97"/>
      <c r="G88" s="80" t="str">
        <f>VLOOKUP(H88,Hoja1!A$1:G$445,2,0)</f>
        <v>GASES Y VAPORES</v>
      </c>
      <c r="H88" s="46" t="s">
        <v>250</v>
      </c>
      <c r="I88" s="80" t="str">
        <f>VLOOKUP(H88,Hoja1!A$2:G$445,3,0)</f>
        <v xml:space="preserve"> LESIONES EN LA PIEL, IRRITACIÓN EN VÍAS  RESPIRATORIAS, MUERTE</v>
      </c>
      <c r="J88" s="54"/>
      <c r="K88" s="80" t="str">
        <f>VLOOKUP(H88,Hoja1!A$2:G$445,4,0)</f>
        <v>Inspecciones planeadas e inspecciones no planeadas, procedimientos de programas de seguridad y salud en el trabajo</v>
      </c>
      <c r="L88" s="80" t="str">
        <f>VLOOKUP(H88,Hoja1!A$2:G$445,5,0)</f>
        <v>EPP TAPABOCAS, CARETAS CON FILTROS</v>
      </c>
      <c r="M88" s="54">
        <v>2</v>
      </c>
      <c r="N88" s="55">
        <v>3</v>
      </c>
      <c r="O88" s="55">
        <v>25</v>
      </c>
      <c r="P88" s="48">
        <f t="shared" si="5"/>
        <v>6</v>
      </c>
      <c r="Q88" s="48">
        <f t="shared" si="6"/>
        <v>150</v>
      </c>
      <c r="R88" s="56" t="str">
        <f t="shared" si="7"/>
        <v>M-6</v>
      </c>
      <c r="S88" s="57" t="str">
        <f t="shared" si="9"/>
        <v>II</v>
      </c>
      <c r="T88" s="58" t="str">
        <f t="shared" si="8"/>
        <v>No Aceptable o Aceptable Con Control Especifico</v>
      </c>
      <c r="U88" s="104"/>
      <c r="V88" s="80" t="str">
        <f>VLOOKUP(H88,Hoja1!A$2:G$445,6,0)</f>
        <v xml:space="preserve"> MUERTE</v>
      </c>
      <c r="W88" s="59"/>
      <c r="X88" s="59"/>
      <c r="Y88" s="59"/>
      <c r="Z88" s="60"/>
      <c r="AA88" s="53" t="str">
        <f>VLOOKUP(H88,Hoja1!A$2:G$445,7,0)</f>
        <v>USO Y MANEJO ADECUADO DE E.P.P.</v>
      </c>
      <c r="AB88" s="59" t="s">
        <v>1213</v>
      </c>
      <c r="AC88" s="92"/>
      <c r="AD88" s="14"/>
      <c r="AE88" s="12"/>
      <c r="AF88" s="12"/>
      <c r="AG88" s="12"/>
      <c r="AH88" s="12"/>
      <c r="AI88" s="12"/>
      <c r="AJ88" s="12"/>
      <c r="AK88" s="12"/>
      <c r="AL88" s="12"/>
      <c r="AM88" s="12"/>
      <c r="AN88" s="12"/>
      <c r="AO88" s="12"/>
      <c r="AP88" s="12"/>
      <c r="AQ88" s="12"/>
      <c r="AR88" s="12"/>
      <c r="AS88" s="12"/>
      <c r="AT88" s="12"/>
      <c r="AU88" s="12"/>
      <c r="AV88" s="12"/>
      <c r="AW88" s="12"/>
      <c r="AX88" s="12"/>
      <c r="AY88" s="12"/>
      <c r="AZ88" s="12"/>
      <c r="BA88" s="12"/>
      <c r="BB88" s="12"/>
      <c r="BC88" s="12"/>
      <c r="BD88" s="12"/>
      <c r="BE88" s="12"/>
      <c r="BF88" s="12"/>
      <c r="BG88" s="12"/>
      <c r="BH88" s="12"/>
      <c r="BI88" s="12"/>
      <c r="BJ88" s="12"/>
      <c r="BK88" s="12"/>
      <c r="BL88" s="12"/>
      <c r="BM88" s="12"/>
      <c r="BN88" s="12"/>
      <c r="BO88" s="12"/>
      <c r="BP88" s="12"/>
      <c r="BQ88" s="12"/>
      <c r="BR88" s="12"/>
      <c r="BS88" s="12"/>
      <c r="BT88" s="12"/>
      <c r="BU88" s="12"/>
      <c r="BV88" s="12"/>
      <c r="BW88" s="12"/>
      <c r="BX88" s="12"/>
      <c r="BY88" s="12"/>
      <c r="BZ88" s="12"/>
      <c r="CA88" s="12"/>
      <c r="CB88" s="12"/>
      <c r="CC88" s="12"/>
      <c r="CD88" s="12"/>
      <c r="CE88" s="12"/>
      <c r="CF88" s="12"/>
      <c r="CG88" s="12"/>
      <c r="CH88" s="12"/>
      <c r="CI88" s="12"/>
      <c r="CJ88" s="12"/>
      <c r="CK88" s="12"/>
      <c r="CL88" s="12"/>
      <c r="CM88" s="12"/>
      <c r="CN88" s="12"/>
      <c r="CO88" s="12"/>
      <c r="CP88" s="12"/>
      <c r="CQ88" s="12"/>
      <c r="CR88" s="12"/>
      <c r="CS88" s="12"/>
      <c r="CT88" s="12"/>
      <c r="CU88" s="12"/>
      <c r="CV88" s="12"/>
      <c r="CW88" s="12"/>
      <c r="CX88" s="12"/>
      <c r="CY88" s="12"/>
      <c r="CZ88" s="12"/>
      <c r="DA88" s="12"/>
      <c r="DB88" s="12"/>
      <c r="DC88" s="12"/>
      <c r="DD88" s="12"/>
      <c r="DE88" s="12"/>
      <c r="DF88" s="12"/>
      <c r="DG88" s="12"/>
      <c r="DH88" s="12"/>
      <c r="DI88" s="12"/>
      <c r="DJ88" s="12"/>
      <c r="DK88" s="12"/>
      <c r="DL88" s="12"/>
      <c r="DM88" s="12"/>
      <c r="DN88" s="12"/>
      <c r="DO88" s="12"/>
      <c r="DP88" s="12"/>
      <c r="DQ88" s="12"/>
      <c r="DR88" s="12"/>
      <c r="DS88" s="12"/>
      <c r="DT88" s="12"/>
      <c r="DU88" s="12"/>
      <c r="DV88" s="12"/>
      <c r="DW88" s="12"/>
      <c r="DX88" s="12"/>
      <c r="DY88" s="12"/>
      <c r="DZ88" s="12"/>
      <c r="EA88" s="12"/>
      <c r="EB88" s="12"/>
      <c r="EC88" s="12"/>
      <c r="ED88" s="12"/>
      <c r="EE88" s="12"/>
      <c r="EF88" s="12"/>
      <c r="EG88" s="12"/>
      <c r="EH88" s="12"/>
      <c r="EI88" s="12"/>
      <c r="EJ88" s="12"/>
      <c r="EK88" s="12"/>
      <c r="EL88" s="12"/>
      <c r="EM88" s="12"/>
      <c r="EN88" s="12"/>
      <c r="EO88" s="12"/>
      <c r="EP88" s="12"/>
      <c r="EQ88" s="12"/>
      <c r="ER88" s="12"/>
      <c r="ES88" s="12"/>
      <c r="ET88" s="15"/>
    </row>
    <row r="89" spans="1:150" s="13" customFormat="1" ht="51">
      <c r="A89" s="142"/>
      <c r="B89" s="142"/>
      <c r="C89" s="92"/>
      <c r="D89" s="102"/>
      <c r="E89" s="97"/>
      <c r="F89" s="97"/>
      <c r="G89" s="80" t="str">
        <f>VLOOKUP(H89,Hoja1!A$1:G$445,2,0)</f>
        <v>MATERIAL PARTICULADO</v>
      </c>
      <c r="H89" s="46" t="s">
        <v>269</v>
      </c>
      <c r="I89" s="80" t="str">
        <f>VLOOKUP(H89,Hoja1!A$2:G$445,3,0)</f>
        <v>NEUMOCONIOSIS, BRONQUITIS, ASMA, SILICOSIS</v>
      </c>
      <c r="J89" s="54"/>
      <c r="K89" s="80" t="str">
        <f>VLOOKUP(H89,Hoja1!A$2:G$445,4,0)</f>
        <v>Inspecciones planeadas e inspecciones no planeadas, procedimientos de programas de seguridad y salud en el trabajo</v>
      </c>
      <c r="L89" s="80" t="str">
        <f>VLOOKUP(H89,Hoja1!A$2:G$445,5,0)</f>
        <v>EPP MASCARILLAS Y FILTROS</v>
      </c>
      <c r="M89" s="54">
        <v>2</v>
      </c>
      <c r="N89" s="55">
        <v>3</v>
      </c>
      <c r="O89" s="55">
        <v>25</v>
      </c>
      <c r="P89" s="48">
        <f t="shared" si="5"/>
        <v>6</v>
      </c>
      <c r="Q89" s="48">
        <f t="shared" si="6"/>
        <v>150</v>
      </c>
      <c r="R89" s="56" t="str">
        <f t="shared" si="7"/>
        <v>M-6</v>
      </c>
      <c r="S89" s="57" t="str">
        <f t="shared" si="9"/>
        <v>II</v>
      </c>
      <c r="T89" s="58" t="str">
        <f t="shared" si="8"/>
        <v>No Aceptable o Aceptable Con Control Especifico</v>
      </c>
      <c r="U89" s="104"/>
      <c r="V89" s="80" t="str">
        <f>VLOOKUP(H89,Hoja1!A$2:G$445,6,0)</f>
        <v>NEUMOCONIOSIS</v>
      </c>
      <c r="W89" s="59"/>
      <c r="X89" s="59"/>
      <c r="Y89" s="59"/>
      <c r="Z89" s="60"/>
      <c r="AA89" s="53" t="str">
        <f>VLOOKUP(H89,Hoja1!A$2:G$445,7,0)</f>
        <v>USO Y MANEJO DE LOS EPP</v>
      </c>
      <c r="AB89" s="59" t="s">
        <v>1229</v>
      </c>
      <c r="AC89" s="92"/>
      <c r="AD89" s="14"/>
      <c r="AE89" s="12"/>
      <c r="AF89" s="12"/>
      <c r="AG89" s="12"/>
      <c r="AH89" s="12"/>
      <c r="AI89" s="12"/>
      <c r="AJ89" s="12"/>
      <c r="AK89" s="12"/>
      <c r="AL89" s="12"/>
      <c r="AM89" s="12"/>
      <c r="AN89" s="12"/>
      <c r="AO89" s="12"/>
      <c r="AP89" s="12"/>
      <c r="AQ89" s="12"/>
      <c r="AR89" s="12"/>
      <c r="AS89" s="12"/>
      <c r="AT89" s="12"/>
      <c r="AU89" s="12"/>
      <c r="AV89" s="12"/>
      <c r="AW89" s="12"/>
      <c r="AX89" s="12"/>
      <c r="AY89" s="12"/>
      <c r="AZ89" s="12"/>
      <c r="BA89" s="12"/>
      <c r="BB89" s="12"/>
      <c r="BC89" s="12"/>
      <c r="BD89" s="12"/>
      <c r="BE89" s="12"/>
      <c r="BF89" s="12"/>
      <c r="BG89" s="12"/>
      <c r="BH89" s="12"/>
      <c r="BI89" s="12"/>
      <c r="BJ89" s="12"/>
      <c r="BK89" s="12"/>
      <c r="BL89" s="12"/>
      <c r="BM89" s="12"/>
      <c r="BN89" s="12"/>
      <c r="BO89" s="12"/>
      <c r="BP89" s="12"/>
      <c r="BQ89" s="12"/>
      <c r="BR89" s="12"/>
      <c r="BS89" s="12"/>
      <c r="BT89" s="12"/>
      <c r="BU89" s="12"/>
      <c r="BV89" s="12"/>
      <c r="BW89" s="12"/>
      <c r="BX89" s="12"/>
      <c r="BY89" s="12"/>
      <c r="BZ89" s="12"/>
      <c r="CA89" s="12"/>
      <c r="CB89" s="12"/>
      <c r="CC89" s="12"/>
      <c r="CD89" s="12"/>
      <c r="CE89" s="12"/>
      <c r="CF89" s="12"/>
      <c r="CG89" s="12"/>
      <c r="CH89" s="12"/>
      <c r="CI89" s="12"/>
      <c r="CJ89" s="12"/>
      <c r="CK89" s="12"/>
      <c r="CL89" s="12"/>
      <c r="CM89" s="12"/>
      <c r="CN89" s="12"/>
      <c r="CO89" s="12"/>
      <c r="CP89" s="12"/>
      <c r="CQ89" s="12"/>
      <c r="CR89" s="12"/>
      <c r="CS89" s="12"/>
      <c r="CT89" s="12"/>
      <c r="CU89" s="12"/>
      <c r="CV89" s="12"/>
      <c r="CW89" s="12"/>
      <c r="CX89" s="12"/>
      <c r="CY89" s="12"/>
      <c r="CZ89" s="12"/>
      <c r="DA89" s="12"/>
      <c r="DB89" s="12"/>
      <c r="DC89" s="12"/>
      <c r="DD89" s="12"/>
      <c r="DE89" s="12"/>
      <c r="DF89" s="12"/>
      <c r="DG89" s="12"/>
      <c r="DH89" s="12"/>
      <c r="DI89" s="12"/>
      <c r="DJ89" s="12"/>
      <c r="DK89" s="12"/>
      <c r="DL89" s="12"/>
      <c r="DM89" s="12"/>
      <c r="DN89" s="12"/>
      <c r="DO89" s="12"/>
      <c r="DP89" s="12"/>
      <c r="DQ89" s="12"/>
      <c r="DR89" s="12"/>
      <c r="DS89" s="12"/>
      <c r="DT89" s="12"/>
      <c r="DU89" s="12"/>
      <c r="DV89" s="12"/>
      <c r="DW89" s="12"/>
      <c r="DX89" s="12"/>
      <c r="DY89" s="12"/>
      <c r="DZ89" s="12"/>
      <c r="EA89" s="12"/>
      <c r="EB89" s="12"/>
      <c r="EC89" s="12"/>
      <c r="ED89" s="12"/>
      <c r="EE89" s="12"/>
      <c r="EF89" s="12"/>
      <c r="EG89" s="12"/>
      <c r="EH89" s="12"/>
      <c r="EI89" s="12"/>
      <c r="EJ89" s="12"/>
      <c r="EK89" s="12"/>
      <c r="EL89" s="12"/>
      <c r="EM89" s="12"/>
      <c r="EN89" s="12"/>
      <c r="EO89" s="12"/>
      <c r="EP89" s="12"/>
      <c r="EQ89" s="12"/>
      <c r="ER89" s="12"/>
      <c r="ES89" s="12"/>
      <c r="ET89" s="15"/>
    </row>
    <row r="90" spans="1:150" s="13" customFormat="1" ht="63.75">
      <c r="A90" s="142"/>
      <c r="B90" s="142"/>
      <c r="C90" s="92"/>
      <c r="D90" s="102"/>
      <c r="E90" s="97"/>
      <c r="F90" s="97"/>
      <c r="G90" s="80" t="str">
        <f>VLOOKUP(H90,Hoja1!A$1:G$445,2,0)</f>
        <v>NATURALEZA DE LA TAREA</v>
      </c>
      <c r="H90" s="46" t="s">
        <v>76</v>
      </c>
      <c r="I90" s="80" t="str">
        <f>VLOOKUP(H90,Hoja1!A$2:G$445,3,0)</f>
        <v>ESTRÉS,  TRANSTORNOS DEL SUEÑO</v>
      </c>
      <c r="J90" s="54"/>
      <c r="K90" s="80" t="str">
        <f>VLOOKUP(H90,Hoja1!A$2:G$445,4,0)</f>
        <v>N/A</v>
      </c>
      <c r="L90" s="80" t="str">
        <f>VLOOKUP(H90,Hoja1!A$2:G$445,5,0)</f>
        <v>PVE PSICOSOCIAL</v>
      </c>
      <c r="M90" s="54">
        <v>2</v>
      </c>
      <c r="N90" s="55">
        <v>3</v>
      </c>
      <c r="O90" s="55">
        <v>10</v>
      </c>
      <c r="P90" s="48">
        <f t="shared" si="5"/>
        <v>6</v>
      </c>
      <c r="Q90" s="48">
        <f t="shared" si="6"/>
        <v>60</v>
      </c>
      <c r="R90" s="56" t="str">
        <f t="shared" si="7"/>
        <v>M-6</v>
      </c>
      <c r="S90" s="57" t="str">
        <f t="shared" si="9"/>
        <v>III</v>
      </c>
      <c r="T90" s="58" t="str">
        <f t="shared" si="8"/>
        <v>Mejorable</v>
      </c>
      <c r="U90" s="104"/>
      <c r="V90" s="80" t="str">
        <f>VLOOKUP(H90,Hoja1!A$2:G$445,6,0)</f>
        <v>ESTRÉS</v>
      </c>
      <c r="W90" s="59"/>
      <c r="X90" s="59"/>
      <c r="Y90" s="59"/>
      <c r="Z90" s="60"/>
      <c r="AA90" s="53" t="str">
        <f>VLOOKUP(H90,Hoja1!A$2:G$445,7,0)</f>
        <v>N/A</v>
      </c>
      <c r="AB90" s="59" t="s">
        <v>1202</v>
      </c>
      <c r="AC90" s="92"/>
      <c r="AD90" s="14"/>
      <c r="AE90" s="12"/>
      <c r="AF90" s="12"/>
      <c r="AG90" s="12"/>
      <c r="AH90" s="12"/>
      <c r="AI90" s="12"/>
      <c r="AJ90" s="12"/>
      <c r="AK90" s="12"/>
      <c r="AL90" s="12"/>
      <c r="AM90" s="12"/>
      <c r="AN90" s="12"/>
      <c r="AO90" s="12"/>
      <c r="AP90" s="12"/>
      <c r="AQ90" s="12"/>
      <c r="AR90" s="12"/>
      <c r="AS90" s="12"/>
      <c r="AT90" s="12"/>
      <c r="AU90" s="12"/>
      <c r="AV90" s="12"/>
      <c r="AW90" s="12"/>
      <c r="AX90" s="12"/>
      <c r="AY90" s="12"/>
      <c r="AZ90" s="12"/>
      <c r="BA90" s="12"/>
      <c r="BB90" s="12"/>
      <c r="BC90" s="12"/>
      <c r="BD90" s="12"/>
      <c r="BE90" s="12"/>
      <c r="BF90" s="12"/>
      <c r="BG90" s="12"/>
      <c r="BH90" s="12"/>
      <c r="BI90" s="12"/>
      <c r="BJ90" s="12"/>
      <c r="BK90" s="12"/>
      <c r="BL90" s="12"/>
      <c r="BM90" s="12"/>
      <c r="BN90" s="12"/>
      <c r="BO90" s="12"/>
      <c r="BP90" s="12"/>
      <c r="BQ90" s="12"/>
      <c r="BR90" s="12"/>
      <c r="BS90" s="12"/>
      <c r="BT90" s="12"/>
      <c r="BU90" s="12"/>
      <c r="BV90" s="12"/>
      <c r="BW90" s="12"/>
      <c r="BX90" s="12"/>
      <c r="BY90" s="12"/>
      <c r="BZ90" s="12"/>
      <c r="CA90" s="12"/>
      <c r="CB90" s="12"/>
      <c r="CC90" s="12"/>
      <c r="CD90" s="12"/>
      <c r="CE90" s="12"/>
      <c r="CF90" s="12"/>
      <c r="CG90" s="12"/>
      <c r="CH90" s="12"/>
      <c r="CI90" s="12"/>
      <c r="CJ90" s="12"/>
      <c r="CK90" s="12"/>
      <c r="CL90" s="12"/>
      <c r="CM90" s="12"/>
      <c r="CN90" s="12"/>
      <c r="CO90" s="12"/>
      <c r="CP90" s="12"/>
      <c r="CQ90" s="12"/>
      <c r="CR90" s="12"/>
      <c r="CS90" s="12"/>
      <c r="CT90" s="12"/>
      <c r="CU90" s="12"/>
      <c r="CV90" s="12"/>
      <c r="CW90" s="12"/>
      <c r="CX90" s="12"/>
      <c r="CY90" s="12"/>
      <c r="CZ90" s="12"/>
      <c r="DA90" s="12"/>
      <c r="DB90" s="12"/>
      <c r="DC90" s="12"/>
      <c r="DD90" s="12"/>
      <c r="DE90" s="12"/>
      <c r="DF90" s="12"/>
      <c r="DG90" s="12"/>
      <c r="DH90" s="12"/>
      <c r="DI90" s="12"/>
      <c r="DJ90" s="12"/>
      <c r="DK90" s="12"/>
      <c r="DL90" s="12"/>
      <c r="DM90" s="12"/>
      <c r="DN90" s="12"/>
      <c r="DO90" s="12"/>
      <c r="DP90" s="12"/>
      <c r="DQ90" s="12"/>
      <c r="DR90" s="12"/>
      <c r="DS90" s="12"/>
      <c r="DT90" s="12"/>
      <c r="DU90" s="12"/>
      <c r="DV90" s="12"/>
      <c r="DW90" s="12"/>
      <c r="DX90" s="12"/>
      <c r="DY90" s="12"/>
      <c r="DZ90" s="12"/>
      <c r="EA90" s="12"/>
      <c r="EB90" s="12"/>
      <c r="EC90" s="12"/>
      <c r="ED90" s="12"/>
      <c r="EE90" s="12"/>
      <c r="EF90" s="12"/>
      <c r="EG90" s="12"/>
      <c r="EH90" s="12"/>
      <c r="EI90" s="12"/>
      <c r="EJ90" s="12"/>
      <c r="EK90" s="12"/>
      <c r="EL90" s="12"/>
      <c r="EM90" s="12"/>
      <c r="EN90" s="12"/>
      <c r="EO90" s="12"/>
      <c r="EP90" s="12"/>
      <c r="EQ90" s="12"/>
      <c r="ER90" s="12"/>
      <c r="ES90" s="12"/>
      <c r="ET90" s="15"/>
    </row>
    <row r="91" spans="1:150" s="13" customFormat="1" ht="89.25">
      <c r="A91" s="142"/>
      <c r="B91" s="142"/>
      <c r="C91" s="92"/>
      <c r="D91" s="102"/>
      <c r="E91" s="97"/>
      <c r="F91" s="97"/>
      <c r="G91" s="80" t="str">
        <f>VLOOKUP(H91,Hoja1!A$1:G$445,2,0)</f>
        <v>Forzadas, Prolongadas</v>
      </c>
      <c r="H91" s="46" t="s">
        <v>40</v>
      </c>
      <c r="I91" s="80" t="str">
        <f>VLOOKUP(H91,Hoja1!A$2:G$445,3,0)</f>
        <v xml:space="preserve">Lesiones osteomusculares, lesiones osteoarticulares
</v>
      </c>
      <c r="J91" s="54"/>
      <c r="K91" s="80" t="str">
        <f>VLOOKUP(H91,Hoja1!A$2:G$445,4,0)</f>
        <v>Inspecciones planeadas e inspecciones no planeadas, procedimientos de programas de seguridad y salud en el trabajo</v>
      </c>
      <c r="L91" s="80" t="str">
        <f>VLOOKUP(H91,Hoja1!A$2:G$445,5,0)</f>
        <v>PVE Biomecánico, programa pausas activas, exámenes periódicos, recomendaciones, control de posturas</v>
      </c>
      <c r="M91" s="54">
        <v>2</v>
      </c>
      <c r="N91" s="55">
        <v>3</v>
      </c>
      <c r="O91" s="55">
        <v>25</v>
      </c>
      <c r="P91" s="48">
        <f t="shared" si="5"/>
        <v>6</v>
      </c>
      <c r="Q91" s="48">
        <f t="shared" si="6"/>
        <v>150</v>
      </c>
      <c r="R91" s="56" t="str">
        <f t="shared" si="7"/>
        <v>M-6</v>
      </c>
      <c r="S91" s="57" t="str">
        <f t="shared" si="9"/>
        <v>II</v>
      </c>
      <c r="T91" s="58" t="str">
        <f t="shared" si="8"/>
        <v>No Aceptable o Aceptable Con Control Especifico</v>
      </c>
      <c r="U91" s="104"/>
      <c r="V91" s="80" t="str">
        <f>VLOOKUP(H91,Hoja1!A$2:G$445,6,0)</f>
        <v>Enfermedades Osteomusculares</v>
      </c>
      <c r="W91" s="59"/>
      <c r="X91" s="59"/>
      <c r="Y91" s="59"/>
      <c r="Z91" s="60"/>
      <c r="AA91" s="53" t="str">
        <f>VLOOKUP(H91,Hoja1!A$2:G$445,7,0)</f>
        <v>Prevención en lesiones osteomusculares, líderes de pausas activas</v>
      </c>
      <c r="AB91" s="59" t="s">
        <v>1224</v>
      </c>
      <c r="AC91" s="92"/>
      <c r="AD91" s="14"/>
      <c r="AE91" s="12"/>
      <c r="AF91" s="12"/>
      <c r="AG91" s="12"/>
      <c r="AH91" s="12"/>
      <c r="AI91" s="12"/>
      <c r="AJ91" s="12"/>
      <c r="AK91" s="12"/>
      <c r="AL91" s="12"/>
      <c r="AM91" s="12"/>
      <c r="AN91" s="12"/>
      <c r="AO91" s="12"/>
      <c r="AP91" s="12"/>
      <c r="AQ91" s="12"/>
      <c r="AR91" s="12"/>
      <c r="AS91" s="12"/>
      <c r="AT91" s="12"/>
      <c r="AU91" s="12"/>
      <c r="AV91" s="12"/>
      <c r="AW91" s="12"/>
      <c r="AX91" s="12"/>
      <c r="AY91" s="12"/>
      <c r="AZ91" s="12"/>
      <c r="BA91" s="12"/>
      <c r="BB91" s="12"/>
      <c r="BC91" s="12"/>
      <c r="BD91" s="12"/>
      <c r="BE91" s="12"/>
      <c r="BF91" s="12"/>
      <c r="BG91" s="12"/>
      <c r="BH91" s="12"/>
      <c r="BI91" s="12"/>
      <c r="BJ91" s="12"/>
      <c r="BK91" s="12"/>
      <c r="BL91" s="12"/>
      <c r="BM91" s="12"/>
      <c r="BN91" s="12"/>
      <c r="BO91" s="12"/>
      <c r="BP91" s="12"/>
      <c r="BQ91" s="12"/>
      <c r="BR91" s="12"/>
      <c r="BS91" s="12"/>
      <c r="BT91" s="12"/>
      <c r="BU91" s="12"/>
      <c r="BV91" s="12"/>
      <c r="BW91" s="12"/>
      <c r="BX91" s="12"/>
      <c r="BY91" s="12"/>
      <c r="BZ91" s="12"/>
      <c r="CA91" s="12"/>
      <c r="CB91" s="12"/>
      <c r="CC91" s="12"/>
      <c r="CD91" s="12"/>
      <c r="CE91" s="12"/>
      <c r="CF91" s="12"/>
      <c r="CG91" s="12"/>
      <c r="CH91" s="12"/>
      <c r="CI91" s="12"/>
      <c r="CJ91" s="12"/>
      <c r="CK91" s="12"/>
      <c r="CL91" s="12"/>
      <c r="CM91" s="12"/>
      <c r="CN91" s="12"/>
      <c r="CO91" s="12"/>
      <c r="CP91" s="12"/>
      <c r="CQ91" s="12"/>
      <c r="CR91" s="12"/>
      <c r="CS91" s="12"/>
      <c r="CT91" s="12"/>
      <c r="CU91" s="12"/>
      <c r="CV91" s="12"/>
      <c r="CW91" s="12"/>
      <c r="CX91" s="12"/>
      <c r="CY91" s="12"/>
      <c r="CZ91" s="12"/>
      <c r="DA91" s="12"/>
      <c r="DB91" s="12"/>
      <c r="DC91" s="12"/>
      <c r="DD91" s="12"/>
      <c r="DE91" s="12"/>
      <c r="DF91" s="12"/>
      <c r="DG91" s="12"/>
      <c r="DH91" s="12"/>
      <c r="DI91" s="12"/>
      <c r="DJ91" s="12"/>
      <c r="DK91" s="12"/>
      <c r="DL91" s="12"/>
      <c r="DM91" s="12"/>
      <c r="DN91" s="12"/>
      <c r="DO91" s="12"/>
      <c r="DP91" s="12"/>
      <c r="DQ91" s="12"/>
      <c r="DR91" s="12"/>
      <c r="DS91" s="12"/>
      <c r="DT91" s="12"/>
      <c r="DU91" s="12"/>
      <c r="DV91" s="12"/>
      <c r="DW91" s="12"/>
      <c r="DX91" s="12"/>
      <c r="DY91" s="12"/>
      <c r="DZ91" s="12"/>
      <c r="EA91" s="12"/>
      <c r="EB91" s="12"/>
      <c r="EC91" s="12"/>
      <c r="ED91" s="12"/>
      <c r="EE91" s="12"/>
      <c r="EF91" s="12"/>
      <c r="EG91" s="12"/>
      <c r="EH91" s="12"/>
      <c r="EI91" s="12"/>
      <c r="EJ91" s="12"/>
      <c r="EK91" s="12"/>
      <c r="EL91" s="12"/>
      <c r="EM91" s="12"/>
      <c r="EN91" s="12"/>
      <c r="EO91" s="12"/>
      <c r="EP91" s="12"/>
      <c r="EQ91" s="12"/>
      <c r="ER91" s="12"/>
      <c r="ES91" s="12"/>
      <c r="ET91" s="15"/>
    </row>
    <row r="92" spans="1:150" s="13" customFormat="1" ht="51">
      <c r="A92" s="142"/>
      <c r="B92" s="142"/>
      <c r="C92" s="92"/>
      <c r="D92" s="102"/>
      <c r="E92" s="97"/>
      <c r="F92" s="97"/>
      <c r="G92" s="80" t="str">
        <f>VLOOKUP(H92,Hoja1!A$1:G$445,2,0)</f>
        <v>Movimientos repetitivos, Miembros Superiores</v>
      </c>
      <c r="H92" s="46" t="s">
        <v>47</v>
      </c>
      <c r="I92" s="80" t="str">
        <f>VLOOKUP(H92,Hoja1!A$2:G$445,3,0)</f>
        <v>Lesiones Musculoesqueléticas</v>
      </c>
      <c r="J92" s="54"/>
      <c r="K92" s="80" t="str">
        <f>VLOOKUP(H92,Hoja1!A$2:G$445,4,0)</f>
        <v>N/A</v>
      </c>
      <c r="L92" s="80" t="str">
        <f>VLOOKUP(H92,Hoja1!A$2:G$445,5,0)</f>
        <v>PVE BIomécanico, programa pausas activas, examenes periódicos, recomendaicones, control de posturas</v>
      </c>
      <c r="M92" s="54">
        <v>2</v>
      </c>
      <c r="N92" s="55">
        <v>2</v>
      </c>
      <c r="O92" s="55">
        <v>25</v>
      </c>
      <c r="P92" s="48">
        <f t="shared" si="5"/>
        <v>4</v>
      </c>
      <c r="Q92" s="48">
        <f t="shared" si="6"/>
        <v>100</v>
      </c>
      <c r="R92" s="56" t="str">
        <f t="shared" si="7"/>
        <v>B-4</v>
      </c>
      <c r="S92" s="57" t="str">
        <f t="shared" si="9"/>
        <v>III</v>
      </c>
      <c r="T92" s="58" t="str">
        <f t="shared" si="8"/>
        <v>Mejorable</v>
      </c>
      <c r="U92" s="104"/>
      <c r="V92" s="80" t="str">
        <f>VLOOKUP(H92,Hoja1!A$2:G$445,6,0)</f>
        <v>Enfermedades musculoesqueleticas</v>
      </c>
      <c r="W92" s="59"/>
      <c r="X92" s="59"/>
      <c r="Y92" s="59"/>
      <c r="Z92" s="60"/>
      <c r="AA92" s="53" t="str">
        <f>VLOOKUP(H92,Hoja1!A$2:G$445,7,0)</f>
        <v>Prevención en lesiones osteomusculares, líderes de pausas activas</v>
      </c>
      <c r="AB92" s="59" t="s">
        <v>1203</v>
      </c>
      <c r="AC92" s="92"/>
      <c r="AD92" s="14"/>
      <c r="AE92" s="12"/>
      <c r="AF92" s="12"/>
      <c r="AG92" s="12"/>
      <c r="AH92" s="12"/>
      <c r="AI92" s="12"/>
      <c r="AJ92" s="12"/>
      <c r="AK92" s="12"/>
      <c r="AL92" s="12"/>
      <c r="AM92" s="12"/>
      <c r="AN92" s="12"/>
      <c r="AO92" s="12"/>
      <c r="AP92" s="12"/>
      <c r="AQ92" s="12"/>
      <c r="AR92" s="12"/>
      <c r="AS92" s="12"/>
      <c r="AT92" s="12"/>
      <c r="AU92" s="12"/>
      <c r="AV92" s="12"/>
      <c r="AW92" s="12"/>
      <c r="AX92" s="12"/>
      <c r="AY92" s="12"/>
      <c r="AZ92" s="12"/>
      <c r="BA92" s="12"/>
      <c r="BB92" s="12"/>
      <c r="BC92" s="12"/>
      <c r="BD92" s="12"/>
      <c r="BE92" s="12"/>
      <c r="BF92" s="12"/>
      <c r="BG92" s="12"/>
      <c r="BH92" s="12"/>
      <c r="BI92" s="12"/>
      <c r="BJ92" s="12"/>
      <c r="BK92" s="12"/>
      <c r="BL92" s="12"/>
      <c r="BM92" s="12"/>
      <c r="BN92" s="12"/>
      <c r="BO92" s="12"/>
      <c r="BP92" s="12"/>
      <c r="BQ92" s="12"/>
      <c r="BR92" s="12"/>
      <c r="BS92" s="12"/>
      <c r="BT92" s="12"/>
      <c r="BU92" s="12"/>
      <c r="BV92" s="12"/>
      <c r="BW92" s="12"/>
      <c r="BX92" s="12"/>
      <c r="BY92" s="12"/>
      <c r="BZ92" s="12"/>
      <c r="CA92" s="12"/>
      <c r="CB92" s="12"/>
      <c r="CC92" s="12"/>
      <c r="CD92" s="12"/>
      <c r="CE92" s="12"/>
      <c r="CF92" s="12"/>
      <c r="CG92" s="12"/>
      <c r="CH92" s="12"/>
      <c r="CI92" s="12"/>
      <c r="CJ92" s="12"/>
      <c r="CK92" s="12"/>
      <c r="CL92" s="12"/>
      <c r="CM92" s="12"/>
      <c r="CN92" s="12"/>
      <c r="CO92" s="12"/>
      <c r="CP92" s="12"/>
      <c r="CQ92" s="12"/>
      <c r="CR92" s="12"/>
      <c r="CS92" s="12"/>
      <c r="CT92" s="12"/>
      <c r="CU92" s="12"/>
      <c r="CV92" s="12"/>
      <c r="CW92" s="12"/>
      <c r="CX92" s="12"/>
      <c r="CY92" s="12"/>
      <c r="CZ92" s="12"/>
      <c r="DA92" s="12"/>
      <c r="DB92" s="12"/>
      <c r="DC92" s="12"/>
      <c r="DD92" s="12"/>
      <c r="DE92" s="12"/>
      <c r="DF92" s="12"/>
      <c r="DG92" s="12"/>
      <c r="DH92" s="12"/>
      <c r="DI92" s="12"/>
      <c r="DJ92" s="12"/>
      <c r="DK92" s="12"/>
      <c r="DL92" s="12"/>
      <c r="DM92" s="12"/>
      <c r="DN92" s="12"/>
      <c r="DO92" s="12"/>
      <c r="DP92" s="12"/>
      <c r="DQ92" s="12"/>
      <c r="DR92" s="12"/>
      <c r="DS92" s="12"/>
      <c r="DT92" s="12"/>
      <c r="DU92" s="12"/>
      <c r="DV92" s="12"/>
      <c r="DW92" s="12"/>
      <c r="DX92" s="12"/>
      <c r="DY92" s="12"/>
      <c r="DZ92" s="12"/>
      <c r="EA92" s="12"/>
      <c r="EB92" s="12"/>
      <c r="EC92" s="12"/>
      <c r="ED92" s="12"/>
      <c r="EE92" s="12"/>
      <c r="EF92" s="12"/>
      <c r="EG92" s="12"/>
      <c r="EH92" s="12"/>
      <c r="EI92" s="12"/>
      <c r="EJ92" s="12"/>
      <c r="EK92" s="12"/>
      <c r="EL92" s="12"/>
      <c r="EM92" s="12"/>
      <c r="EN92" s="12"/>
      <c r="EO92" s="12"/>
      <c r="EP92" s="12"/>
      <c r="EQ92" s="12"/>
      <c r="ER92" s="12"/>
      <c r="ES92" s="12"/>
      <c r="ET92" s="15"/>
    </row>
    <row r="93" spans="1:150" s="13" customFormat="1" ht="51">
      <c r="A93" s="142"/>
      <c r="B93" s="142"/>
      <c r="C93" s="92"/>
      <c r="D93" s="102"/>
      <c r="E93" s="97"/>
      <c r="F93" s="97"/>
      <c r="G93" s="80" t="str">
        <f>VLOOKUP(H93,Hoja1!A$1:G$445,2,0)</f>
        <v>Atropellamiento, Envestir</v>
      </c>
      <c r="H93" s="46" t="s">
        <v>1187</v>
      </c>
      <c r="I93" s="80" t="str">
        <f>VLOOKUP(H93,Hoja1!A$2:G$445,3,0)</f>
        <v>Lesiones, pérdidas materiales, muerte</v>
      </c>
      <c r="J93" s="54"/>
      <c r="K93" s="80" t="str">
        <f>VLOOKUP(H93,Hoja1!A$2:G$445,4,0)</f>
        <v>Inspecciones planeadas e inspecciones no planeadas, procedimientos de programas de seguridad y salud en el trabajo</v>
      </c>
      <c r="L93" s="80" t="str">
        <f>VLOOKUP(H93,Hoja1!A$2:G$445,5,0)</f>
        <v>Programa de seguridad vial, señalización</v>
      </c>
      <c r="M93" s="54">
        <v>2</v>
      </c>
      <c r="N93" s="55">
        <v>3</v>
      </c>
      <c r="O93" s="55">
        <v>60</v>
      </c>
      <c r="P93" s="48">
        <f t="shared" si="5"/>
        <v>6</v>
      </c>
      <c r="Q93" s="48">
        <f t="shared" si="6"/>
        <v>360</v>
      </c>
      <c r="R93" s="56" t="str">
        <f t="shared" si="7"/>
        <v>M-6</v>
      </c>
      <c r="S93" s="57" t="str">
        <f t="shared" si="9"/>
        <v>II</v>
      </c>
      <c r="T93" s="58" t="str">
        <f t="shared" si="8"/>
        <v>No Aceptable o Aceptable Con Control Especifico</v>
      </c>
      <c r="U93" s="104"/>
      <c r="V93" s="80" t="str">
        <f>VLOOKUP(H93,Hoja1!A$2:G$445,6,0)</f>
        <v>Muerte</v>
      </c>
      <c r="W93" s="59"/>
      <c r="X93" s="59"/>
      <c r="Y93" s="59"/>
      <c r="Z93" s="60"/>
      <c r="AA93" s="53" t="str">
        <f>VLOOKUP(H93,Hoja1!A$2:G$445,7,0)</f>
        <v>Seguridad vial y manejo defensivo, aseguramiento de áreas de trabajo</v>
      </c>
      <c r="AB93" s="59" t="s">
        <v>1204</v>
      </c>
      <c r="AC93" s="92"/>
      <c r="AD93" s="14"/>
      <c r="AE93" s="12"/>
      <c r="AF93" s="12"/>
      <c r="AG93" s="12"/>
      <c r="AH93" s="12"/>
      <c r="AI93" s="12"/>
      <c r="AJ93" s="12"/>
      <c r="AK93" s="12"/>
      <c r="AL93" s="12"/>
      <c r="AM93" s="12"/>
      <c r="AN93" s="12"/>
      <c r="AO93" s="12"/>
      <c r="AP93" s="12"/>
      <c r="AQ93" s="12"/>
      <c r="AR93" s="12"/>
      <c r="AS93" s="12"/>
      <c r="AT93" s="12"/>
      <c r="AU93" s="12"/>
      <c r="AV93" s="12"/>
      <c r="AW93" s="12"/>
      <c r="AX93" s="12"/>
      <c r="AY93" s="12"/>
      <c r="AZ93" s="12"/>
      <c r="BA93" s="12"/>
      <c r="BB93" s="12"/>
      <c r="BC93" s="12"/>
      <c r="BD93" s="12"/>
      <c r="BE93" s="12"/>
      <c r="BF93" s="12"/>
      <c r="BG93" s="12"/>
      <c r="BH93" s="12"/>
      <c r="BI93" s="12"/>
      <c r="BJ93" s="12"/>
      <c r="BK93" s="12"/>
      <c r="BL93" s="12"/>
      <c r="BM93" s="12"/>
      <c r="BN93" s="12"/>
      <c r="BO93" s="12"/>
      <c r="BP93" s="12"/>
      <c r="BQ93" s="12"/>
      <c r="BR93" s="12"/>
      <c r="BS93" s="12"/>
      <c r="BT93" s="12"/>
      <c r="BU93" s="12"/>
      <c r="BV93" s="12"/>
      <c r="BW93" s="12"/>
      <c r="BX93" s="12"/>
      <c r="BY93" s="12"/>
      <c r="BZ93" s="12"/>
      <c r="CA93" s="12"/>
      <c r="CB93" s="12"/>
      <c r="CC93" s="12"/>
      <c r="CD93" s="12"/>
      <c r="CE93" s="12"/>
      <c r="CF93" s="12"/>
      <c r="CG93" s="12"/>
      <c r="CH93" s="12"/>
      <c r="CI93" s="12"/>
      <c r="CJ93" s="12"/>
      <c r="CK93" s="12"/>
      <c r="CL93" s="12"/>
      <c r="CM93" s="12"/>
      <c r="CN93" s="12"/>
      <c r="CO93" s="12"/>
      <c r="CP93" s="12"/>
      <c r="CQ93" s="12"/>
      <c r="CR93" s="12"/>
      <c r="CS93" s="12"/>
      <c r="CT93" s="12"/>
      <c r="CU93" s="12"/>
      <c r="CV93" s="12"/>
      <c r="CW93" s="12"/>
      <c r="CX93" s="12"/>
      <c r="CY93" s="12"/>
      <c r="CZ93" s="12"/>
      <c r="DA93" s="12"/>
      <c r="DB93" s="12"/>
      <c r="DC93" s="12"/>
      <c r="DD93" s="12"/>
      <c r="DE93" s="12"/>
      <c r="DF93" s="12"/>
      <c r="DG93" s="12"/>
      <c r="DH93" s="12"/>
      <c r="DI93" s="12"/>
      <c r="DJ93" s="12"/>
      <c r="DK93" s="12"/>
      <c r="DL93" s="12"/>
      <c r="DM93" s="12"/>
      <c r="DN93" s="12"/>
      <c r="DO93" s="12"/>
      <c r="DP93" s="12"/>
      <c r="DQ93" s="12"/>
      <c r="DR93" s="12"/>
      <c r="DS93" s="12"/>
      <c r="DT93" s="12"/>
      <c r="DU93" s="12"/>
      <c r="DV93" s="12"/>
      <c r="DW93" s="12"/>
      <c r="DX93" s="12"/>
      <c r="DY93" s="12"/>
      <c r="DZ93" s="12"/>
      <c r="EA93" s="12"/>
      <c r="EB93" s="12"/>
      <c r="EC93" s="12"/>
      <c r="ED93" s="12"/>
      <c r="EE93" s="12"/>
      <c r="EF93" s="12"/>
      <c r="EG93" s="12"/>
      <c r="EH93" s="12"/>
      <c r="EI93" s="12"/>
      <c r="EJ93" s="12"/>
      <c r="EK93" s="12"/>
      <c r="EL93" s="12"/>
      <c r="EM93" s="12"/>
      <c r="EN93" s="12"/>
      <c r="EO93" s="12"/>
      <c r="EP93" s="12"/>
      <c r="EQ93" s="12"/>
      <c r="ER93" s="12"/>
      <c r="ES93" s="12"/>
      <c r="ET93" s="15"/>
    </row>
    <row r="94" spans="1:150" s="13" customFormat="1" ht="51">
      <c r="A94" s="142"/>
      <c r="B94" s="142"/>
      <c r="C94" s="92"/>
      <c r="D94" s="102"/>
      <c r="E94" s="97"/>
      <c r="F94" s="97"/>
      <c r="G94" s="80" t="str">
        <f>VLOOKUP(H94,Hoja1!A$1:G$445,2,0)</f>
        <v>Maquinaria y equipo</v>
      </c>
      <c r="H94" s="46" t="s">
        <v>612</v>
      </c>
      <c r="I94" s="80" t="str">
        <f>VLOOKUP(H94,Hoja1!A$2:G$445,3,0)</f>
        <v>Atrapamiento, amputación, aplastamiento, fractura, muerte</v>
      </c>
      <c r="J94" s="54"/>
      <c r="K94" s="80" t="str">
        <f>VLOOKUP(H94,Hoja1!A$2:G$445,4,0)</f>
        <v>Inspecciones planeadas e inspecciones no planeadas, procedimientos de programas de seguridad y salud en el trabajo</v>
      </c>
      <c r="L94" s="80" t="str">
        <f>VLOOKUP(H94,Hoja1!A$2:G$445,5,0)</f>
        <v>E.P.P.</v>
      </c>
      <c r="M94" s="54">
        <v>2</v>
      </c>
      <c r="N94" s="55">
        <v>2</v>
      </c>
      <c r="O94" s="55">
        <v>25</v>
      </c>
      <c r="P94" s="48">
        <f t="shared" si="5"/>
        <v>4</v>
      </c>
      <c r="Q94" s="48">
        <f t="shared" si="6"/>
        <v>100</v>
      </c>
      <c r="R94" s="56" t="str">
        <f t="shared" si="7"/>
        <v>B-4</v>
      </c>
      <c r="S94" s="57" t="str">
        <f t="shared" si="9"/>
        <v>III</v>
      </c>
      <c r="T94" s="58" t="str">
        <f t="shared" si="8"/>
        <v>Mejorable</v>
      </c>
      <c r="U94" s="104"/>
      <c r="V94" s="80" t="str">
        <f>VLOOKUP(H94,Hoja1!A$2:G$445,6,0)</f>
        <v>Aplastamiento</v>
      </c>
      <c r="W94" s="59"/>
      <c r="X94" s="59"/>
      <c r="Y94" s="59"/>
      <c r="Z94" s="60"/>
      <c r="AA94" s="53" t="str">
        <f>VLOOKUP(H94,Hoja1!A$2:G$445,7,0)</f>
        <v>Uso y manejo adecuado de E.P.P., uso y manejo adecuado de herramientas amnuales y/o máquinas y equipos</v>
      </c>
      <c r="AB94" s="59" t="s">
        <v>1244</v>
      </c>
      <c r="AC94" s="92"/>
      <c r="AD94" s="14"/>
      <c r="AE94" s="12"/>
      <c r="AF94" s="12"/>
      <c r="AG94" s="12"/>
      <c r="AH94" s="12"/>
      <c r="AI94" s="12"/>
      <c r="AJ94" s="12"/>
      <c r="AK94" s="12"/>
      <c r="AL94" s="12"/>
      <c r="AM94" s="12"/>
      <c r="AN94" s="12"/>
      <c r="AO94" s="12"/>
      <c r="AP94" s="12"/>
      <c r="AQ94" s="12"/>
      <c r="AR94" s="12"/>
      <c r="AS94" s="12"/>
      <c r="AT94" s="12"/>
      <c r="AU94" s="12"/>
      <c r="AV94" s="12"/>
      <c r="AW94" s="12"/>
      <c r="AX94" s="12"/>
      <c r="AY94" s="12"/>
      <c r="AZ94" s="12"/>
      <c r="BA94" s="12"/>
      <c r="BB94" s="12"/>
      <c r="BC94" s="12"/>
      <c r="BD94" s="12"/>
      <c r="BE94" s="12"/>
      <c r="BF94" s="12"/>
      <c r="BG94" s="12"/>
      <c r="BH94" s="12"/>
      <c r="BI94" s="12"/>
      <c r="BJ94" s="12"/>
      <c r="BK94" s="12"/>
      <c r="BL94" s="12"/>
      <c r="BM94" s="12"/>
      <c r="BN94" s="12"/>
      <c r="BO94" s="12"/>
      <c r="BP94" s="12"/>
      <c r="BQ94" s="12"/>
      <c r="BR94" s="12"/>
      <c r="BS94" s="12"/>
      <c r="BT94" s="12"/>
      <c r="BU94" s="12"/>
      <c r="BV94" s="12"/>
      <c r="BW94" s="12"/>
      <c r="BX94" s="12"/>
      <c r="BY94" s="12"/>
      <c r="BZ94" s="12"/>
      <c r="CA94" s="12"/>
      <c r="CB94" s="12"/>
      <c r="CC94" s="12"/>
      <c r="CD94" s="12"/>
      <c r="CE94" s="12"/>
      <c r="CF94" s="12"/>
      <c r="CG94" s="12"/>
      <c r="CH94" s="12"/>
      <c r="CI94" s="12"/>
      <c r="CJ94" s="12"/>
      <c r="CK94" s="12"/>
      <c r="CL94" s="12"/>
      <c r="CM94" s="12"/>
      <c r="CN94" s="12"/>
      <c r="CO94" s="12"/>
      <c r="CP94" s="12"/>
      <c r="CQ94" s="12"/>
      <c r="CR94" s="12"/>
      <c r="CS94" s="12"/>
      <c r="CT94" s="12"/>
      <c r="CU94" s="12"/>
      <c r="CV94" s="12"/>
      <c r="CW94" s="12"/>
      <c r="CX94" s="12"/>
      <c r="CY94" s="12"/>
      <c r="CZ94" s="12"/>
      <c r="DA94" s="12"/>
      <c r="DB94" s="12"/>
      <c r="DC94" s="12"/>
      <c r="DD94" s="12"/>
      <c r="DE94" s="12"/>
      <c r="DF94" s="12"/>
      <c r="DG94" s="12"/>
      <c r="DH94" s="12"/>
      <c r="DI94" s="12"/>
      <c r="DJ94" s="12"/>
      <c r="DK94" s="12"/>
      <c r="DL94" s="12"/>
      <c r="DM94" s="12"/>
      <c r="DN94" s="12"/>
      <c r="DO94" s="12"/>
      <c r="DP94" s="12"/>
      <c r="DQ94" s="12"/>
      <c r="DR94" s="12"/>
      <c r="DS94" s="12"/>
      <c r="DT94" s="12"/>
      <c r="DU94" s="12"/>
      <c r="DV94" s="12"/>
      <c r="DW94" s="12"/>
      <c r="DX94" s="12"/>
      <c r="DY94" s="12"/>
      <c r="DZ94" s="12"/>
      <c r="EA94" s="12"/>
      <c r="EB94" s="12"/>
      <c r="EC94" s="12"/>
      <c r="ED94" s="12"/>
      <c r="EE94" s="12"/>
      <c r="EF94" s="12"/>
      <c r="EG94" s="12"/>
      <c r="EH94" s="12"/>
      <c r="EI94" s="12"/>
      <c r="EJ94" s="12"/>
      <c r="EK94" s="12"/>
      <c r="EL94" s="12"/>
      <c r="EM94" s="12"/>
      <c r="EN94" s="12"/>
      <c r="EO94" s="12"/>
      <c r="EP94" s="12"/>
      <c r="EQ94" s="12"/>
      <c r="ER94" s="12"/>
      <c r="ES94" s="12"/>
      <c r="ET94" s="15"/>
    </row>
    <row r="95" spans="1:150" s="13" customFormat="1" ht="63.75">
      <c r="A95" s="142"/>
      <c r="B95" s="142"/>
      <c r="C95" s="92"/>
      <c r="D95" s="102"/>
      <c r="E95" s="97"/>
      <c r="F95" s="97"/>
      <c r="G95" s="80" t="str">
        <f>VLOOKUP(H95,Hoja1!A$1:G$445,2,0)</f>
        <v>Atraco, golpiza, atentados y secuestrados</v>
      </c>
      <c r="H95" s="46" t="s">
        <v>57</v>
      </c>
      <c r="I95" s="80" t="str">
        <f>VLOOKUP(H95,Hoja1!A$2:G$445,3,0)</f>
        <v>Estrés, golpes, Secuestros</v>
      </c>
      <c r="J95" s="54"/>
      <c r="K95" s="80" t="str">
        <f>VLOOKUP(H95,Hoja1!A$2:G$445,4,0)</f>
        <v>Inspecciones planeadas e inspecciones no planeadas, procedimientos de programas de seguridad y salud en el trabajo</v>
      </c>
      <c r="L95" s="80" t="str">
        <f>VLOOKUP(H95,Hoja1!A$2:G$445,5,0)</f>
        <v xml:space="preserve">Uniformes Corporativos, Caquetas corporativas, Carnetización
</v>
      </c>
      <c r="M95" s="54">
        <v>2</v>
      </c>
      <c r="N95" s="55">
        <v>3</v>
      </c>
      <c r="O95" s="55">
        <v>60</v>
      </c>
      <c r="P95" s="48">
        <f t="shared" si="5"/>
        <v>6</v>
      </c>
      <c r="Q95" s="48">
        <f t="shared" si="6"/>
        <v>360</v>
      </c>
      <c r="R95" s="56" t="str">
        <f t="shared" si="7"/>
        <v>M-6</v>
      </c>
      <c r="S95" s="57" t="str">
        <f t="shared" si="9"/>
        <v>II</v>
      </c>
      <c r="T95" s="58" t="str">
        <f t="shared" si="8"/>
        <v>No Aceptable o Aceptable Con Control Especifico</v>
      </c>
      <c r="U95" s="104"/>
      <c r="V95" s="80" t="str">
        <f>VLOOKUP(H95,Hoja1!A$2:G$445,6,0)</f>
        <v>Secuestros</v>
      </c>
      <c r="W95" s="59"/>
      <c r="X95" s="59"/>
      <c r="Y95" s="59"/>
      <c r="Z95" s="60"/>
      <c r="AA95" s="53" t="str">
        <f>VLOOKUP(H95,Hoja1!A$2:G$445,7,0)</f>
        <v>N/A</v>
      </c>
      <c r="AB95" s="59" t="s">
        <v>1206</v>
      </c>
      <c r="AC95" s="92"/>
      <c r="AD95" s="14"/>
      <c r="AE95" s="12"/>
      <c r="AF95" s="12"/>
      <c r="AG95" s="12"/>
      <c r="AH95" s="12"/>
      <c r="AI95" s="12"/>
      <c r="AJ95" s="12"/>
      <c r="AK95" s="12"/>
      <c r="AL95" s="12"/>
      <c r="AM95" s="12"/>
      <c r="AN95" s="12"/>
      <c r="AO95" s="12"/>
      <c r="AP95" s="12"/>
      <c r="AQ95" s="12"/>
      <c r="AR95" s="12"/>
      <c r="AS95" s="12"/>
      <c r="AT95" s="12"/>
      <c r="AU95" s="12"/>
      <c r="AV95" s="12"/>
      <c r="AW95" s="12"/>
      <c r="AX95" s="12"/>
      <c r="AY95" s="12"/>
      <c r="AZ95" s="12"/>
      <c r="BA95" s="12"/>
      <c r="BB95" s="12"/>
      <c r="BC95" s="12"/>
      <c r="BD95" s="12"/>
      <c r="BE95" s="12"/>
      <c r="BF95" s="12"/>
      <c r="BG95" s="12"/>
      <c r="BH95" s="12"/>
      <c r="BI95" s="12"/>
      <c r="BJ95" s="12"/>
      <c r="BK95" s="12"/>
      <c r="BL95" s="12"/>
      <c r="BM95" s="12"/>
      <c r="BN95" s="12"/>
      <c r="BO95" s="12"/>
      <c r="BP95" s="12"/>
      <c r="BQ95" s="12"/>
      <c r="BR95" s="12"/>
      <c r="BS95" s="12"/>
      <c r="BT95" s="12"/>
      <c r="BU95" s="12"/>
      <c r="BV95" s="12"/>
      <c r="BW95" s="12"/>
      <c r="BX95" s="12"/>
      <c r="BY95" s="12"/>
      <c r="BZ95" s="12"/>
      <c r="CA95" s="12"/>
      <c r="CB95" s="12"/>
      <c r="CC95" s="12"/>
      <c r="CD95" s="12"/>
      <c r="CE95" s="12"/>
      <c r="CF95" s="12"/>
      <c r="CG95" s="12"/>
      <c r="CH95" s="12"/>
      <c r="CI95" s="12"/>
      <c r="CJ95" s="12"/>
      <c r="CK95" s="12"/>
      <c r="CL95" s="12"/>
      <c r="CM95" s="12"/>
      <c r="CN95" s="12"/>
      <c r="CO95" s="12"/>
      <c r="CP95" s="12"/>
      <c r="CQ95" s="12"/>
      <c r="CR95" s="12"/>
      <c r="CS95" s="12"/>
      <c r="CT95" s="12"/>
      <c r="CU95" s="12"/>
      <c r="CV95" s="12"/>
      <c r="CW95" s="12"/>
      <c r="CX95" s="12"/>
      <c r="CY95" s="12"/>
      <c r="CZ95" s="12"/>
      <c r="DA95" s="12"/>
      <c r="DB95" s="12"/>
      <c r="DC95" s="12"/>
      <c r="DD95" s="12"/>
      <c r="DE95" s="12"/>
      <c r="DF95" s="12"/>
      <c r="DG95" s="12"/>
      <c r="DH95" s="12"/>
      <c r="DI95" s="12"/>
      <c r="DJ95" s="12"/>
      <c r="DK95" s="12"/>
      <c r="DL95" s="12"/>
      <c r="DM95" s="12"/>
      <c r="DN95" s="12"/>
      <c r="DO95" s="12"/>
      <c r="DP95" s="12"/>
      <c r="DQ95" s="12"/>
      <c r="DR95" s="12"/>
      <c r="DS95" s="12"/>
      <c r="DT95" s="12"/>
      <c r="DU95" s="12"/>
      <c r="DV95" s="12"/>
      <c r="DW95" s="12"/>
      <c r="DX95" s="12"/>
      <c r="DY95" s="12"/>
      <c r="DZ95" s="12"/>
      <c r="EA95" s="12"/>
      <c r="EB95" s="12"/>
      <c r="EC95" s="12"/>
      <c r="ED95" s="12"/>
      <c r="EE95" s="12"/>
      <c r="EF95" s="12"/>
      <c r="EG95" s="12"/>
      <c r="EH95" s="12"/>
      <c r="EI95" s="12"/>
      <c r="EJ95" s="12"/>
      <c r="EK95" s="12"/>
      <c r="EL95" s="12"/>
      <c r="EM95" s="12"/>
      <c r="EN95" s="12"/>
      <c r="EO95" s="12"/>
      <c r="EP95" s="12"/>
      <c r="EQ95" s="12"/>
      <c r="ER95" s="12"/>
      <c r="ES95" s="12"/>
      <c r="ET95" s="15"/>
    </row>
    <row r="96" spans="1:150" s="13" customFormat="1" ht="51.75" thickBot="1">
      <c r="A96" s="142"/>
      <c r="B96" s="142"/>
      <c r="C96" s="92"/>
      <c r="D96" s="102"/>
      <c r="E96" s="97"/>
      <c r="F96" s="97"/>
      <c r="G96" s="80" t="str">
        <f>VLOOKUP(H96,Hoja1!A$1:G$445,2,0)</f>
        <v>SISMOS, INCENDIOS, INUNDACIONES, TERREMOTOS, VENDAVALES, DERRUMBE</v>
      </c>
      <c r="H96" s="46" t="s">
        <v>62</v>
      </c>
      <c r="I96" s="80" t="str">
        <f>VLOOKUP(H96,Hoja1!A$2:G$445,3,0)</f>
        <v>SISMOS, INCENDIOS, INUNDACIONES, TERREMOTOS, VENDAVALES</v>
      </c>
      <c r="J96" s="54"/>
      <c r="K96" s="80" t="str">
        <f>VLOOKUP(H96,Hoja1!A$2:G$445,4,0)</f>
        <v>Inspecciones planeadas e inspecciones no planeadas, procedimientos de programas de seguridad y salud en el trabajo</v>
      </c>
      <c r="L96" s="80" t="str">
        <f>VLOOKUP(H96,Hoja1!A$2:G$445,5,0)</f>
        <v>BRIGADAS DE EMERGENCIAS</v>
      </c>
      <c r="M96" s="54">
        <v>2</v>
      </c>
      <c r="N96" s="55">
        <v>1</v>
      </c>
      <c r="O96" s="55">
        <v>100</v>
      </c>
      <c r="P96" s="48">
        <f t="shared" si="5"/>
        <v>2</v>
      </c>
      <c r="Q96" s="48">
        <f t="shared" si="6"/>
        <v>200</v>
      </c>
      <c r="R96" s="56" t="str">
        <f t="shared" si="7"/>
        <v>B-2</v>
      </c>
      <c r="S96" s="57" t="str">
        <f t="shared" si="9"/>
        <v>II</v>
      </c>
      <c r="T96" s="58" t="str">
        <f t="shared" si="8"/>
        <v>No Aceptable o Aceptable Con Control Especifico</v>
      </c>
      <c r="U96" s="95"/>
      <c r="V96" s="80" t="str">
        <f>VLOOKUP(H96,Hoja1!A$2:G$445,6,0)</f>
        <v>MUERTE</v>
      </c>
      <c r="W96" s="59"/>
      <c r="X96" s="59"/>
      <c r="Y96" s="59"/>
      <c r="Z96" s="60" t="s">
        <v>1208</v>
      </c>
      <c r="AA96" s="53" t="str">
        <f>VLOOKUP(H96,Hoja1!A$2:G$445,7,0)</f>
        <v>ENTRENAMIENTO DE LA BRIGADA; DIVULGACIÓN DE PLAN DE EMERGENCIA</v>
      </c>
      <c r="AB96" s="59" t="s">
        <v>1207</v>
      </c>
      <c r="AC96" s="93"/>
      <c r="AD96" s="14"/>
      <c r="AE96" s="12"/>
      <c r="AF96" s="12"/>
      <c r="AG96" s="12"/>
      <c r="AH96" s="12"/>
      <c r="AI96" s="12"/>
      <c r="AJ96" s="12"/>
      <c r="AK96" s="12"/>
      <c r="AL96" s="12"/>
      <c r="AM96" s="12"/>
      <c r="AN96" s="12"/>
      <c r="AO96" s="12"/>
      <c r="AP96" s="12"/>
      <c r="AQ96" s="12"/>
      <c r="AR96" s="12"/>
      <c r="AS96" s="12"/>
      <c r="AT96" s="12"/>
      <c r="AU96" s="12"/>
      <c r="AV96" s="12"/>
      <c r="AW96" s="12"/>
      <c r="AX96" s="12"/>
      <c r="AY96" s="12"/>
      <c r="AZ96" s="12"/>
      <c r="BA96" s="12"/>
      <c r="BB96" s="12"/>
      <c r="BC96" s="12"/>
      <c r="BD96" s="12"/>
      <c r="BE96" s="12"/>
      <c r="BF96" s="12"/>
      <c r="BG96" s="12"/>
      <c r="BH96" s="12"/>
      <c r="BI96" s="12"/>
      <c r="BJ96" s="12"/>
      <c r="BK96" s="12"/>
      <c r="BL96" s="12"/>
      <c r="BM96" s="12"/>
      <c r="BN96" s="12"/>
      <c r="BO96" s="12"/>
      <c r="BP96" s="12"/>
      <c r="BQ96" s="12"/>
      <c r="BR96" s="12"/>
      <c r="BS96" s="12"/>
      <c r="BT96" s="12"/>
      <c r="BU96" s="12"/>
      <c r="BV96" s="12"/>
      <c r="BW96" s="12"/>
      <c r="BX96" s="12"/>
      <c r="BY96" s="12"/>
      <c r="BZ96" s="12"/>
      <c r="CA96" s="12"/>
      <c r="CB96" s="12"/>
      <c r="CC96" s="12"/>
      <c r="CD96" s="12"/>
      <c r="CE96" s="12"/>
      <c r="CF96" s="12"/>
      <c r="CG96" s="12"/>
      <c r="CH96" s="12"/>
      <c r="CI96" s="12"/>
      <c r="CJ96" s="12"/>
      <c r="CK96" s="12"/>
      <c r="CL96" s="12"/>
      <c r="CM96" s="12"/>
      <c r="CN96" s="12"/>
      <c r="CO96" s="12"/>
      <c r="CP96" s="12"/>
      <c r="CQ96" s="12"/>
      <c r="CR96" s="12"/>
      <c r="CS96" s="12"/>
      <c r="CT96" s="12"/>
      <c r="CU96" s="12"/>
      <c r="CV96" s="12"/>
      <c r="CW96" s="12"/>
      <c r="CX96" s="12"/>
      <c r="CY96" s="12"/>
      <c r="CZ96" s="12"/>
      <c r="DA96" s="12"/>
      <c r="DB96" s="12"/>
      <c r="DC96" s="12"/>
      <c r="DD96" s="12"/>
      <c r="DE96" s="12"/>
      <c r="DF96" s="12"/>
      <c r="DG96" s="12"/>
      <c r="DH96" s="12"/>
      <c r="DI96" s="12"/>
      <c r="DJ96" s="12"/>
      <c r="DK96" s="12"/>
      <c r="DL96" s="12"/>
      <c r="DM96" s="12"/>
      <c r="DN96" s="12"/>
      <c r="DO96" s="12"/>
      <c r="DP96" s="12"/>
      <c r="DQ96" s="12"/>
      <c r="DR96" s="12"/>
      <c r="DS96" s="12"/>
      <c r="DT96" s="12"/>
      <c r="DU96" s="12"/>
      <c r="DV96" s="12"/>
      <c r="DW96" s="12"/>
      <c r="DX96" s="12"/>
      <c r="DY96" s="12"/>
      <c r="DZ96" s="12"/>
      <c r="EA96" s="12"/>
      <c r="EB96" s="12"/>
      <c r="EC96" s="12"/>
      <c r="ED96" s="12"/>
      <c r="EE96" s="12"/>
      <c r="EF96" s="12"/>
      <c r="EG96" s="12"/>
      <c r="EH96" s="12"/>
      <c r="EI96" s="12"/>
      <c r="EJ96" s="12"/>
      <c r="EK96" s="12"/>
      <c r="EL96" s="12"/>
      <c r="EM96" s="12"/>
      <c r="EN96" s="12"/>
      <c r="EO96" s="12"/>
      <c r="EP96" s="12"/>
      <c r="EQ96" s="12"/>
      <c r="ER96" s="12"/>
      <c r="ES96" s="12"/>
      <c r="ET96" s="15"/>
    </row>
    <row r="97" spans="1:150" s="13" customFormat="1" ht="51">
      <c r="A97" s="142"/>
      <c r="B97" s="142"/>
      <c r="C97" s="108" t="s">
        <v>1237</v>
      </c>
      <c r="D97" s="105" t="s">
        <v>1238</v>
      </c>
      <c r="E97" s="114" t="s">
        <v>1030</v>
      </c>
      <c r="F97" s="114" t="s">
        <v>1197</v>
      </c>
      <c r="G97" s="82" t="str">
        <f>VLOOKUP(H97,Hoja1!A$1:G$445,2,0)</f>
        <v>Bacteria</v>
      </c>
      <c r="H97" s="24" t="s">
        <v>108</v>
      </c>
      <c r="I97" s="82" t="str">
        <f>VLOOKUP(H97,Hoja1!A$2:G$445,3,0)</f>
        <v>Infecciones producidas por Bacterianas</v>
      </c>
      <c r="J97" s="18"/>
      <c r="K97" s="82" t="str">
        <f>VLOOKUP(H97,Hoja1!A$2:G$445,4,0)</f>
        <v>Inspecciones planeadas e inspecciones no planeadas, procedimientos de programas de seguridad y salud en el trabajo</v>
      </c>
      <c r="L97" s="82" t="str">
        <f>VLOOKUP(H97,Hoja1!A$2:G$445,5,0)</f>
        <v>Programa de vacunación, bota pantalon, overol, guantes, tapabocas, mascarillas con filtos</v>
      </c>
      <c r="M97" s="81">
        <v>2</v>
      </c>
      <c r="N97" s="25">
        <v>3</v>
      </c>
      <c r="O97" s="25">
        <v>10</v>
      </c>
      <c r="P97" s="25">
        <f t="shared" si="5"/>
        <v>6</v>
      </c>
      <c r="Q97" s="25">
        <f t="shared" si="6"/>
        <v>60</v>
      </c>
      <c r="R97" s="32" t="str">
        <f t="shared" si="7"/>
        <v>M-6</v>
      </c>
      <c r="S97" s="72" t="str">
        <f t="shared" si="9"/>
        <v>III</v>
      </c>
      <c r="T97" s="73" t="str">
        <f t="shared" si="8"/>
        <v>Mejorable</v>
      </c>
      <c r="U97" s="111">
        <v>8</v>
      </c>
      <c r="V97" s="82" t="str">
        <f>VLOOKUP(H97,Hoja1!A$2:G$445,6,0)</f>
        <v xml:space="preserve">Enfermedades Infectocontagiosas
</v>
      </c>
      <c r="W97" s="20"/>
      <c r="X97" s="20"/>
      <c r="Y97" s="20"/>
      <c r="Z97" s="17"/>
      <c r="AA97" s="22" t="str">
        <f>VLOOKUP(H97,Hoja1!A$2:G$445,7,0)</f>
        <v xml:space="preserve">Riesgo Biológico, Autocuidado y/o Uso y manejo adecuado de E.P.P.
</v>
      </c>
      <c r="AB97" s="145" t="s">
        <v>1200</v>
      </c>
      <c r="AC97" s="108" t="s">
        <v>1209</v>
      </c>
      <c r="AD97" s="14"/>
      <c r="AE97" s="12"/>
      <c r="AF97" s="12"/>
      <c r="AG97" s="12"/>
      <c r="AH97" s="12"/>
      <c r="AI97" s="12"/>
      <c r="AJ97" s="12"/>
      <c r="AK97" s="12"/>
      <c r="AL97" s="12"/>
      <c r="AM97" s="12"/>
      <c r="AN97" s="12"/>
      <c r="AO97" s="12"/>
      <c r="AP97" s="12"/>
      <c r="AQ97" s="12"/>
      <c r="AR97" s="12"/>
      <c r="AS97" s="12"/>
      <c r="AT97" s="12"/>
      <c r="AU97" s="12"/>
      <c r="AV97" s="12"/>
      <c r="AW97" s="12"/>
      <c r="AX97" s="12"/>
      <c r="AY97" s="12"/>
      <c r="AZ97" s="12"/>
      <c r="BA97" s="12"/>
      <c r="BB97" s="12"/>
      <c r="BC97" s="12"/>
      <c r="BD97" s="12"/>
      <c r="BE97" s="12"/>
      <c r="BF97" s="12"/>
      <c r="BG97" s="12"/>
      <c r="BH97" s="12"/>
      <c r="BI97" s="12"/>
      <c r="BJ97" s="12"/>
      <c r="BK97" s="12"/>
      <c r="BL97" s="12"/>
      <c r="BM97" s="12"/>
      <c r="BN97" s="12"/>
      <c r="BO97" s="12"/>
      <c r="BP97" s="12"/>
      <c r="BQ97" s="12"/>
      <c r="BR97" s="12"/>
      <c r="BS97" s="12"/>
      <c r="BT97" s="12"/>
      <c r="BU97" s="12"/>
      <c r="BV97" s="12"/>
      <c r="BW97" s="12"/>
      <c r="BX97" s="12"/>
      <c r="BY97" s="12"/>
      <c r="BZ97" s="12"/>
      <c r="CA97" s="12"/>
      <c r="CB97" s="12"/>
      <c r="CC97" s="12"/>
      <c r="CD97" s="12"/>
      <c r="CE97" s="12"/>
      <c r="CF97" s="12"/>
      <c r="CG97" s="12"/>
      <c r="CH97" s="12"/>
      <c r="CI97" s="12"/>
      <c r="CJ97" s="12"/>
      <c r="CK97" s="12"/>
      <c r="CL97" s="12"/>
      <c r="CM97" s="12"/>
      <c r="CN97" s="12"/>
      <c r="CO97" s="12"/>
      <c r="CP97" s="12"/>
      <c r="CQ97" s="12"/>
      <c r="CR97" s="12"/>
      <c r="CS97" s="12"/>
      <c r="CT97" s="12"/>
      <c r="CU97" s="12"/>
      <c r="CV97" s="12"/>
      <c r="CW97" s="12"/>
      <c r="CX97" s="12"/>
      <c r="CY97" s="12"/>
      <c r="CZ97" s="12"/>
      <c r="DA97" s="12"/>
      <c r="DB97" s="12"/>
      <c r="DC97" s="12"/>
      <c r="DD97" s="12"/>
      <c r="DE97" s="12"/>
      <c r="DF97" s="12"/>
      <c r="DG97" s="12"/>
      <c r="DH97" s="12"/>
      <c r="DI97" s="12"/>
      <c r="DJ97" s="12"/>
      <c r="DK97" s="12"/>
      <c r="DL97" s="12"/>
      <c r="DM97" s="12"/>
      <c r="DN97" s="12"/>
      <c r="DO97" s="12"/>
      <c r="DP97" s="12"/>
      <c r="DQ97" s="12"/>
      <c r="DR97" s="12"/>
      <c r="DS97" s="12"/>
      <c r="DT97" s="12"/>
      <c r="DU97" s="12"/>
      <c r="DV97" s="12"/>
      <c r="DW97" s="12"/>
      <c r="DX97" s="12"/>
      <c r="DY97" s="12"/>
      <c r="DZ97" s="12"/>
      <c r="EA97" s="12"/>
      <c r="EB97" s="12"/>
      <c r="EC97" s="12"/>
      <c r="ED97" s="12"/>
      <c r="EE97" s="12"/>
      <c r="EF97" s="12"/>
      <c r="EG97" s="12"/>
      <c r="EH97" s="12"/>
      <c r="EI97" s="12"/>
      <c r="EJ97" s="12"/>
      <c r="EK97" s="12"/>
      <c r="EL97" s="12"/>
      <c r="EM97" s="12"/>
      <c r="EN97" s="12"/>
      <c r="EO97" s="12"/>
      <c r="EP97" s="12"/>
      <c r="EQ97" s="12"/>
      <c r="ER97" s="12"/>
      <c r="ES97" s="12"/>
      <c r="ET97" s="15"/>
    </row>
    <row r="98" spans="1:150" s="13" customFormat="1" ht="51">
      <c r="A98" s="142"/>
      <c r="B98" s="142"/>
      <c r="C98" s="109"/>
      <c r="D98" s="106"/>
      <c r="E98" s="115"/>
      <c r="F98" s="115"/>
      <c r="G98" s="82" t="str">
        <f>VLOOKUP(H98,Hoja1!A$1:G$445,2,0)</f>
        <v>Hongos</v>
      </c>
      <c r="H98" s="24" t="s">
        <v>117</v>
      </c>
      <c r="I98" s="82" t="str">
        <f>VLOOKUP(H98,Hoja1!A$2:G$445,3,0)</f>
        <v>Micosis</v>
      </c>
      <c r="J98" s="18"/>
      <c r="K98" s="82" t="str">
        <f>VLOOKUP(H98,Hoja1!A$2:G$445,4,0)</f>
        <v>Inspecciones planeadas e inspecciones no planeadas, procedimientos de programas de seguridad y salud en el trabajo</v>
      </c>
      <c r="L98" s="82" t="str">
        <f>VLOOKUP(H98,Hoja1!A$2:G$445,5,0)</f>
        <v>Programa de vacunación, éxamenes periódicos</v>
      </c>
      <c r="M98" s="18">
        <v>2</v>
      </c>
      <c r="N98" s="19">
        <v>3</v>
      </c>
      <c r="O98" s="19">
        <v>10</v>
      </c>
      <c r="P98" s="25">
        <f t="shared" si="5"/>
        <v>6</v>
      </c>
      <c r="Q98" s="25">
        <f t="shared" si="6"/>
        <v>60</v>
      </c>
      <c r="R98" s="32" t="str">
        <f t="shared" si="7"/>
        <v>M-6</v>
      </c>
      <c r="S98" s="72" t="str">
        <f t="shared" si="9"/>
        <v>III</v>
      </c>
      <c r="T98" s="73" t="str">
        <f t="shared" si="8"/>
        <v>Mejorable</v>
      </c>
      <c r="U98" s="112"/>
      <c r="V98" s="82" t="str">
        <f>VLOOKUP(H98,Hoja1!A$2:G$445,6,0)</f>
        <v>Micosis</v>
      </c>
      <c r="W98" s="20"/>
      <c r="X98" s="20"/>
      <c r="Y98" s="20"/>
      <c r="Z98" s="17"/>
      <c r="AA98" s="22" t="str">
        <f>VLOOKUP(H98,Hoja1!A$2:G$445,7,0)</f>
        <v xml:space="preserve">Riesgo Biológico, Autocuidado y/o Uso y manejo adecuado de E.P.P.
</v>
      </c>
      <c r="AB98" s="112"/>
      <c r="AC98" s="109"/>
      <c r="AD98" s="14"/>
      <c r="AE98" s="12"/>
      <c r="AF98" s="12"/>
      <c r="AG98" s="12"/>
      <c r="AH98" s="12"/>
      <c r="AI98" s="12"/>
      <c r="AJ98" s="12"/>
      <c r="AK98" s="12"/>
      <c r="AL98" s="12"/>
      <c r="AM98" s="12"/>
      <c r="AN98" s="12"/>
      <c r="AO98" s="12"/>
      <c r="AP98" s="12"/>
      <c r="AQ98" s="12"/>
      <c r="AR98" s="12"/>
      <c r="AS98" s="12"/>
      <c r="AT98" s="12"/>
      <c r="AU98" s="12"/>
      <c r="AV98" s="12"/>
      <c r="AW98" s="12"/>
      <c r="AX98" s="12"/>
      <c r="AY98" s="12"/>
      <c r="AZ98" s="12"/>
      <c r="BA98" s="12"/>
      <c r="BB98" s="12"/>
      <c r="BC98" s="12"/>
      <c r="BD98" s="12"/>
      <c r="BE98" s="12"/>
      <c r="BF98" s="12"/>
      <c r="BG98" s="12"/>
      <c r="BH98" s="12"/>
      <c r="BI98" s="12"/>
      <c r="BJ98" s="12"/>
      <c r="BK98" s="12"/>
      <c r="BL98" s="12"/>
      <c r="BM98" s="12"/>
      <c r="BN98" s="12"/>
      <c r="BO98" s="12"/>
      <c r="BP98" s="12"/>
      <c r="BQ98" s="12"/>
      <c r="BR98" s="12"/>
      <c r="BS98" s="12"/>
      <c r="BT98" s="12"/>
      <c r="BU98" s="12"/>
      <c r="BV98" s="12"/>
      <c r="BW98" s="12"/>
      <c r="BX98" s="12"/>
      <c r="BY98" s="12"/>
      <c r="BZ98" s="12"/>
      <c r="CA98" s="12"/>
      <c r="CB98" s="12"/>
      <c r="CC98" s="12"/>
      <c r="CD98" s="12"/>
      <c r="CE98" s="12"/>
      <c r="CF98" s="12"/>
      <c r="CG98" s="12"/>
      <c r="CH98" s="12"/>
      <c r="CI98" s="12"/>
      <c r="CJ98" s="12"/>
      <c r="CK98" s="12"/>
      <c r="CL98" s="12"/>
      <c r="CM98" s="12"/>
      <c r="CN98" s="12"/>
      <c r="CO98" s="12"/>
      <c r="CP98" s="12"/>
      <c r="CQ98" s="12"/>
      <c r="CR98" s="12"/>
      <c r="CS98" s="12"/>
      <c r="CT98" s="12"/>
      <c r="CU98" s="12"/>
      <c r="CV98" s="12"/>
      <c r="CW98" s="12"/>
      <c r="CX98" s="12"/>
      <c r="CY98" s="12"/>
      <c r="CZ98" s="12"/>
      <c r="DA98" s="12"/>
      <c r="DB98" s="12"/>
      <c r="DC98" s="12"/>
      <c r="DD98" s="12"/>
      <c r="DE98" s="12"/>
      <c r="DF98" s="12"/>
      <c r="DG98" s="12"/>
      <c r="DH98" s="12"/>
      <c r="DI98" s="12"/>
      <c r="DJ98" s="12"/>
      <c r="DK98" s="12"/>
      <c r="DL98" s="12"/>
      <c r="DM98" s="12"/>
      <c r="DN98" s="12"/>
      <c r="DO98" s="12"/>
      <c r="DP98" s="12"/>
      <c r="DQ98" s="12"/>
      <c r="DR98" s="12"/>
      <c r="DS98" s="12"/>
      <c r="DT98" s="12"/>
      <c r="DU98" s="12"/>
      <c r="DV98" s="12"/>
      <c r="DW98" s="12"/>
      <c r="DX98" s="12"/>
      <c r="DY98" s="12"/>
      <c r="DZ98" s="12"/>
      <c r="EA98" s="12"/>
      <c r="EB98" s="12"/>
      <c r="EC98" s="12"/>
      <c r="ED98" s="12"/>
      <c r="EE98" s="12"/>
      <c r="EF98" s="12"/>
      <c r="EG98" s="12"/>
      <c r="EH98" s="12"/>
      <c r="EI98" s="12"/>
      <c r="EJ98" s="12"/>
      <c r="EK98" s="12"/>
      <c r="EL98" s="12"/>
      <c r="EM98" s="12"/>
      <c r="EN98" s="12"/>
      <c r="EO98" s="12"/>
      <c r="EP98" s="12"/>
      <c r="EQ98" s="12"/>
      <c r="ER98" s="12"/>
      <c r="ES98" s="12"/>
      <c r="ET98" s="15"/>
    </row>
    <row r="99" spans="1:150" s="13" customFormat="1" ht="51">
      <c r="A99" s="142"/>
      <c r="B99" s="142"/>
      <c r="C99" s="109"/>
      <c r="D99" s="106"/>
      <c r="E99" s="115"/>
      <c r="F99" s="115"/>
      <c r="G99" s="82" t="str">
        <f>VLOOKUP(H99,Hoja1!A$1:G$445,2,0)</f>
        <v>Virus</v>
      </c>
      <c r="H99" s="24" t="s">
        <v>120</v>
      </c>
      <c r="I99" s="82" t="str">
        <f>VLOOKUP(H99,Hoja1!A$2:G$445,3,0)</f>
        <v>Infecciones Virales</v>
      </c>
      <c r="J99" s="18"/>
      <c r="K99" s="82" t="str">
        <f>VLOOKUP(H99,Hoja1!A$2:G$445,4,0)</f>
        <v>Inspecciones planeadas e inspecciones no planeadas, procedimientos de programas de seguridad y salud en el trabajo</v>
      </c>
      <c r="L99" s="82" t="str">
        <f>VLOOKUP(H99,Hoja1!A$2:G$445,5,0)</f>
        <v>Programa de vacunación, bota pantalon, overol, guantes, tapabocas, mascarillas con filtos</v>
      </c>
      <c r="M99" s="18">
        <v>2</v>
      </c>
      <c r="N99" s="19">
        <v>3</v>
      </c>
      <c r="O99" s="19">
        <v>10</v>
      </c>
      <c r="P99" s="25">
        <f t="shared" si="5"/>
        <v>6</v>
      </c>
      <c r="Q99" s="25">
        <f t="shared" si="6"/>
        <v>60</v>
      </c>
      <c r="R99" s="32" t="str">
        <f t="shared" si="7"/>
        <v>M-6</v>
      </c>
      <c r="S99" s="72" t="str">
        <f t="shared" si="9"/>
        <v>III</v>
      </c>
      <c r="T99" s="73" t="str">
        <f t="shared" si="8"/>
        <v>Mejorable</v>
      </c>
      <c r="U99" s="112"/>
      <c r="V99" s="82" t="str">
        <f>VLOOKUP(H99,Hoja1!A$2:G$445,6,0)</f>
        <v xml:space="preserve">Enfermedades Infectocontagiosas
</v>
      </c>
      <c r="W99" s="20"/>
      <c r="X99" s="20"/>
      <c r="Y99" s="20"/>
      <c r="Z99" s="17"/>
      <c r="AA99" s="22" t="str">
        <f>VLOOKUP(H99,Hoja1!A$2:G$445,7,0)</f>
        <v xml:space="preserve">Riesgo Biológico, Autocuidado y/o Uso y manejo adecuado de E.P.P.
</v>
      </c>
      <c r="AB99" s="113"/>
      <c r="AC99" s="109"/>
      <c r="AD99" s="14"/>
      <c r="AE99" s="12"/>
      <c r="AF99" s="12"/>
      <c r="AG99" s="12"/>
      <c r="AH99" s="12"/>
      <c r="AI99" s="12"/>
      <c r="AJ99" s="12"/>
      <c r="AK99" s="12"/>
      <c r="AL99" s="12"/>
      <c r="AM99" s="12"/>
      <c r="AN99" s="12"/>
      <c r="AO99" s="12"/>
      <c r="AP99" s="12"/>
      <c r="AQ99" s="12"/>
      <c r="AR99" s="12"/>
      <c r="AS99" s="12"/>
      <c r="AT99" s="12"/>
      <c r="AU99" s="12"/>
      <c r="AV99" s="12"/>
      <c r="AW99" s="12"/>
      <c r="AX99" s="12"/>
      <c r="AY99" s="12"/>
      <c r="AZ99" s="12"/>
      <c r="BA99" s="12"/>
      <c r="BB99" s="12"/>
      <c r="BC99" s="12"/>
      <c r="BD99" s="12"/>
      <c r="BE99" s="12"/>
      <c r="BF99" s="12"/>
      <c r="BG99" s="12"/>
      <c r="BH99" s="12"/>
      <c r="BI99" s="12"/>
      <c r="BJ99" s="12"/>
      <c r="BK99" s="12"/>
      <c r="BL99" s="12"/>
      <c r="BM99" s="12"/>
      <c r="BN99" s="12"/>
      <c r="BO99" s="12"/>
      <c r="BP99" s="12"/>
      <c r="BQ99" s="12"/>
      <c r="BR99" s="12"/>
      <c r="BS99" s="12"/>
      <c r="BT99" s="12"/>
      <c r="BU99" s="12"/>
      <c r="BV99" s="12"/>
      <c r="BW99" s="12"/>
      <c r="BX99" s="12"/>
      <c r="BY99" s="12"/>
      <c r="BZ99" s="12"/>
      <c r="CA99" s="12"/>
      <c r="CB99" s="12"/>
      <c r="CC99" s="12"/>
      <c r="CD99" s="12"/>
      <c r="CE99" s="12"/>
      <c r="CF99" s="12"/>
      <c r="CG99" s="12"/>
      <c r="CH99" s="12"/>
      <c r="CI99" s="12"/>
      <c r="CJ99" s="12"/>
      <c r="CK99" s="12"/>
      <c r="CL99" s="12"/>
      <c r="CM99" s="12"/>
      <c r="CN99" s="12"/>
      <c r="CO99" s="12"/>
      <c r="CP99" s="12"/>
      <c r="CQ99" s="12"/>
      <c r="CR99" s="12"/>
      <c r="CS99" s="12"/>
      <c r="CT99" s="12"/>
      <c r="CU99" s="12"/>
      <c r="CV99" s="12"/>
      <c r="CW99" s="12"/>
      <c r="CX99" s="12"/>
      <c r="CY99" s="12"/>
      <c r="CZ99" s="12"/>
      <c r="DA99" s="12"/>
      <c r="DB99" s="12"/>
      <c r="DC99" s="12"/>
      <c r="DD99" s="12"/>
      <c r="DE99" s="12"/>
      <c r="DF99" s="12"/>
      <c r="DG99" s="12"/>
      <c r="DH99" s="12"/>
      <c r="DI99" s="12"/>
      <c r="DJ99" s="12"/>
      <c r="DK99" s="12"/>
      <c r="DL99" s="12"/>
      <c r="DM99" s="12"/>
      <c r="DN99" s="12"/>
      <c r="DO99" s="12"/>
      <c r="DP99" s="12"/>
      <c r="DQ99" s="12"/>
      <c r="DR99" s="12"/>
      <c r="DS99" s="12"/>
      <c r="DT99" s="12"/>
      <c r="DU99" s="12"/>
      <c r="DV99" s="12"/>
      <c r="DW99" s="12"/>
      <c r="DX99" s="12"/>
      <c r="DY99" s="12"/>
      <c r="DZ99" s="12"/>
      <c r="EA99" s="12"/>
      <c r="EB99" s="12"/>
      <c r="EC99" s="12"/>
      <c r="ED99" s="12"/>
      <c r="EE99" s="12"/>
      <c r="EF99" s="12"/>
      <c r="EG99" s="12"/>
      <c r="EH99" s="12"/>
      <c r="EI99" s="12"/>
      <c r="EJ99" s="12"/>
      <c r="EK99" s="12"/>
      <c r="EL99" s="12"/>
      <c r="EM99" s="12"/>
      <c r="EN99" s="12"/>
      <c r="EO99" s="12"/>
      <c r="EP99" s="12"/>
      <c r="EQ99" s="12"/>
      <c r="ER99" s="12"/>
      <c r="ES99" s="12"/>
      <c r="ET99" s="15"/>
    </row>
    <row r="100" spans="1:150" s="13" customFormat="1" ht="51">
      <c r="A100" s="142"/>
      <c r="B100" s="142"/>
      <c r="C100" s="109"/>
      <c r="D100" s="106"/>
      <c r="E100" s="115"/>
      <c r="F100" s="115"/>
      <c r="G100" s="82" t="str">
        <f>VLOOKUP(H100,Hoja1!A$1:G$445,2,0)</f>
        <v>INFRAROJA, ULTRAVIOLETA, VISIBLE, RADIOFRECUENCIA, MICROONDAS, LASER</v>
      </c>
      <c r="H100" s="24" t="s">
        <v>67</v>
      </c>
      <c r="I100" s="82" t="str">
        <f>VLOOKUP(H100,Hoja1!A$2:G$445,3,0)</f>
        <v>CÁNCER, LESIONES DÉRMICAS Y OCULARES</v>
      </c>
      <c r="J100" s="18"/>
      <c r="K100" s="82" t="str">
        <f>VLOOKUP(H100,Hoja1!A$2:G$445,4,0)</f>
        <v>Inspecciones planeadas e inspecciones no planeadas, procedimientos de programas de seguridad y salud en el trabajo</v>
      </c>
      <c r="L100" s="82" t="str">
        <f>VLOOKUP(H100,Hoja1!A$2:G$445,5,0)</f>
        <v>PROGRAMA BLOQUEADOR SOLAR</v>
      </c>
      <c r="M100" s="18">
        <v>2</v>
      </c>
      <c r="N100" s="19">
        <v>3</v>
      </c>
      <c r="O100" s="19">
        <v>10</v>
      </c>
      <c r="P100" s="25">
        <f t="shared" si="5"/>
        <v>6</v>
      </c>
      <c r="Q100" s="25">
        <f t="shared" si="6"/>
        <v>60</v>
      </c>
      <c r="R100" s="32" t="str">
        <f t="shared" si="7"/>
        <v>M-6</v>
      </c>
      <c r="S100" s="72" t="str">
        <f t="shared" si="9"/>
        <v>III</v>
      </c>
      <c r="T100" s="73" t="str">
        <f t="shared" si="8"/>
        <v>Mejorable</v>
      </c>
      <c r="U100" s="112"/>
      <c r="V100" s="82" t="str">
        <f>VLOOKUP(H100,Hoja1!A$2:G$445,6,0)</f>
        <v>CÁNCER</v>
      </c>
      <c r="W100" s="20"/>
      <c r="X100" s="20"/>
      <c r="Y100" s="20"/>
      <c r="Z100" s="17"/>
      <c r="AA100" s="22" t="str">
        <f>VLOOKUP(H100,Hoja1!A$2:G$445,7,0)</f>
        <v>N/A</v>
      </c>
      <c r="AB100" s="20" t="s">
        <v>1201</v>
      </c>
      <c r="AC100" s="109"/>
      <c r="AD100" s="14"/>
      <c r="AE100" s="12"/>
      <c r="AF100" s="12"/>
      <c r="AG100" s="12"/>
      <c r="AH100" s="12"/>
      <c r="AI100" s="12"/>
      <c r="AJ100" s="12"/>
      <c r="AK100" s="12"/>
      <c r="AL100" s="12"/>
      <c r="AM100" s="12"/>
      <c r="AN100" s="12"/>
      <c r="AO100" s="12"/>
      <c r="AP100" s="12"/>
      <c r="AQ100" s="12"/>
      <c r="AR100" s="12"/>
      <c r="AS100" s="12"/>
      <c r="AT100" s="12"/>
      <c r="AU100" s="12"/>
      <c r="AV100" s="12"/>
      <c r="AW100" s="12"/>
      <c r="AX100" s="12"/>
      <c r="AY100" s="12"/>
      <c r="AZ100" s="12"/>
      <c r="BA100" s="12"/>
      <c r="BB100" s="12"/>
      <c r="BC100" s="12"/>
      <c r="BD100" s="12"/>
      <c r="BE100" s="12"/>
      <c r="BF100" s="12"/>
      <c r="BG100" s="12"/>
      <c r="BH100" s="12"/>
      <c r="BI100" s="12"/>
      <c r="BJ100" s="12"/>
      <c r="BK100" s="12"/>
      <c r="BL100" s="12"/>
      <c r="BM100" s="12"/>
      <c r="BN100" s="12"/>
      <c r="BO100" s="12"/>
      <c r="BP100" s="12"/>
      <c r="BQ100" s="12"/>
      <c r="BR100" s="12"/>
      <c r="BS100" s="12"/>
      <c r="BT100" s="12"/>
      <c r="BU100" s="12"/>
      <c r="BV100" s="12"/>
      <c r="BW100" s="12"/>
      <c r="BX100" s="12"/>
      <c r="BY100" s="12"/>
      <c r="BZ100" s="12"/>
      <c r="CA100" s="12"/>
      <c r="CB100" s="12"/>
      <c r="CC100" s="12"/>
      <c r="CD100" s="12"/>
      <c r="CE100" s="12"/>
      <c r="CF100" s="12"/>
      <c r="CG100" s="12"/>
      <c r="CH100" s="12"/>
      <c r="CI100" s="12"/>
      <c r="CJ100" s="12"/>
      <c r="CK100" s="12"/>
      <c r="CL100" s="12"/>
      <c r="CM100" s="12"/>
      <c r="CN100" s="12"/>
      <c r="CO100" s="12"/>
      <c r="CP100" s="12"/>
      <c r="CQ100" s="12"/>
      <c r="CR100" s="12"/>
      <c r="CS100" s="12"/>
      <c r="CT100" s="12"/>
      <c r="CU100" s="12"/>
      <c r="CV100" s="12"/>
      <c r="CW100" s="12"/>
      <c r="CX100" s="12"/>
      <c r="CY100" s="12"/>
      <c r="CZ100" s="12"/>
      <c r="DA100" s="12"/>
      <c r="DB100" s="12"/>
      <c r="DC100" s="12"/>
      <c r="DD100" s="12"/>
      <c r="DE100" s="12"/>
      <c r="DF100" s="12"/>
      <c r="DG100" s="12"/>
      <c r="DH100" s="12"/>
      <c r="DI100" s="12"/>
      <c r="DJ100" s="12"/>
      <c r="DK100" s="12"/>
      <c r="DL100" s="12"/>
      <c r="DM100" s="12"/>
      <c r="DN100" s="12"/>
      <c r="DO100" s="12"/>
      <c r="DP100" s="12"/>
      <c r="DQ100" s="12"/>
      <c r="DR100" s="12"/>
      <c r="DS100" s="12"/>
      <c r="DT100" s="12"/>
      <c r="DU100" s="12"/>
      <c r="DV100" s="12"/>
      <c r="DW100" s="12"/>
      <c r="DX100" s="12"/>
      <c r="DY100" s="12"/>
      <c r="DZ100" s="12"/>
      <c r="EA100" s="12"/>
      <c r="EB100" s="12"/>
      <c r="EC100" s="12"/>
      <c r="ED100" s="12"/>
      <c r="EE100" s="12"/>
      <c r="EF100" s="12"/>
      <c r="EG100" s="12"/>
      <c r="EH100" s="12"/>
      <c r="EI100" s="12"/>
      <c r="EJ100" s="12"/>
      <c r="EK100" s="12"/>
      <c r="EL100" s="12"/>
      <c r="EM100" s="12"/>
      <c r="EN100" s="12"/>
      <c r="EO100" s="12"/>
      <c r="EP100" s="12"/>
      <c r="EQ100" s="12"/>
      <c r="ER100" s="12"/>
      <c r="ES100" s="12"/>
      <c r="ET100" s="15"/>
    </row>
    <row r="101" spans="1:150" s="13" customFormat="1" ht="59.25" customHeight="1">
      <c r="A101" s="142"/>
      <c r="B101" s="142"/>
      <c r="C101" s="109"/>
      <c r="D101" s="106"/>
      <c r="E101" s="115"/>
      <c r="F101" s="115"/>
      <c r="G101" s="82" t="str">
        <f>VLOOKUP(H101,Hoja1!A$1:G$445,2,0)</f>
        <v>GASES Y VAPORES</v>
      </c>
      <c r="H101" s="24" t="s">
        <v>250</v>
      </c>
      <c r="I101" s="82" t="str">
        <f>VLOOKUP(H101,Hoja1!A$2:G$445,3,0)</f>
        <v xml:space="preserve"> LESIONES EN LA PIEL, IRRITACIÓN EN VÍAS  RESPIRATORIAS, MUERTE</v>
      </c>
      <c r="J101" s="18"/>
      <c r="K101" s="82" t="str">
        <f>VLOOKUP(H101,Hoja1!A$2:G$445,4,0)</f>
        <v>Inspecciones planeadas e inspecciones no planeadas, procedimientos de programas de seguridad y salud en el trabajo</v>
      </c>
      <c r="L101" s="82" t="str">
        <f>VLOOKUP(H101,Hoja1!A$2:G$445,5,0)</f>
        <v>EPP TAPABOCAS, CARETAS CON FILTROS</v>
      </c>
      <c r="M101" s="18">
        <v>2</v>
      </c>
      <c r="N101" s="19">
        <v>3</v>
      </c>
      <c r="O101" s="19">
        <v>25</v>
      </c>
      <c r="P101" s="25">
        <f t="shared" si="5"/>
        <v>6</v>
      </c>
      <c r="Q101" s="25">
        <f t="shared" si="6"/>
        <v>150</v>
      </c>
      <c r="R101" s="32" t="str">
        <f t="shared" si="7"/>
        <v>M-6</v>
      </c>
      <c r="S101" s="72" t="str">
        <f t="shared" si="9"/>
        <v>II</v>
      </c>
      <c r="T101" s="73" t="str">
        <f t="shared" si="8"/>
        <v>No Aceptable o Aceptable Con Control Especifico</v>
      </c>
      <c r="U101" s="112"/>
      <c r="V101" s="82" t="str">
        <f>VLOOKUP(H101,Hoja1!A$2:G$445,6,0)</f>
        <v xml:space="preserve"> MUERTE</v>
      </c>
      <c r="W101" s="20"/>
      <c r="X101" s="20"/>
      <c r="Y101" s="20"/>
      <c r="Z101" s="17"/>
      <c r="AA101" s="22" t="str">
        <f>VLOOKUP(H101,Hoja1!A$2:G$445,7,0)</f>
        <v>USO Y MANEJO ADECUADO DE E.P.P.</v>
      </c>
      <c r="AB101" s="20" t="s">
        <v>1213</v>
      </c>
      <c r="AC101" s="109"/>
      <c r="AD101" s="14"/>
      <c r="AE101" s="12"/>
      <c r="AF101" s="12"/>
      <c r="AG101" s="12"/>
      <c r="AH101" s="12"/>
      <c r="AI101" s="12"/>
      <c r="AJ101" s="12"/>
      <c r="AK101" s="12"/>
      <c r="AL101" s="12"/>
      <c r="AM101" s="12"/>
      <c r="AN101" s="12"/>
      <c r="AO101" s="12"/>
      <c r="AP101" s="12"/>
      <c r="AQ101" s="12"/>
      <c r="AR101" s="12"/>
      <c r="AS101" s="12"/>
      <c r="AT101" s="12"/>
      <c r="AU101" s="12"/>
      <c r="AV101" s="12"/>
      <c r="AW101" s="12"/>
      <c r="AX101" s="12"/>
      <c r="AY101" s="12"/>
      <c r="AZ101" s="12"/>
      <c r="BA101" s="12"/>
      <c r="BB101" s="12"/>
      <c r="BC101" s="12"/>
      <c r="BD101" s="12"/>
      <c r="BE101" s="12"/>
      <c r="BF101" s="12"/>
      <c r="BG101" s="12"/>
      <c r="BH101" s="12"/>
      <c r="BI101" s="12"/>
      <c r="BJ101" s="12"/>
      <c r="BK101" s="12"/>
      <c r="BL101" s="12"/>
      <c r="BM101" s="12"/>
      <c r="BN101" s="12"/>
      <c r="BO101" s="12"/>
      <c r="BP101" s="12"/>
      <c r="BQ101" s="12"/>
      <c r="BR101" s="12"/>
      <c r="BS101" s="12"/>
      <c r="BT101" s="12"/>
      <c r="BU101" s="12"/>
      <c r="BV101" s="12"/>
      <c r="BW101" s="12"/>
      <c r="BX101" s="12"/>
      <c r="BY101" s="12"/>
      <c r="BZ101" s="12"/>
      <c r="CA101" s="12"/>
      <c r="CB101" s="12"/>
      <c r="CC101" s="12"/>
      <c r="CD101" s="12"/>
      <c r="CE101" s="12"/>
      <c r="CF101" s="12"/>
      <c r="CG101" s="12"/>
      <c r="CH101" s="12"/>
      <c r="CI101" s="12"/>
      <c r="CJ101" s="12"/>
      <c r="CK101" s="12"/>
      <c r="CL101" s="12"/>
      <c r="CM101" s="12"/>
      <c r="CN101" s="12"/>
      <c r="CO101" s="12"/>
      <c r="CP101" s="12"/>
      <c r="CQ101" s="12"/>
      <c r="CR101" s="12"/>
      <c r="CS101" s="12"/>
      <c r="CT101" s="12"/>
      <c r="CU101" s="12"/>
      <c r="CV101" s="12"/>
      <c r="CW101" s="12"/>
      <c r="CX101" s="12"/>
      <c r="CY101" s="12"/>
      <c r="CZ101" s="12"/>
      <c r="DA101" s="12"/>
      <c r="DB101" s="12"/>
      <c r="DC101" s="12"/>
      <c r="DD101" s="12"/>
      <c r="DE101" s="12"/>
      <c r="DF101" s="12"/>
      <c r="DG101" s="12"/>
      <c r="DH101" s="12"/>
      <c r="DI101" s="12"/>
      <c r="DJ101" s="12"/>
      <c r="DK101" s="12"/>
      <c r="DL101" s="12"/>
      <c r="DM101" s="12"/>
      <c r="DN101" s="12"/>
      <c r="DO101" s="12"/>
      <c r="DP101" s="12"/>
      <c r="DQ101" s="12"/>
      <c r="DR101" s="12"/>
      <c r="DS101" s="12"/>
      <c r="DT101" s="12"/>
      <c r="DU101" s="12"/>
      <c r="DV101" s="12"/>
      <c r="DW101" s="12"/>
      <c r="DX101" s="12"/>
      <c r="DY101" s="12"/>
      <c r="DZ101" s="12"/>
      <c r="EA101" s="12"/>
      <c r="EB101" s="12"/>
      <c r="EC101" s="12"/>
      <c r="ED101" s="12"/>
      <c r="EE101" s="12"/>
      <c r="EF101" s="12"/>
      <c r="EG101" s="12"/>
      <c r="EH101" s="12"/>
      <c r="EI101" s="12"/>
      <c r="EJ101" s="12"/>
      <c r="EK101" s="12"/>
      <c r="EL101" s="12"/>
      <c r="EM101" s="12"/>
      <c r="EN101" s="12"/>
      <c r="EO101" s="12"/>
      <c r="EP101" s="12"/>
      <c r="EQ101" s="12"/>
      <c r="ER101" s="12"/>
      <c r="ES101" s="12"/>
      <c r="ET101" s="15"/>
    </row>
    <row r="102" spans="1:150" s="13" customFormat="1" ht="35.25" customHeight="1">
      <c r="A102" s="142"/>
      <c r="B102" s="142"/>
      <c r="C102" s="109"/>
      <c r="D102" s="106"/>
      <c r="E102" s="115"/>
      <c r="F102" s="115"/>
      <c r="G102" s="82" t="str">
        <f>VLOOKUP(H102,Hoja1!A$1:G$445,2,0)</f>
        <v>CONCENTRACIÓN EN ACTIVIDADES DE ALTO DESEMPEÑO MENTAL</v>
      </c>
      <c r="H102" s="24" t="s">
        <v>72</v>
      </c>
      <c r="I102" s="82" t="str">
        <f>VLOOKUP(H102,Hoja1!A$2:G$445,3,0)</f>
        <v>ESTRÉS, CEFALEA, IRRITABILIDAD</v>
      </c>
      <c r="J102" s="18"/>
      <c r="K102" s="82" t="str">
        <f>VLOOKUP(H102,Hoja1!A$2:G$445,4,0)</f>
        <v>N/A</v>
      </c>
      <c r="L102" s="82" t="str">
        <f>VLOOKUP(H102,Hoja1!A$2:G$445,5,0)</f>
        <v>PVE PSICOSOCIAL</v>
      </c>
      <c r="M102" s="18">
        <v>2</v>
      </c>
      <c r="N102" s="19">
        <v>2</v>
      </c>
      <c r="O102" s="19">
        <v>10</v>
      </c>
      <c r="P102" s="25">
        <f t="shared" si="5"/>
        <v>4</v>
      </c>
      <c r="Q102" s="25">
        <f t="shared" si="6"/>
        <v>40</v>
      </c>
      <c r="R102" s="32" t="str">
        <f t="shared" si="7"/>
        <v>B-4</v>
      </c>
      <c r="S102" s="72" t="str">
        <f t="shared" si="9"/>
        <v>III</v>
      </c>
      <c r="T102" s="73" t="str">
        <f t="shared" si="8"/>
        <v>Mejorable</v>
      </c>
      <c r="U102" s="112"/>
      <c r="V102" s="82" t="str">
        <f>VLOOKUP(H102,Hoja1!A$2:G$445,6,0)</f>
        <v>ESTRÉS</v>
      </c>
      <c r="W102" s="20"/>
      <c r="X102" s="20"/>
      <c r="Y102" s="20"/>
      <c r="Z102" s="17"/>
      <c r="AA102" s="22" t="str">
        <f>VLOOKUP(H102,Hoja1!A$2:G$445,7,0)</f>
        <v>N/A</v>
      </c>
      <c r="AB102" s="111" t="s">
        <v>1202</v>
      </c>
      <c r="AC102" s="109"/>
      <c r="AD102" s="14"/>
      <c r="AE102" s="12"/>
      <c r="AF102" s="12"/>
      <c r="AG102" s="12"/>
      <c r="AH102" s="12"/>
      <c r="AI102" s="12"/>
      <c r="AJ102" s="12"/>
      <c r="AK102" s="12"/>
      <c r="AL102" s="12"/>
      <c r="AM102" s="12"/>
      <c r="AN102" s="12"/>
      <c r="AO102" s="12"/>
      <c r="AP102" s="12"/>
      <c r="AQ102" s="12"/>
      <c r="AR102" s="12"/>
      <c r="AS102" s="12"/>
      <c r="AT102" s="12"/>
      <c r="AU102" s="12"/>
      <c r="AV102" s="12"/>
      <c r="AW102" s="12"/>
      <c r="AX102" s="12"/>
      <c r="AY102" s="12"/>
      <c r="AZ102" s="12"/>
      <c r="BA102" s="12"/>
      <c r="BB102" s="12"/>
      <c r="BC102" s="12"/>
      <c r="BD102" s="12"/>
      <c r="BE102" s="12"/>
      <c r="BF102" s="12"/>
      <c r="BG102" s="12"/>
      <c r="BH102" s="12"/>
      <c r="BI102" s="12"/>
      <c r="BJ102" s="12"/>
      <c r="BK102" s="12"/>
      <c r="BL102" s="12"/>
      <c r="BM102" s="12"/>
      <c r="BN102" s="12"/>
      <c r="BO102" s="12"/>
      <c r="BP102" s="12"/>
      <c r="BQ102" s="12"/>
      <c r="BR102" s="12"/>
      <c r="BS102" s="12"/>
      <c r="BT102" s="12"/>
      <c r="BU102" s="12"/>
      <c r="BV102" s="12"/>
      <c r="BW102" s="12"/>
      <c r="BX102" s="12"/>
      <c r="BY102" s="12"/>
      <c r="BZ102" s="12"/>
      <c r="CA102" s="12"/>
      <c r="CB102" s="12"/>
      <c r="CC102" s="12"/>
      <c r="CD102" s="12"/>
      <c r="CE102" s="12"/>
      <c r="CF102" s="12"/>
      <c r="CG102" s="12"/>
      <c r="CH102" s="12"/>
      <c r="CI102" s="12"/>
      <c r="CJ102" s="12"/>
      <c r="CK102" s="12"/>
      <c r="CL102" s="12"/>
      <c r="CM102" s="12"/>
      <c r="CN102" s="12"/>
      <c r="CO102" s="12"/>
      <c r="CP102" s="12"/>
      <c r="CQ102" s="12"/>
      <c r="CR102" s="12"/>
      <c r="CS102" s="12"/>
      <c r="CT102" s="12"/>
      <c r="CU102" s="12"/>
      <c r="CV102" s="12"/>
      <c r="CW102" s="12"/>
      <c r="CX102" s="12"/>
      <c r="CY102" s="12"/>
      <c r="CZ102" s="12"/>
      <c r="DA102" s="12"/>
      <c r="DB102" s="12"/>
      <c r="DC102" s="12"/>
      <c r="DD102" s="12"/>
      <c r="DE102" s="12"/>
      <c r="DF102" s="12"/>
      <c r="DG102" s="12"/>
      <c r="DH102" s="12"/>
      <c r="DI102" s="12"/>
      <c r="DJ102" s="12"/>
      <c r="DK102" s="12"/>
      <c r="DL102" s="12"/>
      <c r="DM102" s="12"/>
      <c r="DN102" s="12"/>
      <c r="DO102" s="12"/>
      <c r="DP102" s="12"/>
      <c r="DQ102" s="12"/>
      <c r="DR102" s="12"/>
      <c r="DS102" s="12"/>
      <c r="DT102" s="12"/>
      <c r="DU102" s="12"/>
      <c r="DV102" s="12"/>
      <c r="DW102" s="12"/>
      <c r="DX102" s="12"/>
      <c r="DY102" s="12"/>
      <c r="DZ102" s="12"/>
      <c r="EA102" s="12"/>
      <c r="EB102" s="12"/>
      <c r="EC102" s="12"/>
      <c r="ED102" s="12"/>
      <c r="EE102" s="12"/>
      <c r="EF102" s="12"/>
      <c r="EG102" s="12"/>
      <c r="EH102" s="12"/>
      <c r="EI102" s="12"/>
      <c r="EJ102" s="12"/>
      <c r="EK102" s="12"/>
      <c r="EL102" s="12"/>
      <c r="EM102" s="12"/>
      <c r="EN102" s="12"/>
      <c r="EO102" s="12"/>
      <c r="EP102" s="12"/>
      <c r="EQ102" s="12"/>
      <c r="ER102" s="12"/>
      <c r="ES102" s="12"/>
      <c r="ET102" s="15"/>
    </row>
    <row r="103" spans="1:150" s="13" customFormat="1" ht="35.25" customHeight="1">
      <c r="A103" s="142"/>
      <c r="B103" s="142"/>
      <c r="C103" s="109"/>
      <c r="D103" s="106"/>
      <c r="E103" s="115"/>
      <c r="F103" s="115"/>
      <c r="G103" s="82" t="str">
        <f>VLOOKUP(H103,Hoja1!A$1:G$445,2,0)</f>
        <v>NATURALEZA DE LA TAREA</v>
      </c>
      <c r="H103" s="24" t="s">
        <v>76</v>
      </c>
      <c r="I103" s="82" t="str">
        <f>VLOOKUP(H103,Hoja1!A$2:G$445,3,0)</f>
        <v>ESTRÉS,  TRANSTORNOS DEL SUEÑO</v>
      </c>
      <c r="J103" s="18"/>
      <c r="K103" s="82" t="str">
        <f>VLOOKUP(H103,Hoja1!A$2:G$445,4,0)</f>
        <v>N/A</v>
      </c>
      <c r="L103" s="82" t="str">
        <f>VLOOKUP(H103,Hoja1!A$2:G$445,5,0)</f>
        <v>PVE PSICOSOCIAL</v>
      </c>
      <c r="M103" s="18">
        <v>2</v>
      </c>
      <c r="N103" s="19">
        <v>2</v>
      </c>
      <c r="O103" s="19">
        <v>10</v>
      </c>
      <c r="P103" s="25">
        <f t="shared" si="5"/>
        <v>4</v>
      </c>
      <c r="Q103" s="25">
        <f t="shared" si="6"/>
        <v>40</v>
      </c>
      <c r="R103" s="32" t="str">
        <f t="shared" si="7"/>
        <v>B-4</v>
      </c>
      <c r="S103" s="72" t="str">
        <f t="shared" si="9"/>
        <v>III</v>
      </c>
      <c r="T103" s="73" t="str">
        <f t="shared" si="8"/>
        <v>Mejorable</v>
      </c>
      <c r="U103" s="112"/>
      <c r="V103" s="82" t="str">
        <f>VLOOKUP(H103,Hoja1!A$2:G$445,6,0)</f>
        <v>ESTRÉS</v>
      </c>
      <c r="W103" s="20"/>
      <c r="X103" s="20"/>
      <c r="Y103" s="20"/>
      <c r="Z103" s="17"/>
      <c r="AA103" s="22" t="str">
        <f>VLOOKUP(H103,Hoja1!A$2:G$445,7,0)</f>
        <v>N/A</v>
      </c>
      <c r="AB103" s="113"/>
      <c r="AC103" s="109"/>
      <c r="AD103" s="14"/>
      <c r="AE103" s="12"/>
      <c r="AF103" s="12"/>
      <c r="AG103" s="12"/>
      <c r="AH103" s="12"/>
      <c r="AI103" s="12"/>
      <c r="AJ103" s="12"/>
      <c r="AK103" s="12"/>
      <c r="AL103" s="12"/>
      <c r="AM103" s="12"/>
      <c r="AN103" s="12"/>
      <c r="AO103" s="12"/>
      <c r="AP103" s="12"/>
      <c r="AQ103" s="12"/>
      <c r="AR103" s="12"/>
      <c r="AS103" s="12"/>
      <c r="AT103" s="12"/>
      <c r="AU103" s="12"/>
      <c r="AV103" s="12"/>
      <c r="AW103" s="12"/>
      <c r="AX103" s="12"/>
      <c r="AY103" s="12"/>
      <c r="AZ103" s="12"/>
      <c r="BA103" s="12"/>
      <c r="BB103" s="12"/>
      <c r="BC103" s="12"/>
      <c r="BD103" s="12"/>
      <c r="BE103" s="12"/>
      <c r="BF103" s="12"/>
      <c r="BG103" s="12"/>
      <c r="BH103" s="12"/>
      <c r="BI103" s="12"/>
      <c r="BJ103" s="12"/>
      <c r="BK103" s="12"/>
      <c r="BL103" s="12"/>
      <c r="BM103" s="12"/>
      <c r="BN103" s="12"/>
      <c r="BO103" s="12"/>
      <c r="BP103" s="12"/>
      <c r="BQ103" s="12"/>
      <c r="BR103" s="12"/>
      <c r="BS103" s="12"/>
      <c r="BT103" s="12"/>
      <c r="BU103" s="12"/>
      <c r="BV103" s="12"/>
      <c r="BW103" s="12"/>
      <c r="BX103" s="12"/>
      <c r="BY103" s="12"/>
      <c r="BZ103" s="12"/>
      <c r="CA103" s="12"/>
      <c r="CB103" s="12"/>
      <c r="CC103" s="12"/>
      <c r="CD103" s="12"/>
      <c r="CE103" s="12"/>
      <c r="CF103" s="12"/>
      <c r="CG103" s="12"/>
      <c r="CH103" s="12"/>
      <c r="CI103" s="12"/>
      <c r="CJ103" s="12"/>
      <c r="CK103" s="12"/>
      <c r="CL103" s="12"/>
      <c r="CM103" s="12"/>
      <c r="CN103" s="12"/>
      <c r="CO103" s="12"/>
      <c r="CP103" s="12"/>
      <c r="CQ103" s="12"/>
      <c r="CR103" s="12"/>
      <c r="CS103" s="12"/>
      <c r="CT103" s="12"/>
      <c r="CU103" s="12"/>
      <c r="CV103" s="12"/>
      <c r="CW103" s="12"/>
      <c r="CX103" s="12"/>
      <c r="CY103" s="12"/>
      <c r="CZ103" s="12"/>
      <c r="DA103" s="12"/>
      <c r="DB103" s="12"/>
      <c r="DC103" s="12"/>
      <c r="DD103" s="12"/>
      <c r="DE103" s="12"/>
      <c r="DF103" s="12"/>
      <c r="DG103" s="12"/>
      <c r="DH103" s="12"/>
      <c r="DI103" s="12"/>
      <c r="DJ103" s="12"/>
      <c r="DK103" s="12"/>
      <c r="DL103" s="12"/>
      <c r="DM103" s="12"/>
      <c r="DN103" s="12"/>
      <c r="DO103" s="12"/>
      <c r="DP103" s="12"/>
      <c r="DQ103" s="12"/>
      <c r="DR103" s="12"/>
      <c r="DS103" s="12"/>
      <c r="DT103" s="12"/>
      <c r="DU103" s="12"/>
      <c r="DV103" s="12"/>
      <c r="DW103" s="12"/>
      <c r="DX103" s="12"/>
      <c r="DY103" s="12"/>
      <c r="DZ103" s="12"/>
      <c r="EA103" s="12"/>
      <c r="EB103" s="12"/>
      <c r="EC103" s="12"/>
      <c r="ED103" s="12"/>
      <c r="EE103" s="12"/>
      <c r="EF103" s="12"/>
      <c r="EG103" s="12"/>
      <c r="EH103" s="12"/>
      <c r="EI103" s="12"/>
      <c r="EJ103" s="12"/>
      <c r="EK103" s="12"/>
      <c r="EL103" s="12"/>
      <c r="EM103" s="12"/>
      <c r="EN103" s="12"/>
      <c r="EO103" s="12"/>
      <c r="EP103" s="12"/>
      <c r="EQ103" s="12"/>
      <c r="ER103" s="12"/>
      <c r="ES103" s="12"/>
      <c r="ET103" s="15"/>
    </row>
    <row r="104" spans="1:150" s="13" customFormat="1" ht="93" customHeight="1">
      <c r="A104" s="142"/>
      <c r="B104" s="142"/>
      <c r="C104" s="109"/>
      <c r="D104" s="106"/>
      <c r="E104" s="115"/>
      <c r="F104" s="115"/>
      <c r="G104" s="82" t="str">
        <f>VLOOKUP(H104,Hoja1!A$1:G$445,2,0)</f>
        <v>Forzadas, Prolongadas</v>
      </c>
      <c r="H104" s="24" t="s">
        <v>40</v>
      </c>
      <c r="I104" s="82" t="str">
        <f>VLOOKUP(H104,Hoja1!A$2:G$445,3,0)</f>
        <v xml:space="preserve">Lesiones osteomusculares, lesiones osteoarticulares
</v>
      </c>
      <c r="J104" s="18"/>
      <c r="K104" s="82" t="str">
        <f>VLOOKUP(H104,Hoja1!A$2:G$445,4,0)</f>
        <v>Inspecciones planeadas e inspecciones no planeadas, procedimientos de programas de seguridad y salud en el trabajo</v>
      </c>
      <c r="L104" s="82" t="str">
        <f>VLOOKUP(H104,Hoja1!A$2:G$445,5,0)</f>
        <v>PVE Biomecánico, programa pausas activas, exámenes periódicos, recomendaciones, control de posturas</v>
      </c>
      <c r="M104" s="18">
        <v>2</v>
      </c>
      <c r="N104" s="19">
        <v>3</v>
      </c>
      <c r="O104" s="19">
        <v>25</v>
      </c>
      <c r="P104" s="25">
        <f t="shared" si="5"/>
        <v>6</v>
      </c>
      <c r="Q104" s="25">
        <f t="shared" si="6"/>
        <v>150</v>
      </c>
      <c r="R104" s="32" t="str">
        <f t="shared" si="7"/>
        <v>M-6</v>
      </c>
      <c r="S104" s="72" t="str">
        <f t="shared" si="9"/>
        <v>II</v>
      </c>
      <c r="T104" s="73" t="str">
        <f t="shared" si="8"/>
        <v>No Aceptable o Aceptable Con Control Especifico</v>
      </c>
      <c r="U104" s="112"/>
      <c r="V104" s="82" t="str">
        <f>VLOOKUP(H104,Hoja1!A$2:G$445,6,0)</f>
        <v>Enfermedades Osteomusculares</v>
      </c>
      <c r="W104" s="20"/>
      <c r="X104" s="20"/>
      <c r="Y104" s="20"/>
      <c r="Z104" s="17"/>
      <c r="AA104" s="22" t="str">
        <f>VLOOKUP(H104,Hoja1!A$2:G$445,7,0)</f>
        <v>Prevención en lesiones osteomusculares, líderes de pausas activas</v>
      </c>
      <c r="AB104" s="20" t="s">
        <v>1224</v>
      </c>
      <c r="AC104" s="109"/>
      <c r="AD104" s="14"/>
      <c r="AE104" s="12"/>
      <c r="AF104" s="12"/>
      <c r="AG104" s="12"/>
      <c r="AH104" s="12"/>
      <c r="AI104" s="12"/>
      <c r="AJ104" s="12"/>
      <c r="AK104" s="12"/>
      <c r="AL104" s="12"/>
      <c r="AM104" s="12"/>
      <c r="AN104" s="12"/>
      <c r="AO104" s="12"/>
      <c r="AP104" s="12"/>
      <c r="AQ104" s="12"/>
      <c r="AR104" s="12"/>
      <c r="AS104" s="12"/>
      <c r="AT104" s="12"/>
      <c r="AU104" s="12"/>
      <c r="AV104" s="12"/>
      <c r="AW104" s="12"/>
      <c r="AX104" s="12"/>
      <c r="AY104" s="12"/>
      <c r="AZ104" s="12"/>
      <c r="BA104" s="12"/>
      <c r="BB104" s="12"/>
      <c r="BC104" s="12"/>
      <c r="BD104" s="12"/>
      <c r="BE104" s="12"/>
      <c r="BF104" s="12"/>
      <c r="BG104" s="12"/>
      <c r="BH104" s="12"/>
      <c r="BI104" s="12"/>
      <c r="BJ104" s="12"/>
      <c r="BK104" s="12"/>
      <c r="BL104" s="12"/>
      <c r="BM104" s="12"/>
      <c r="BN104" s="12"/>
      <c r="BO104" s="12"/>
      <c r="BP104" s="12"/>
      <c r="BQ104" s="12"/>
      <c r="BR104" s="12"/>
      <c r="BS104" s="12"/>
      <c r="BT104" s="12"/>
      <c r="BU104" s="12"/>
      <c r="BV104" s="12"/>
      <c r="BW104" s="12"/>
      <c r="BX104" s="12"/>
      <c r="BY104" s="12"/>
      <c r="BZ104" s="12"/>
      <c r="CA104" s="12"/>
      <c r="CB104" s="12"/>
      <c r="CC104" s="12"/>
      <c r="CD104" s="12"/>
      <c r="CE104" s="12"/>
      <c r="CF104" s="12"/>
      <c r="CG104" s="12"/>
      <c r="CH104" s="12"/>
      <c r="CI104" s="12"/>
      <c r="CJ104" s="12"/>
      <c r="CK104" s="12"/>
      <c r="CL104" s="12"/>
      <c r="CM104" s="12"/>
      <c r="CN104" s="12"/>
      <c r="CO104" s="12"/>
      <c r="CP104" s="12"/>
      <c r="CQ104" s="12"/>
      <c r="CR104" s="12"/>
      <c r="CS104" s="12"/>
      <c r="CT104" s="12"/>
      <c r="CU104" s="12"/>
      <c r="CV104" s="12"/>
      <c r="CW104" s="12"/>
      <c r="CX104" s="12"/>
      <c r="CY104" s="12"/>
      <c r="CZ104" s="12"/>
      <c r="DA104" s="12"/>
      <c r="DB104" s="12"/>
      <c r="DC104" s="12"/>
      <c r="DD104" s="12"/>
      <c r="DE104" s="12"/>
      <c r="DF104" s="12"/>
      <c r="DG104" s="12"/>
      <c r="DH104" s="12"/>
      <c r="DI104" s="12"/>
      <c r="DJ104" s="12"/>
      <c r="DK104" s="12"/>
      <c r="DL104" s="12"/>
      <c r="DM104" s="12"/>
      <c r="DN104" s="12"/>
      <c r="DO104" s="12"/>
      <c r="DP104" s="12"/>
      <c r="DQ104" s="12"/>
      <c r="DR104" s="12"/>
      <c r="DS104" s="12"/>
      <c r="DT104" s="12"/>
      <c r="DU104" s="12"/>
      <c r="DV104" s="12"/>
      <c r="DW104" s="12"/>
      <c r="DX104" s="12"/>
      <c r="DY104" s="12"/>
      <c r="DZ104" s="12"/>
      <c r="EA104" s="12"/>
      <c r="EB104" s="12"/>
      <c r="EC104" s="12"/>
      <c r="ED104" s="12"/>
      <c r="EE104" s="12"/>
      <c r="EF104" s="12"/>
      <c r="EG104" s="12"/>
      <c r="EH104" s="12"/>
      <c r="EI104" s="12"/>
      <c r="EJ104" s="12"/>
      <c r="EK104" s="12"/>
      <c r="EL104" s="12"/>
      <c r="EM104" s="12"/>
      <c r="EN104" s="12"/>
      <c r="EO104" s="12"/>
      <c r="EP104" s="12"/>
      <c r="EQ104" s="12"/>
      <c r="ER104" s="12"/>
      <c r="ES104" s="12"/>
      <c r="ET104" s="15"/>
    </row>
    <row r="105" spans="1:150" s="13" customFormat="1" ht="41.25" customHeight="1">
      <c r="A105" s="142"/>
      <c r="B105" s="142"/>
      <c r="C105" s="109"/>
      <c r="D105" s="106"/>
      <c r="E105" s="115"/>
      <c r="F105" s="115"/>
      <c r="G105" s="82" t="str">
        <f>VLOOKUP(H105,Hoja1!A$1:G$445,2,0)</f>
        <v>Movimientos repetitivos, Miembros Superiores</v>
      </c>
      <c r="H105" s="24" t="s">
        <v>47</v>
      </c>
      <c r="I105" s="82" t="str">
        <f>VLOOKUP(H105,Hoja1!A$2:G$445,3,0)</f>
        <v>Lesiones Musculoesqueléticas</v>
      </c>
      <c r="J105" s="18"/>
      <c r="K105" s="82" t="str">
        <f>VLOOKUP(H105,Hoja1!A$2:G$445,4,0)</f>
        <v>N/A</v>
      </c>
      <c r="L105" s="82" t="str">
        <f>VLOOKUP(H105,Hoja1!A$2:G$445,5,0)</f>
        <v>PVE BIomécanico, programa pausas activas, examenes periódicos, recomendaicones, control de posturas</v>
      </c>
      <c r="M105" s="18">
        <v>2</v>
      </c>
      <c r="N105" s="19">
        <v>2</v>
      </c>
      <c r="O105" s="19">
        <v>25</v>
      </c>
      <c r="P105" s="25">
        <f t="shared" si="5"/>
        <v>4</v>
      </c>
      <c r="Q105" s="25">
        <f t="shared" si="6"/>
        <v>100</v>
      </c>
      <c r="R105" s="32" t="str">
        <f t="shared" si="7"/>
        <v>B-4</v>
      </c>
      <c r="S105" s="72" t="str">
        <f t="shared" si="9"/>
        <v>III</v>
      </c>
      <c r="T105" s="73" t="str">
        <f t="shared" si="8"/>
        <v>Mejorable</v>
      </c>
      <c r="U105" s="112"/>
      <c r="V105" s="82" t="str">
        <f>VLOOKUP(H105,Hoja1!A$2:G$445,6,0)</f>
        <v>Enfermedades musculoesqueleticas</v>
      </c>
      <c r="W105" s="20"/>
      <c r="X105" s="20"/>
      <c r="Y105" s="20"/>
      <c r="Z105" s="17"/>
      <c r="AA105" s="22" t="str">
        <f>VLOOKUP(H105,Hoja1!A$2:G$445,7,0)</f>
        <v>Prevención en lesiones osteomusculares, líderes de pausas activas</v>
      </c>
      <c r="AB105" s="20" t="s">
        <v>1230</v>
      </c>
      <c r="AC105" s="109"/>
      <c r="AD105" s="14"/>
      <c r="AE105" s="12"/>
      <c r="AF105" s="12"/>
      <c r="AG105" s="12"/>
      <c r="AH105" s="12"/>
      <c r="AI105" s="12"/>
      <c r="AJ105" s="12"/>
      <c r="AK105" s="12"/>
      <c r="AL105" s="12"/>
      <c r="AM105" s="12"/>
      <c r="AN105" s="12"/>
      <c r="AO105" s="12"/>
      <c r="AP105" s="12"/>
      <c r="AQ105" s="12"/>
      <c r="AR105" s="12"/>
      <c r="AS105" s="12"/>
      <c r="AT105" s="12"/>
      <c r="AU105" s="12"/>
      <c r="AV105" s="12"/>
      <c r="AW105" s="12"/>
      <c r="AX105" s="12"/>
      <c r="AY105" s="12"/>
      <c r="AZ105" s="12"/>
      <c r="BA105" s="12"/>
      <c r="BB105" s="12"/>
      <c r="BC105" s="12"/>
      <c r="BD105" s="12"/>
      <c r="BE105" s="12"/>
      <c r="BF105" s="12"/>
      <c r="BG105" s="12"/>
      <c r="BH105" s="12"/>
      <c r="BI105" s="12"/>
      <c r="BJ105" s="12"/>
      <c r="BK105" s="12"/>
      <c r="BL105" s="12"/>
      <c r="BM105" s="12"/>
      <c r="BN105" s="12"/>
      <c r="BO105" s="12"/>
      <c r="BP105" s="12"/>
      <c r="BQ105" s="12"/>
      <c r="BR105" s="12"/>
      <c r="BS105" s="12"/>
      <c r="BT105" s="12"/>
      <c r="BU105" s="12"/>
      <c r="BV105" s="12"/>
      <c r="BW105" s="12"/>
      <c r="BX105" s="12"/>
      <c r="BY105" s="12"/>
      <c r="BZ105" s="12"/>
      <c r="CA105" s="12"/>
      <c r="CB105" s="12"/>
      <c r="CC105" s="12"/>
      <c r="CD105" s="12"/>
      <c r="CE105" s="12"/>
      <c r="CF105" s="12"/>
      <c r="CG105" s="12"/>
      <c r="CH105" s="12"/>
      <c r="CI105" s="12"/>
      <c r="CJ105" s="12"/>
      <c r="CK105" s="12"/>
      <c r="CL105" s="12"/>
      <c r="CM105" s="12"/>
      <c r="CN105" s="12"/>
      <c r="CO105" s="12"/>
      <c r="CP105" s="12"/>
      <c r="CQ105" s="12"/>
      <c r="CR105" s="12"/>
      <c r="CS105" s="12"/>
      <c r="CT105" s="12"/>
      <c r="CU105" s="12"/>
      <c r="CV105" s="12"/>
      <c r="CW105" s="12"/>
      <c r="CX105" s="12"/>
      <c r="CY105" s="12"/>
      <c r="CZ105" s="12"/>
      <c r="DA105" s="12"/>
      <c r="DB105" s="12"/>
      <c r="DC105" s="12"/>
      <c r="DD105" s="12"/>
      <c r="DE105" s="12"/>
      <c r="DF105" s="12"/>
      <c r="DG105" s="12"/>
      <c r="DH105" s="12"/>
      <c r="DI105" s="12"/>
      <c r="DJ105" s="12"/>
      <c r="DK105" s="12"/>
      <c r="DL105" s="12"/>
      <c r="DM105" s="12"/>
      <c r="DN105" s="12"/>
      <c r="DO105" s="12"/>
      <c r="DP105" s="12"/>
      <c r="DQ105" s="12"/>
      <c r="DR105" s="12"/>
      <c r="DS105" s="12"/>
      <c r="DT105" s="12"/>
      <c r="DU105" s="12"/>
      <c r="DV105" s="12"/>
      <c r="DW105" s="12"/>
      <c r="DX105" s="12"/>
      <c r="DY105" s="12"/>
      <c r="DZ105" s="12"/>
      <c r="EA105" s="12"/>
      <c r="EB105" s="12"/>
      <c r="EC105" s="12"/>
      <c r="ED105" s="12"/>
      <c r="EE105" s="12"/>
      <c r="EF105" s="12"/>
      <c r="EG105" s="12"/>
      <c r="EH105" s="12"/>
      <c r="EI105" s="12"/>
      <c r="EJ105" s="12"/>
      <c r="EK105" s="12"/>
      <c r="EL105" s="12"/>
      <c r="EM105" s="12"/>
      <c r="EN105" s="12"/>
      <c r="EO105" s="12"/>
      <c r="EP105" s="12"/>
      <c r="EQ105" s="12"/>
      <c r="ER105" s="12"/>
      <c r="ES105" s="12"/>
      <c r="ET105" s="15"/>
    </row>
    <row r="106" spans="1:150" s="13" customFormat="1" ht="51">
      <c r="A106" s="142"/>
      <c r="B106" s="142"/>
      <c r="C106" s="109"/>
      <c r="D106" s="106"/>
      <c r="E106" s="115"/>
      <c r="F106" s="115"/>
      <c r="G106" s="82" t="str">
        <f>VLOOKUP(H106,Hoja1!A$1:G$445,2,0)</f>
        <v>Atropellamiento, Envestir</v>
      </c>
      <c r="H106" s="24" t="s">
        <v>1187</v>
      </c>
      <c r="I106" s="82" t="str">
        <f>VLOOKUP(H106,Hoja1!A$2:G$445,3,0)</f>
        <v>Lesiones, pérdidas materiales, muerte</v>
      </c>
      <c r="J106" s="18"/>
      <c r="K106" s="82" t="str">
        <f>VLOOKUP(H106,Hoja1!A$2:G$445,4,0)</f>
        <v>Inspecciones planeadas e inspecciones no planeadas, procedimientos de programas de seguridad y salud en el trabajo</v>
      </c>
      <c r="L106" s="82" t="str">
        <f>VLOOKUP(H106,Hoja1!A$2:G$445,5,0)</f>
        <v>Programa de seguridad vial, señalización</v>
      </c>
      <c r="M106" s="18">
        <v>2</v>
      </c>
      <c r="N106" s="19">
        <v>3</v>
      </c>
      <c r="O106" s="19">
        <v>60</v>
      </c>
      <c r="P106" s="25">
        <f t="shared" si="5"/>
        <v>6</v>
      </c>
      <c r="Q106" s="25">
        <f t="shared" si="6"/>
        <v>360</v>
      </c>
      <c r="R106" s="32" t="str">
        <f t="shared" si="7"/>
        <v>M-6</v>
      </c>
      <c r="S106" s="72" t="str">
        <f t="shared" si="9"/>
        <v>II</v>
      </c>
      <c r="T106" s="73" t="str">
        <f t="shared" si="8"/>
        <v>No Aceptable o Aceptable Con Control Especifico</v>
      </c>
      <c r="U106" s="112"/>
      <c r="V106" s="82" t="str">
        <f>VLOOKUP(H106,Hoja1!A$2:G$445,6,0)</f>
        <v>Muerte</v>
      </c>
      <c r="W106" s="20"/>
      <c r="X106" s="20"/>
      <c r="Y106" s="20"/>
      <c r="Z106" s="17"/>
      <c r="AA106" s="22" t="str">
        <f>VLOOKUP(H106,Hoja1!A$2:G$445,7,0)</f>
        <v>Seguridad vial y manejo defensivo, aseguramiento de áreas de trabajo</v>
      </c>
      <c r="AB106" s="20" t="s">
        <v>1204</v>
      </c>
      <c r="AC106" s="109"/>
      <c r="AD106" s="14"/>
      <c r="AE106" s="12"/>
      <c r="AF106" s="12"/>
      <c r="AG106" s="12"/>
      <c r="AH106" s="12"/>
      <c r="AI106" s="12"/>
      <c r="AJ106" s="12"/>
      <c r="AK106" s="12"/>
      <c r="AL106" s="12"/>
      <c r="AM106" s="12"/>
      <c r="AN106" s="12"/>
      <c r="AO106" s="12"/>
      <c r="AP106" s="12"/>
      <c r="AQ106" s="12"/>
      <c r="AR106" s="12"/>
      <c r="AS106" s="12"/>
      <c r="AT106" s="12"/>
      <c r="AU106" s="12"/>
      <c r="AV106" s="12"/>
      <c r="AW106" s="12"/>
      <c r="AX106" s="12"/>
      <c r="AY106" s="12"/>
      <c r="AZ106" s="12"/>
      <c r="BA106" s="12"/>
      <c r="BB106" s="12"/>
      <c r="BC106" s="12"/>
      <c r="BD106" s="12"/>
      <c r="BE106" s="12"/>
      <c r="BF106" s="12"/>
      <c r="BG106" s="12"/>
      <c r="BH106" s="12"/>
      <c r="BI106" s="12"/>
      <c r="BJ106" s="12"/>
      <c r="BK106" s="12"/>
      <c r="BL106" s="12"/>
      <c r="BM106" s="12"/>
      <c r="BN106" s="12"/>
      <c r="BO106" s="12"/>
      <c r="BP106" s="12"/>
      <c r="BQ106" s="12"/>
      <c r="BR106" s="12"/>
      <c r="BS106" s="12"/>
      <c r="BT106" s="12"/>
      <c r="BU106" s="12"/>
      <c r="BV106" s="12"/>
      <c r="BW106" s="12"/>
      <c r="BX106" s="12"/>
      <c r="BY106" s="12"/>
      <c r="BZ106" s="12"/>
      <c r="CA106" s="12"/>
      <c r="CB106" s="12"/>
      <c r="CC106" s="12"/>
      <c r="CD106" s="12"/>
      <c r="CE106" s="12"/>
      <c r="CF106" s="12"/>
      <c r="CG106" s="12"/>
      <c r="CH106" s="12"/>
      <c r="CI106" s="12"/>
      <c r="CJ106" s="12"/>
      <c r="CK106" s="12"/>
      <c r="CL106" s="12"/>
      <c r="CM106" s="12"/>
      <c r="CN106" s="12"/>
      <c r="CO106" s="12"/>
      <c r="CP106" s="12"/>
      <c r="CQ106" s="12"/>
      <c r="CR106" s="12"/>
      <c r="CS106" s="12"/>
      <c r="CT106" s="12"/>
      <c r="CU106" s="12"/>
      <c r="CV106" s="12"/>
      <c r="CW106" s="12"/>
      <c r="CX106" s="12"/>
      <c r="CY106" s="12"/>
      <c r="CZ106" s="12"/>
      <c r="DA106" s="12"/>
      <c r="DB106" s="12"/>
      <c r="DC106" s="12"/>
      <c r="DD106" s="12"/>
      <c r="DE106" s="12"/>
      <c r="DF106" s="12"/>
      <c r="DG106" s="12"/>
      <c r="DH106" s="12"/>
      <c r="DI106" s="12"/>
      <c r="DJ106" s="12"/>
      <c r="DK106" s="12"/>
      <c r="DL106" s="12"/>
      <c r="DM106" s="12"/>
      <c r="DN106" s="12"/>
      <c r="DO106" s="12"/>
      <c r="DP106" s="12"/>
      <c r="DQ106" s="12"/>
      <c r="DR106" s="12"/>
      <c r="DS106" s="12"/>
      <c r="DT106" s="12"/>
      <c r="DU106" s="12"/>
      <c r="DV106" s="12"/>
      <c r="DW106" s="12"/>
      <c r="DX106" s="12"/>
      <c r="DY106" s="12"/>
      <c r="DZ106" s="12"/>
      <c r="EA106" s="12"/>
      <c r="EB106" s="12"/>
      <c r="EC106" s="12"/>
      <c r="ED106" s="12"/>
      <c r="EE106" s="12"/>
      <c r="EF106" s="12"/>
      <c r="EG106" s="12"/>
      <c r="EH106" s="12"/>
      <c r="EI106" s="12"/>
      <c r="EJ106" s="12"/>
      <c r="EK106" s="12"/>
      <c r="EL106" s="12"/>
      <c r="EM106" s="12"/>
      <c r="EN106" s="12"/>
      <c r="EO106" s="12"/>
      <c r="EP106" s="12"/>
      <c r="EQ106" s="12"/>
      <c r="ER106" s="12"/>
      <c r="ES106" s="12"/>
      <c r="ET106" s="15"/>
    </row>
    <row r="107" spans="1:150" s="13" customFormat="1" ht="63.75">
      <c r="A107" s="142"/>
      <c r="B107" s="142"/>
      <c r="C107" s="109"/>
      <c r="D107" s="106"/>
      <c r="E107" s="115"/>
      <c r="F107" s="115"/>
      <c r="G107" s="82" t="str">
        <f>VLOOKUP(H107,Hoja1!A$1:G$445,2,0)</f>
        <v>Herramientas Manuales</v>
      </c>
      <c r="H107" s="24" t="s">
        <v>606</v>
      </c>
      <c r="I107" s="82" t="str">
        <f>VLOOKUP(H107,Hoja1!A$2:G$445,3,0)</f>
        <v>Quemaduras, contusiones y lesiones</v>
      </c>
      <c r="J107" s="18"/>
      <c r="K107" s="82" t="str">
        <f>VLOOKUP(H107,Hoja1!A$2:G$445,4,0)</f>
        <v>Inspecciones planeadas e inspecciones no planeadas, procedimientos de programas de seguridad y salud en el trabajo</v>
      </c>
      <c r="L107" s="82" t="str">
        <f>VLOOKUP(H107,Hoja1!A$2:G$445,5,0)</f>
        <v>E.P.P.</v>
      </c>
      <c r="M107" s="18">
        <v>2</v>
      </c>
      <c r="N107" s="19">
        <v>3</v>
      </c>
      <c r="O107" s="19">
        <v>25</v>
      </c>
      <c r="P107" s="25">
        <f t="shared" si="5"/>
        <v>6</v>
      </c>
      <c r="Q107" s="25">
        <f t="shared" si="6"/>
        <v>150</v>
      </c>
      <c r="R107" s="32" t="str">
        <f t="shared" si="7"/>
        <v>M-6</v>
      </c>
      <c r="S107" s="72" t="str">
        <f t="shared" si="9"/>
        <v>II</v>
      </c>
      <c r="T107" s="73" t="str">
        <f t="shared" si="8"/>
        <v>No Aceptable o Aceptable Con Control Especifico</v>
      </c>
      <c r="U107" s="112"/>
      <c r="V107" s="82" t="str">
        <f>VLOOKUP(H107,Hoja1!A$2:G$445,6,0)</f>
        <v>Amputación</v>
      </c>
      <c r="W107" s="20"/>
      <c r="X107" s="20"/>
      <c r="Y107" s="20"/>
      <c r="Z107" s="17"/>
      <c r="AA107" s="22" t="str">
        <f>VLOOKUP(H107,Hoja1!A$2:G$445,7,0)</f>
        <v xml:space="preserve">
Uso y manejo adecuado de E.P.P., uso y manejo adecuado de herramientas manuales y/o máqinas y equipos</v>
      </c>
      <c r="AB107" s="20" t="s">
        <v>1231</v>
      </c>
      <c r="AC107" s="109"/>
      <c r="AD107" s="14"/>
      <c r="AE107" s="12"/>
      <c r="AF107" s="12"/>
      <c r="AG107" s="12"/>
      <c r="AH107" s="12"/>
      <c r="AI107" s="12"/>
      <c r="AJ107" s="12"/>
      <c r="AK107" s="12"/>
      <c r="AL107" s="12"/>
      <c r="AM107" s="12"/>
      <c r="AN107" s="12"/>
      <c r="AO107" s="12"/>
      <c r="AP107" s="12"/>
      <c r="AQ107" s="12"/>
      <c r="AR107" s="12"/>
      <c r="AS107" s="12"/>
      <c r="AT107" s="12"/>
      <c r="AU107" s="12"/>
      <c r="AV107" s="12"/>
      <c r="AW107" s="12"/>
      <c r="AX107" s="12"/>
      <c r="AY107" s="12"/>
      <c r="AZ107" s="12"/>
      <c r="BA107" s="12"/>
      <c r="BB107" s="12"/>
      <c r="BC107" s="12"/>
      <c r="BD107" s="12"/>
      <c r="BE107" s="12"/>
      <c r="BF107" s="12"/>
      <c r="BG107" s="12"/>
      <c r="BH107" s="12"/>
      <c r="BI107" s="12"/>
      <c r="BJ107" s="12"/>
      <c r="BK107" s="12"/>
      <c r="BL107" s="12"/>
      <c r="BM107" s="12"/>
      <c r="BN107" s="12"/>
      <c r="BO107" s="12"/>
      <c r="BP107" s="12"/>
      <c r="BQ107" s="12"/>
      <c r="BR107" s="12"/>
      <c r="BS107" s="12"/>
      <c r="BT107" s="12"/>
      <c r="BU107" s="12"/>
      <c r="BV107" s="12"/>
      <c r="BW107" s="12"/>
      <c r="BX107" s="12"/>
      <c r="BY107" s="12"/>
      <c r="BZ107" s="12"/>
      <c r="CA107" s="12"/>
      <c r="CB107" s="12"/>
      <c r="CC107" s="12"/>
      <c r="CD107" s="12"/>
      <c r="CE107" s="12"/>
      <c r="CF107" s="12"/>
      <c r="CG107" s="12"/>
      <c r="CH107" s="12"/>
      <c r="CI107" s="12"/>
      <c r="CJ107" s="12"/>
      <c r="CK107" s="12"/>
      <c r="CL107" s="12"/>
      <c r="CM107" s="12"/>
      <c r="CN107" s="12"/>
      <c r="CO107" s="12"/>
      <c r="CP107" s="12"/>
      <c r="CQ107" s="12"/>
      <c r="CR107" s="12"/>
      <c r="CS107" s="12"/>
      <c r="CT107" s="12"/>
      <c r="CU107" s="12"/>
      <c r="CV107" s="12"/>
      <c r="CW107" s="12"/>
      <c r="CX107" s="12"/>
      <c r="CY107" s="12"/>
      <c r="CZ107" s="12"/>
      <c r="DA107" s="12"/>
      <c r="DB107" s="12"/>
      <c r="DC107" s="12"/>
      <c r="DD107" s="12"/>
      <c r="DE107" s="12"/>
      <c r="DF107" s="12"/>
      <c r="DG107" s="12"/>
      <c r="DH107" s="12"/>
      <c r="DI107" s="12"/>
      <c r="DJ107" s="12"/>
      <c r="DK107" s="12"/>
      <c r="DL107" s="12"/>
      <c r="DM107" s="12"/>
      <c r="DN107" s="12"/>
      <c r="DO107" s="12"/>
      <c r="DP107" s="12"/>
      <c r="DQ107" s="12"/>
      <c r="DR107" s="12"/>
      <c r="DS107" s="12"/>
      <c r="DT107" s="12"/>
      <c r="DU107" s="12"/>
      <c r="DV107" s="12"/>
      <c r="DW107" s="12"/>
      <c r="DX107" s="12"/>
      <c r="DY107" s="12"/>
      <c r="DZ107" s="12"/>
      <c r="EA107" s="12"/>
      <c r="EB107" s="12"/>
      <c r="EC107" s="12"/>
      <c r="ED107" s="12"/>
      <c r="EE107" s="12"/>
      <c r="EF107" s="12"/>
      <c r="EG107" s="12"/>
      <c r="EH107" s="12"/>
      <c r="EI107" s="12"/>
      <c r="EJ107" s="12"/>
      <c r="EK107" s="12"/>
      <c r="EL107" s="12"/>
      <c r="EM107" s="12"/>
      <c r="EN107" s="12"/>
      <c r="EO107" s="12"/>
      <c r="EP107" s="12"/>
      <c r="EQ107" s="12"/>
      <c r="ER107" s="12"/>
      <c r="ES107" s="12"/>
      <c r="ET107" s="15"/>
    </row>
    <row r="108" spans="1:150" s="13" customFormat="1" ht="66.75" customHeight="1">
      <c r="A108" s="142"/>
      <c r="B108" s="142"/>
      <c r="C108" s="109"/>
      <c r="D108" s="106"/>
      <c r="E108" s="115"/>
      <c r="F108" s="115"/>
      <c r="G108" s="82" t="str">
        <f>VLOOKUP(H108,Hoja1!A$1:G$445,2,0)</f>
        <v>Atraco, golpiza, atentados y secuestrados</v>
      </c>
      <c r="H108" s="24" t="s">
        <v>57</v>
      </c>
      <c r="I108" s="82" t="str">
        <f>VLOOKUP(H108,Hoja1!A$2:G$445,3,0)</f>
        <v>Estrés, golpes, Secuestros</v>
      </c>
      <c r="J108" s="18"/>
      <c r="K108" s="82" t="str">
        <f>VLOOKUP(H108,Hoja1!A$2:G$445,4,0)</f>
        <v>Inspecciones planeadas e inspecciones no planeadas, procedimientos de programas de seguridad y salud en el trabajo</v>
      </c>
      <c r="L108" s="82" t="str">
        <f>VLOOKUP(H108,Hoja1!A$2:G$445,5,0)</f>
        <v xml:space="preserve">Uniformes Corporativos, Caquetas corporativas, Carnetización
</v>
      </c>
      <c r="M108" s="18">
        <v>2</v>
      </c>
      <c r="N108" s="19">
        <v>3</v>
      </c>
      <c r="O108" s="19">
        <v>60</v>
      </c>
      <c r="P108" s="25">
        <f t="shared" si="5"/>
        <v>6</v>
      </c>
      <c r="Q108" s="25">
        <f t="shared" si="6"/>
        <v>360</v>
      </c>
      <c r="R108" s="32" t="str">
        <f t="shared" si="7"/>
        <v>M-6</v>
      </c>
      <c r="S108" s="72" t="str">
        <f t="shared" si="9"/>
        <v>II</v>
      </c>
      <c r="T108" s="73" t="str">
        <f t="shared" si="8"/>
        <v>No Aceptable o Aceptable Con Control Especifico</v>
      </c>
      <c r="U108" s="112"/>
      <c r="V108" s="82" t="str">
        <f>VLOOKUP(H108,Hoja1!A$2:G$445,6,0)</f>
        <v>Secuestros</v>
      </c>
      <c r="W108" s="20"/>
      <c r="X108" s="20"/>
      <c r="Y108" s="20"/>
      <c r="Z108" s="17"/>
      <c r="AA108" s="22" t="str">
        <f>VLOOKUP(H108,Hoja1!A$2:G$445,7,0)</f>
        <v>N/A</v>
      </c>
      <c r="AB108" s="20" t="s">
        <v>1206</v>
      </c>
      <c r="AC108" s="109"/>
      <c r="AD108" s="14"/>
      <c r="AE108" s="12"/>
      <c r="AF108" s="12"/>
      <c r="AG108" s="12"/>
      <c r="AH108" s="12"/>
      <c r="AI108" s="12"/>
      <c r="AJ108" s="12"/>
      <c r="AK108" s="12"/>
      <c r="AL108" s="12"/>
      <c r="AM108" s="12"/>
      <c r="AN108" s="12"/>
      <c r="AO108" s="12"/>
      <c r="AP108" s="12"/>
      <c r="AQ108" s="12"/>
      <c r="AR108" s="12"/>
      <c r="AS108" s="12"/>
      <c r="AT108" s="12"/>
      <c r="AU108" s="12"/>
      <c r="AV108" s="12"/>
      <c r="AW108" s="12"/>
      <c r="AX108" s="12"/>
      <c r="AY108" s="12"/>
      <c r="AZ108" s="12"/>
      <c r="BA108" s="12"/>
      <c r="BB108" s="12"/>
      <c r="BC108" s="12"/>
      <c r="BD108" s="12"/>
      <c r="BE108" s="12"/>
      <c r="BF108" s="12"/>
      <c r="BG108" s="12"/>
      <c r="BH108" s="12"/>
      <c r="BI108" s="12"/>
      <c r="BJ108" s="12"/>
      <c r="BK108" s="12"/>
      <c r="BL108" s="12"/>
      <c r="BM108" s="12"/>
      <c r="BN108" s="12"/>
      <c r="BO108" s="12"/>
      <c r="BP108" s="12"/>
      <c r="BQ108" s="12"/>
      <c r="BR108" s="12"/>
      <c r="BS108" s="12"/>
      <c r="BT108" s="12"/>
      <c r="BU108" s="12"/>
      <c r="BV108" s="12"/>
      <c r="BW108" s="12"/>
      <c r="BX108" s="12"/>
      <c r="BY108" s="12"/>
      <c r="BZ108" s="12"/>
      <c r="CA108" s="12"/>
      <c r="CB108" s="12"/>
      <c r="CC108" s="12"/>
      <c r="CD108" s="12"/>
      <c r="CE108" s="12"/>
      <c r="CF108" s="12"/>
      <c r="CG108" s="12"/>
      <c r="CH108" s="12"/>
      <c r="CI108" s="12"/>
      <c r="CJ108" s="12"/>
      <c r="CK108" s="12"/>
      <c r="CL108" s="12"/>
      <c r="CM108" s="12"/>
      <c r="CN108" s="12"/>
      <c r="CO108" s="12"/>
      <c r="CP108" s="12"/>
      <c r="CQ108" s="12"/>
      <c r="CR108" s="12"/>
      <c r="CS108" s="12"/>
      <c r="CT108" s="12"/>
      <c r="CU108" s="12"/>
      <c r="CV108" s="12"/>
      <c r="CW108" s="12"/>
      <c r="CX108" s="12"/>
      <c r="CY108" s="12"/>
      <c r="CZ108" s="12"/>
      <c r="DA108" s="12"/>
      <c r="DB108" s="12"/>
      <c r="DC108" s="12"/>
      <c r="DD108" s="12"/>
      <c r="DE108" s="12"/>
      <c r="DF108" s="12"/>
      <c r="DG108" s="12"/>
      <c r="DH108" s="12"/>
      <c r="DI108" s="12"/>
      <c r="DJ108" s="12"/>
      <c r="DK108" s="12"/>
      <c r="DL108" s="12"/>
      <c r="DM108" s="12"/>
      <c r="DN108" s="12"/>
      <c r="DO108" s="12"/>
      <c r="DP108" s="12"/>
      <c r="DQ108" s="12"/>
      <c r="DR108" s="12"/>
      <c r="DS108" s="12"/>
      <c r="DT108" s="12"/>
      <c r="DU108" s="12"/>
      <c r="DV108" s="12"/>
      <c r="DW108" s="12"/>
      <c r="DX108" s="12"/>
      <c r="DY108" s="12"/>
      <c r="DZ108" s="12"/>
      <c r="EA108" s="12"/>
      <c r="EB108" s="12"/>
      <c r="EC108" s="12"/>
      <c r="ED108" s="12"/>
      <c r="EE108" s="12"/>
      <c r="EF108" s="12"/>
      <c r="EG108" s="12"/>
      <c r="EH108" s="12"/>
      <c r="EI108" s="12"/>
      <c r="EJ108" s="12"/>
      <c r="EK108" s="12"/>
      <c r="EL108" s="12"/>
      <c r="EM108" s="12"/>
      <c r="EN108" s="12"/>
      <c r="EO108" s="12"/>
      <c r="EP108" s="12"/>
      <c r="EQ108" s="12"/>
      <c r="ER108" s="12"/>
      <c r="ES108" s="12"/>
      <c r="ET108" s="15"/>
    </row>
    <row r="109" spans="1:150" s="13" customFormat="1" ht="51.75" thickBot="1">
      <c r="A109" s="143"/>
      <c r="B109" s="143"/>
      <c r="C109" s="110"/>
      <c r="D109" s="107"/>
      <c r="E109" s="116"/>
      <c r="F109" s="116"/>
      <c r="G109" s="82" t="str">
        <f>VLOOKUP(H109,Hoja1!A$1:G$445,2,0)</f>
        <v>SISMOS, INCENDIOS, INUNDACIONES, TERREMOTOS, VENDAVALES, DERRUMBE</v>
      </c>
      <c r="H109" s="24" t="s">
        <v>62</v>
      </c>
      <c r="I109" s="82" t="str">
        <f>VLOOKUP(H109,Hoja1!A$2:G$445,3,0)</f>
        <v>SISMOS, INCENDIOS, INUNDACIONES, TERREMOTOS, VENDAVALES</v>
      </c>
      <c r="J109" s="18"/>
      <c r="K109" s="82" t="str">
        <f>VLOOKUP(H109,Hoja1!A$2:G$445,4,0)</f>
        <v>Inspecciones planeadas e inspecciones no planeadas, procedimientos de programas de seguridad y salud en el trabajo</v>
      </c>
      <c r="L109" s="82" t="str">
        <f>VLOOKUP(H109,Hoja1!A$2:G$445,5,0)</f>
        <v>BRIGADAS DE EMERGENCIAS</v>
      </c>
      <c r="M109" s="18">
        <v>2</v>
      </c>
      <c r="N109" s="19">
        <v>1</v>
      </c>
      <c r="O109" s="19">
        <v>100</v>
      </c>
      <c r="P109" s="25">
        <f t="shared" si="5"/>
        <v>2</v>
      </c>
      <c r="Q109" s="25">
        <f t="shared" si="6"/>
        <v>200</v>
      </c>
      <c r="R109" s="32" t="str">
        <f t="shared" si="7"/>
        <v>B-2</v>
      </c>
      <c r="S109" s="72" t="str">
        <f t="shared" si="9"/>
        <v>II</v>
      </c>
      <c r="T109" s="73" t="str">
        <f t="shared" si="8"/>
        <v>No Aceptable o Aceptable Con Control Especifico</v>
      </c>
      <c r="U109" s="113"/>
      <c r="V109" s="82" t="str">
        <f>VLOOKUP(H109,Hoja1!A$2:G$445,6,0)</f>
        <v>MUERTE</v>
      </c>
      <c r="W109" s="20"/>
      <c r="X109" s="20"/>
      <c r="Y109" s="20"/>
      <c r="Z109" s="17" t="s">
        <v>1208</v>
      </c>
      <c r="AA109" s="22" t="str">
        <f>VLOOKUP(H109,Hoja1!A$2:G$445,7,0)</f>
        <v>ENTRENAMIENTO DE LA BRIGADA; DIVULGACIÓN DE PLAN DE EMERGENCIA</v>
      </c>
      <c r="AB109" s="20" t="s">
        <v>1207</v>
      </c>
      <c r="AC109" s="118"/>
      <c r="AD109" s="14"/>
      <c r="AE109" s="12"/>
      <c r="AF109" s="12"/>
      <c r="AG109" s="12"/>
      <c r="AH109" s="12"/>
      <c r="AI109" s="12"/>
      <c r="AJ109" s="12"/>
      <c r="AK109" s="12"/>
      <c r="AL109" s="12"/>
      <c r="AM109" s="12"/>
      <c r="AN109" s="12"/>
      <c r="AO109" s="12"/>
      <c r="AP109" s="12"/>
      <c r="AQ109" s="12"/>
      <c r="AR109" s="12"/>
      <c r="AS109" s="12"/>
      <c r="AT109" s="12"/>
      <c r="AU109" s="12"/>
      <c r="AV109" s="12"/>
      <c r="AW109" s="12"/>
      <c r="AX109" s="12"/>
      <c r="AY109" s="12"/>
      <c r="AZ109" s="12"/>
      <c r="BA109" s="12"/>
      <c r="BB109" s="12"/>
      <c r="BC109" s="12"/>
      <c r="BD109" s="12"/>
      <c r="BE109" s="12"/>
      <c r="BF109" s="12"/>
      <c r="BG109" s="12"/>
      <c r="BH109" s="12"/>
      <c r="BI109" s="12"/>
      <c r="BJ109" s="12"/>
      <c r="BK109" s="12"/>
      <c r="BL109" s="12"/>
      <c r="BM109" s="12"/>
      <c r="BN109" s="12"/>
      <c r="BO109" s="12"/>
      <c r="BP109" s="12"/>
      <c r="BQ109" s="12"/>
      <c r="BR109" s="12"/>
      <c r="BS109" s="12"/>
      <c r="BT109" s="12"/>
      <c r="BU109" s="12"/>
      <c r="BV109" s="12"/>
      <c r="BW109" s="12"/>
      <c r="BX109" s="12"/>
      <c r="BY109" s="12"/>
      <c r="BZ109" s="12"/>
      <c r="CA109" s="12"/>
      <c r="CB109" s="12"/>
      <c r="CC109" s="12"/>
      <c r="CD109" s="12"/>
      <c r="CE109" s="12"/>
      <c r="CF109" s="12"/>
      <c r="CG109" s="12"/>
      <c r="CH109" s="12"/>
      <c r="CI109" s="12"/>
      <c r="CJ109" s="12"/>
      <c r="CK109" s="12"/>
      <c r="CL109" s="12"/>
      <c r="CM109" s="12"/>
      <c r="CN109" s="12"/>
      <c r="CO109" s="12"/>
      <c r="CP109" s="12"/>
      <c r="CQ109" s="12"/>
      <c r="CR109" s="12"/>
      <c r="CS109" s="12"/>
      <c r="CT109" s="12"/>
      <c r="CU109" s="12"/>
      <c r="CV109" s="12"/>
      <c r="CW109" s="12"/>
      <c r="CX109" s="12"/>
      <c r="CY109" s="12"/>
      <c r="CZ109" s="12"/>
      <c r="DA109" s="12"/>
      <c r="DB109" s="12"/>
      <c r="DC109" s="12"/>
      <c r="DD109" s="12"/>
      <c r="DE109" s="12"/>
      <c r="DF109" s="12"/>
      <c r="DG109" s="12"/>
      <c r="DH109" s="12"/>
      <c r="DI109" s="12"/>
      <c r="DJ109" s="12"/>
      <c r="DK109" s="12"/>
      <c r="DL109" s="12"/>
      <c r="DM109" s="12"/>
      <c r="DN109" s="12"/>
      <c r="DO109" s="12"/>
      <c r="DP109" s="12"/>
      <c r="DQ109" s="12"/>
      <c r="DR109" s="12"/>
      <c r="DS109" s="12"/>
      <c r="DT109" s="12"/>
      <c r="DU109" s="12"/>
      <c r="DV109" s="12"/>
      <c r="DW109" s="12"/>
      <c r="DX109" s="12"/>
      <c r="DY109" s="12"/>
      <c r="DZ109" s="12"/>
      <c r="EA109" s="12"/>
      <c r="EB109" s="12"/>
      <c r="EC109" s="12"/>
      <c r="ED109" s="12"/>
      <c r="EE109" s="12"/>
      <c r="EF109" s="12"/>
      <c r="EG109" s="12"/>
      <c r="EH109" s="12"/>
      <c r="EI109" s="12"/>
      <c r="EJ109" s="12"/>
      <c r="EK109" s="12"/>
      <c r="EL109" s="12"/>
      <c r="EM109" s="12"/>
      <c r="EN109" s="12"/>
      <c r="EO109" s="12"/>
      <c r="EP109" s="12"/>
      <c r="EQ109" s="12"/>
      <c r="ER109" s="12"/>
      <c r="ES109" s="12"/>
      <c r="ET109" s="15"/>
    </row>
  </sheetData>
  <mergeCells count="79">
    <mergeCell ref="F83:F96"/>
    <mergeCell ref="U83:U96"/>
    <mergeCell ref="AB83:AB85"/>
    <mergeCell ref="AC83:AC96"/>
    <mergeCell ref="C97:C109"/>
    <mergeCell ref="D97:D109"/>
    <mergeCell ref="E97:E109"/>
    <mergeCell ref="F97:F109"/>
    <mergeCell ref="U97:U109"/>
    <mergeCell ref="AB97:AB99"/>
    <mergeCell ref="AC97:AC109"/>
    <mergeCell ref="AB102:AB103"/>
    <mergeCell ref="E70:E82"/>
    <mergeCell ref="F70:F82"/>
    <mergeCell ref="U70:U82"/>
    <mergeCell ref="AB70:AB72"/>
    <mergeCell ref="AC70:AC82"/>
    <mergeCell ref="AB75:AB76"/>
    <mergeCell ref="F58:F69"/>
    <mergeCell ref="U58:U69"/>
    <mergeCell ref="AB58:AB60"/>
    <mergeCell ref="AC58:AC69"/>
    <mergeCell ref="AB63:AB64"/>
    <mergeCell ref="AB36:AB37"/>
    <mergeCell ref="AC36:AC44"/>
    <mergeCell ref="C45:C57"/>
    <mergeCell ref="D45:D57"/>
    <mergeCell ref="E45:E57"/>
    <mergeCell ref="F45:F57"/>
    <mergeCell ref="U45:U57"/>
    <mergeCell ref="AB45:AB47"/>
    <mergeCell ref="AC45:AC57"/>
    <mergeCell ref="C36:C44"/>
    <mergeCell ref="D36:D44"/>
    <mergeCell ref="E36:E44"/>
    <mergeCell ref="F36:F44"/>
    <mergeCell ref="U36:U44"/>
    <mergeCell ref="AB50:AB51"/>
    <mergeCell ref="AB24:AB26"/>
    <mergeCell ref="AC24:AC35"/>
    <mergeCell ref="AB29:AB30"/>
    <mergeCell ref="F11:F23"/>
    <mergeCell ref="U11:U23"/>
    <mergeCell ref="AB11:AB13"/>
    <mergeCell ref="AC11:AC23"/>
    <mergeCell ref="F24:F35"/>
    <mergeCell ref="U24:U35"/>
    <mergeCell ref="A11:A109"/>
    <mergeCell ref="B11:B109"/>
    <mergeCell ref="C11:C23"/>
    <mergeCell ref="D11:D23"/>
    <mergeCell ref="E11:E23"/>
    <mergeCell ref="C83:C96"/>
    <mergeCell ref="D83:D96"/>
    <mergeCell ref="E83:E96"/>
    <mergeCell ref="C24:C35"/>
    <mergeCell ref="D24:D35"/>
    <mergeCell ref="E24:E35"/>
    <mergeCell ref="C58:C69"/>
    <mergeCell ref="D58:D69"/>
    <mergeCell ref="E58:E69"/>
    <mergeCell ref="C70:C82"/>
    <mergeCell ref="D70:D82"/>
    <mergeCell ref="E5:G5"/>
    <mergeCell ref="C2:D2"/>
    <mergeCell ref="E2:I2"/>
    <mergeCell ref="E3:I3"/>
    <mergeCell ref="C4:D4"/>
    <mergeCell ref="E4:I4"/>
    <mergeCell ref="M8:S9"/>
    <mergeCell ref="T8:T9"/>
    <mergeCell ref="U8:V9"/>
    <mergeCell ref="W8:AC9"/>
    <mergeCell ref="A8:A10"/>
    <mergeCell ref="B8:B10"/>
    <mergeCell ref="C8:F9"/>
    <mergeCell ref="G8:H9"/>
    <mergeCell ref="I8:I10"/>
    <mergeCell ref="J8:L9"/>
  </mergeCells>
  <conditionalFormatting sqref="O24:O35 O37:O44 O58:O68 O83:O96">
    <cfRule type="cellIs" priority="106" operator="equal" stopIfTrue="1">
      <formula>"10, 25, 50, 100"</formula>
    </cfRule>
  </conditionalFormatting>
  <conditionalFormatting sqref="T1:T10 T110:T1048576">
    <cfRule type="containsText" priority="103" dxfId="72" operator="containsText" text="No Aceptable o Aceptable con Control Especifico">
      <formula>NOT(ISERROR(SEARCH("No Aceptable o Aceptable con Control Especifico",T1)))</formula>
    </cfRule>
    <cfRule type="containsText" priority="104" dxfId="74" operator="containsText" text="No Aceptable">
      <formula>NOT(ISERROR(SEARCH("No Aceptable",T1)))</formula>
    </cfRule>
    <cfRule type="containsText" priority="105" dxfId="73" operator="containsText" text="No Aceptable o Aceptable con Control Especifico">
      <formula>NOT(ISERROR(SEARCH("No Aceptable o Aceptable con Control Especifico",T1)))</formula>
    </cfRule>
  </conditionalFormatting>
  <conditionalFormatting sqref="S1:S10 S110:S1048576">
    <cfRule type="cellIs" priority="102" dxfId="72" operator="equal">
      <formula>"II"</formula>
    </cfRule>
  </conditionalFormatting>
  <conditionalFormatting sqref="S24:S44 S58:S69 S83:S96">
    <cfRule type="cellIs" priority="98" dxfId="7" operator="equal" stopIfTrue="1">
      <formula>"IV"</formula>
    </cfRule>
    <cfRule type="cellIs" priority="99" dxfId="6" operator="equal" stopIfTrue="1">
      <formula>"III"</formula>
    </cfRule>
    <cfRule type="cellIs" priority="100" dxfId="5" operator="equal" stopIfTrue="1">
      <formula>"II"</formula>
    </cfRule>
    <cfRule type="cellIs" priority="101" dxfId="3" operator="equal" stopIfTrue="1">
      <formula>"I"</formula>
    </cfRule>
  </conditionalFormatting>
  <conditionalFormatting sqref="T24:T44 T58:T69 T83:T96">
    <cfRule type="cellIs" priority="96" dxfId="3" operator="equal" stopIfTrue="1">
      <formula>"No Aceptable"</formula>
    </cfRule>
    <cfRule type="cellIs" priority="97" dxfId="2" operator="equal" stopIfTrue="1">
      <formula>"Aceptable"</formula>
    </cfRule>
  </conditionalFormatting>
  <conditionalFormatting sqref="T24:T44 T58:T69 T83:T96">
    <cfRule type="cellIs" priority="95" dxfId="1" operator="equal" stopIfTrue="1">
      <formula>"No Aceptable o Aceptable Con Control Especifico"</formula>
    </cfRule>
  </conditionalFormatting>
  <conditionalFormatting sqref="T24:T44 T58:T69 T83:T96">
    <cfRule type="containsText" priority="94" dxfId="0" operator="containsText" stopIfTrue="1" text="Mejorable">
      <formula>NOT(ISERROR(SEARCH("Mejorable",T24)))</formula>
    </cfRule>
  </conditionalFormatting>
  <conditionalFormatting sqref="O11:O23">
    <cfRule type="cellIs" priority="93" operator="equal" stopIfTrue="1">
      <formula>"10, 25, 50, 100"</formula>
    </cfRule>
  </conditionalFormatting>
  <conditionalFormatting sqref="S11:S23">
    <cfRule type="cellIs" priority="89" dxfId="7" operator="equal" stopIfTrue="1">
      <formula>"IV"</formula>
    </cfRule>
    <cfRule type="cellIs" priority="90" dxfId="6" operator="equal" stopIfTrue="1">
      <formula>"III"</formula>
    </cfRule>
    <cfRule type="cellIs" priority="91" dxfId="5" operator="equal" stopIfTrue="1">
      <formula>"II"</formula>
    </cfRule>
    <cfRule type="cellIs" priority="92" dxfId="3" operator="equal" stopIfTrue="1">
      <formula>"I"</formula>
    </cfRule>
  </conditionalFormatting>
  <conditionalFormatting sqref="T11:T23">
    <cfRule type="cellIs" priority="87" dxfId="3" operator="equal" stopIfTrue="1">
      <formula>"No Aceptable"</formula>
    </cfRule>
    <cfRule type="cellIs" priority="88" dxfId="2" operator="equal" stopIfTrue="1">
      <formula>"Aceptable"</formula>
    </cfRule>
  </conditionalFormatting>
  <conditionalFormatting sqref="T11:T23">
    <cfRule type="cellIs" priority="86" dxfId="1" operator="equal" stopIfTrue="1">
      <formula>"No Aceptable o Aceptable Con Control Especifico"</formula>
    </cfRule>
  </conditionalFormatting>
  <conditionalFormatting sqref="T11:T23">
    <cfRule type="containsText" priority="85" dxfId="0" operator="containsText" stopIfTrue="1" text="Mejorable">
      <formula>NOT(ISERROR(SEARCH("Mejorable",T11)))</formula>
    </cfRule>
  </conditionalFormatting>
  <conditionalFormatting sqref="O36">
    <cfRule type="cellIs" priority="47" operator="equal" stopIfTrue="1">
      <formula>"10, 25, 50, 100"</formula>
    </cfRule>
  </conditionalFormatting>
  <conditionalFormatting sqref="S45:S57">
    <cfRule type="cellIs" priority="43" dxfId="7" operator="equal" stopIfTrue="1">
      <formula>"IV"</formula>
    </cfRule>
    <cfRule type="cellIs" priority="44" dxfId="6" operator="equal" stopIfTrue="1">
      <formula>"III"</formula>
    </cfRule>
    <cfRule type="cellIs" priority="45" dxfId="5" operator="equal" stopIfTrue="1">
      <formula>"II"</formula>
    </cfRule>
    <cfRule type="cellIs" priority="46" dxfId="3" operator="equal" stopIfTrue="1">
      <formula>"I"</formula>
    </cfRule>
  </conditionalFormatting>
  <conditionalFormatting sqref="T45:T57">
    <cfRule type="cellIs" priority="41" dxfId="3" operator="equal" stopIfTrue="1">
      <formula>"No Aceptable"</formula>
    </cfRule>
    <cfRule type="cellIs" priority="42" dxfId="2" operator="equal" stopIfTrue="1">
      <formula>"Aceptable"</formula>
    </cfRule>
  </conditionalFormatting>
  <conditionalFormatting sqref="T45:T57">
    <cfRule type="cellIs" priority="40" dxfId="1" operator="equal" stopIfTrue="1">
      <formula>"No Aceptable o Aceptable Con Control Especifico"</formula>
    </cfRule>
  </conditionalFormatting>
  <conditionalFormatting sqref="T45:T57">
    <cfRule type="containsText" priority="39" dxfId="0" operator="containsText" stopIfTrue="1" text="Mejorable">
      <formula>NOT(ISERROR(SEARCH("Mejorable",T45)))</formula>
    </cfRule>
  </conditionalFormatting>
  <conditionalFormatting sqref="O45:O57">
    <cfRule type="cellIs" priority="38" operator="equal" stopIfTrue="1">
      <formula>"10, 25, 50, 100"</formula>
    </cfRule>
  </conditionalFormatting>
  <conditionalFormatting sqref="O69">
    <cfRule type="cellIs" priority="29" operator="equal" stopIfTrue="1">
      <formula>"10, 25, 50, 100"</formula>
    </cfRule>
  </conditionalFormatting>
  <conditionalFormatting sqref="S70:S82">
    <cfRule type="cellIs" priority="24" dxfId="7" operator="equal" stopIfTrue="1">
      <formula>"IV"</formula>
    </cfRule>
    <cfRule type="cellIs" priority="25" dxfId="6" operator="equal" stopIfTrue="1">
      <formula>"III"</formula>
    </cfRule>
    <cfRule type="cellIs" priority="26" dxfId="5" operator="equal" stopIfTrue="1">
      <formula>"II"</formula>
    </cfRule>
    <cfRule type="cellIs" priority="27" dxfId="3" operator="equal" stopIfTrue="1">
      <formula>"I"</formula>
    </cfRule>
  </conditionalFormatting>
  <conditionalFormatting sqref="T70:T82">
    <cfRule type="cellIs" priority="22" dxfId="3" operator="equal" stopIfTrue="1">
      <formula>"No Aceptable"</formula>
    </cfRule>
    <cfRule type="cellIs" priority="23" dxfId="2" operator="equal" stopIfTrue="1">
      <formula>"Aceptable"</formula>
    </cfRule>
  </conditionalFormatting>
  <conditionalFormatting sqref="T70:T82">
    <cfRule type="cellIs" priority="21" dxfId="1" operator="equal" stopIfTrue="1">
      <formula>"No Aceptable o Aceptable Con Control Especifico"</formula>
    </cfRule>
  </conditionalFormatting>
  <conditionalFormatting sqref="T70:T82">
    <cfRule type="containsText" priority="20" dxfId="0" operator="containsText" stopIfTrue="1" text="Mejorable">
      <formula>NOT(ISERROR(SEARCH("Mejorable",T70)))</formula>
    </cfRule>
  </conditionalFormatting>
  <conditionalFormatting sqref="O70:O82">
    <cfRule type="cellIs" priority="19" operator="equal" stopIfTrue="1">
      <formula>"10, 25, 50, 100"</formula>
    </cfRule>
  </conditionalFormatting>
  <conditionalFormatting sqref="S97:S109">
    <cfRule type="cellIs" priority="6" dxfId="7" operator="equal" stopIfTrue="1">
      <formula>"IV"</formula>
    </cfRule>
    <cfRule type="cellIs" priority="7" dxfId="6" operator="equal" stopIfTrue="1">
      <formula>"III"</formula>
    </cfRule>
    <cfRule type="cellIs" priority="8" dxfId="5" operator="equal" stopIfTrue="1">
      <formula>"II"</formula>
    </cfRule>
    <cfRule type="cellIs" priority="9" dxfId="3" operator="equal" stopIfTrue="1">
      <formula>"I"</formula>
    </cfRule>
  </conditionalFormatting>
  <conditionalFormatting sqref="T97:T109">
    <cfRule type="cellIs" priority="4" dxfId="3" operator="equal" stopIfTrue="1">
      <formula>"No Aceptable"</formula>
    </cfRule>
    <cfRule type="cellIs" priority="5" dxfId="2" operator="equal" stopIfTrue="1">
      <formula>"Aceptable"</formula>
    </cfRule>
  </conditionalFormatting>
  <conditionalFormatting sqref="T97:T109">
    <cfRule type="cellIs" priority="3" dxfId="1" operator="equal" stopIfTrue="1">
      <formula>"No Aceptable o Aceptable Con Control Especifico"</formula>
    </cfRule>
  </conditionalFormatting>
  <conditionalFormatting sqref="T97:T109">
    <cfRule type="containsText" priority="2" dxfId="0" operator="containsText" stopIfTrue="1" text="Mejorable">
      <formula>NOT(ISERROR(SEARCH("Mejorable",T97)))</formula>
    </cfRule>
  </conditionalFormatting>
  <conditionalFormatting sqref="O97:O109">
    <cfRule type="cellIs" priority="1" operator="equal" stopIfTrue="1">
      <formula>"10, 25, 50, 100"</formula>
    </cfRule>
  </conditionalFormatting>
  <dataValidations count="6">
    <dataValidation type="whole" allowBlank="1" showInputMessage="1" showErrorMessage="1" prompt="1 Esporadica (EE)_x000a_2 Ocasional (EO)_x000a_3 Frecuente (EF)_x000a_4 continua (EC)" sqref="N11:N109">
      <formula1>1</formula1>
      <formula2>4</formula2>
    </dataValidation>
    <dataValidation errorStyle="information" type="whole" allowBlank="1" showInputMessage="1" showErrorMessage="1" promptTitle="Valores de entrada" prompt="Digite los valores_x000a_10 Lesiones o enfermedades que no requieren incapacidad_x000a_25 Lesiones o enfermedades que requieren incapacidad_x000a_60  Lesiones o enfermedades graves e irreparables_x000a_100 Muerte_x000a_ si no lo hace podria dañar el documento" error="Recuerde haber digitado los valores indicados al principio" sqref="O11:O109">
      <formula1>10</formula1>
      <formula2>100</formula2>
    </dataValidation>
    <dataValidation type="list" allowBlank="1" showInputMessage="1" showErrorMessage="1" sqref="E24 E36:E58 E70 E83 E97">
      <formula1>Hoja2!$A$2:$A$82</formula1>
    </dataValidation>
    <dataValidation type="list" allowBlank="1" showInputMessage="1" showErrorMessage="1" sqref="E11">
      <formula1>[1]Hoja2!#REF!</formula1>
    </dataValidation>
    <dataValidation type="list" allowBlank="1" showInputMessage="1" showErrorMessage="1" sqref="H11:H23">
      <formula1>[1]Hoja1!#REF!</formula1>
    </dataValidation>
    <dataValidation type="list" allowBlank="1" showInputMessage="1" showErrorMessage="1" sqref="H24:H109">
      <formula1>Hoja1!$A$2:$A$445</formula1>
    </dataValidation>
  </dataValidations>
  <printOptions/>
  <pageMargins left="0.7" right="0.7" top="0.75" bottom="0.75" header="0.3" footer="0.3"/>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P100"/>
  <sheetViews>
    <sheetView showGridLines="0" zoomScale="80" zoomScaleNormal="80" workbookViewId="0" topLeftCell="A78">
      <selection activeCell="E78" sqref="E78:E90"/>
    </sheetView>
  </sheetViews>
  <sheetFormatPr defaultColWidth="11.421875" defaultRowHeight="15"/>
  <cols>
    <col min="1" max="1" width="5.28125" style="1" customWidth="1"/>
    <col min="2" max="2" width="7.28125" style="1" customWidth="1"/>
    <col min="3" max="3" width="29.57421875" style="1" customWidth="1"/>
    <col min="4" max="4" width="55.28125" style="1" customWidth="1"/>
    <col min="5" max="5" width="24.421875" style="1" customWidth="1"/>
    <col min="6" max="6" width="11.421875" style="2" customWidth="1"/>
    <col min="7" max="7" width="53.00390625" style="2" customWidth="1"/>
    <col min="8" max="8" width="28.7109375" style="3" customWidth="1"/>
    <col min="9" max="9" width="60.8515625" style="1" customWidth="1"/>
    <col min="10" max="10" width="33.00390625" style="2" customWidth="1"/>
    <col min="11" max="11" width="37.00390625" style="2" customWidth="1"/>
    <col min="12" max="12" width="39.7109375" style="2" customWidth="1"/>
    <col min="13" max="14" width="11.421875" style="1" customWidth="1"/>
    <col min="15" max="15" width="15.140625" style="1" bestFit="1" customWidth="1"/>
    <col min="16" max="16" width="14.00390625" style="1" customWidth="1"/>
    <col min="17" max="17" width="13.8515625" style="1" customWidth="1"/>
    <col min="18" max="18" width="14.28125" style="1" bestFit="1" customWidth="1"/>
    <col min="19" max="19" width="18.57421875" style="1" customWidth="1"/>
    <col min="20" max="20" width="17.00390625" style="1" customWidth="1"/>
    <col min="21" max="21" width="11.421875" style="1" customWidth="1"/>
    <col min="22" max="22" width="63.7109375" style="1" customWidth="1"/>
    <col min="23" max="23" width="14.00390625" style="1" customWidth="1"/>
    <col min="24" max="24" width="12.8515625" style="1" customWidth="1"/>
    <col min="25" max="25" width="25.00390625" style="1" customWidth="1"/>
    <col min="26" max="26" width="40.8515625" style="1" customWidth="1"/>
    <col min="27" max="27" width="34.28125" style="4" customWidth="1"/>
    <col min="28" max="28" width="40.57421875" style="1" customWidth="1"/>
    <col min="29" max="29" width="40.7109375" style="1" customWidth="1"/>
    <col min="30" max="16384" width="11.421875" style="1" customWidth="1"/>
  </cols>
  <sheetData>
    <row r="1" ht="13.5" thickBot="1">
      <c r="Z1" s="12"/>
    </row>
    <row r="2" spans="1:27" s="6" customFormat="1" ht="15" customHeight="1">
      <c r="A2" s="5"/>
      <c r="C2" s="133"/>
      <c r="D2" s="133"/>
      <c r="E2" s="122" t="s">
        <v>1251</v>
      </c>
      <c r="F2" s="123"/>
      <c r="G2" s="123"/>
      <c r="H2" s="123"/>
      <c r="I2" s="124"/>
      <c r="J2" s="9"/>
      <c r="K2" s="9"/>
      <c r="L2" s="9"/>
      <c r="M2" s="8"/>
      <c r="N2" s="8"/>
      <c r="O2" s="8"/>
      <c r="P2" s="8"/>
      <c r="Q2" s="8"/>
      <c r="R2" s="8"/>
      <c r="S2" s="8"/>
      <c r="T2" s="8"/>
      <c r="U2" s="9"/>
      <c r="V2" s="8"/>
      <c r="W2" s="8"/>
      <c r="X2" s="8"/>
      <c r="Y2" s="8"/>
      <c r="Z2" s="8"/>
      <c r="AA2" s="10"/>
    </row>
    <row r="3" spans="1:27" s="6" customFormat="1" ht="15" customHeight="1">
      <c r="A3" s="5"/>
      <c r="C3" s="11"/>
      <c r="D3" s="8"/>
      <c r="E3" s="125" t="s">
        <v>1193</v>
      </c>
      <c r="F3" s="126"/>
      <c r="G3" s="126"/>
      <c r="H3" s="126"/>
      <c r="I3" s="127"/>
      <c r="J3" s="9"/>
      <c r="K3" s="9"/>
      <c r="L3" s="9"/>
      <c r="M3" s="8"/>
      <c r="N3" s="8"/>
      <c r="O3" s="8"/>
      <c r="P3" s="8"/>
      <c r="Q3" s="8"/>
      <c r="R3" s="8"/>
      <c r="S3" s="8"/>
      <c r="T3" s="8"/>
      <c r="U3" s="9"/>
      <c r="V3" s="8"/>
      <c r="W3" s="8"/>
      <c r="X3" s="8"/>
      <c r="Y3" s="8"/>
      <c r="Z3" s="8"/>
      <c r="AA3" s="10"/>
    </row>
    <row r="4" spans="1:27" s="6" customFormat="1" ht="15" customHeight="1" thickBot="1">
      <c r="A4" s="5"/>
      <c r="C4" s="133"/>
      <c r="D4" s="133"/>
      <c r="E4" s="128" t="s">
        <v>1252</v>
      </c>
      <c r="F4" s="129"/>
      <c r="G4" s="129"/>
      <c r="H4" s="129"/>
      <c r="I4" s="130"/>
      <c r="J4" s="9"/>
      <c r="K4" s="9"/>
      <c r="L4" s="9"/>
      <c r="M4" s="8"/>
      <c r="N4" s="8"/>
      <c r="O4" s="8"/>
      <c r="P4" s="8"/>
      <c r="Q4" s="8"/>
      <c r="R4" s="8"/>
      <c r="S4" s="8"/>
      <c r="T4" s="8"/>
      <c r="U4" s="9"/>
      <c r="V4" s="8"/>
      <c r="W4" s="8"/>
      <c r="X4" s="8"/>
      <c r="Y4" s="8"/>
      <c r="Z4" s="8"/>
      <c r="AA4" s="10"/>
    </row>
    <row r="5" spans="1:27" s="6" customFormat="1" ht="11.25" customHeight="1">
      <c r="A5" s="5"/>
      <c r="C5" s="11"/>
      <c r="D5" s="8"/>
      <c r="E5" s="134"/>
      <c r="F5" s="134"/>
      <c r="G5" s="134"/>
      <c r="H5" s="7"/>
      <c r="I5" s="8"/>
      <c r="J5" s="9"/>
      <c r="K5" s="9"/>
      <c r="L5" s="9"/>
      <c r="M5" s="8"/>
      <c r="N5" s="8"/>
      <c r="O5" s="8"/>
      <c r="P5" s="8"/>
      <c r="Q5" s="8"/>
      <c r="R5" s="8"/>
      <c r="S5" s="8"/>
      <c r="T5" s="8"/>
      <c r="U5" s="9"/>
      <c r="V5" s="8"/>
      <c r="W5" s="8"/>
      <c r="X5" s="8"/>
      <c r="Y5" s="8"/>
      <c r="Z5" s="8"/>
      <c r="AA5" s="10"/>
    </row>
    <row r="6" spans="1:27" s="6" customFormat="1" ht="11.25" customHeight="1">
      <c r="A6" s="5"/>
      <c r="C6" s="11"/>
      <c r="D6" s="8"/>
      <c r="E6" s="87"/>
      <c r="F6" s="87"/>
      <c r="G6" s="87"/>
      <c r="H6" s="7"/>
      <c r="I6" s="8"/>
      <c r="J6" s="9"/>
      <c r="K6" s="9"/>
      <c r="L6" s="9"/>
      <c r="M6" s="8"/>
      <c r="N6" s="8"/>
      <c r="O6" s="8"/>
      <c r="P6" s="8"/>
      <c r="Q6" s="8"/>
      <c r="R6" s="8"/>
      <c r="S6" s="8"/>
      <c r="T6" s="8"/>
      <c r="U6" s="9"/>
      <c r="V6" s="8"/>
      <c r="W6" s="8"/>
      <c r="X6" s="8"/>
      <c r="Y6" s="8"/>
      <c r="Z6" s="8"/>
      <c r="AA6" s="10"/>
    </row>
    <row r="7" spans="1:27" s="6" customFormat="1" ht="11.25" customHeight="1" thickBot="1">
      <c r="A7" s="5"/>
      <c r="C7" s="11"/>
      <c r="D7" s="8"/>
      <c r="E7" s="87"/>
      <c r="F7" s="87"/>
      <c r="G7" s="87"/>
      <c r="H7" s="7"/>
      <c r="I7" s="8"/>
      <c r="J7" s="9"/>
      <c r="K7" s="9"/>
      <c r="L7" s="9"/>
      <c r="M7" s="8"/>
      <c r="N7" s="8"/>
      <c r="O7" s="8"/>
      <c r="P7" s="8"/>
      <c r="Q7" s="8"/>
      <c r="R7" s="8"/>
      <c r="S7" s="8"/>
      <c r="T7" s="8"/>
      <c r="U7" s="9"/>
      <c r="V7" s="8"/>
      <c r="W7" s="8"/>
      <c r="X7" s="8"/>
      <c r="Y7" s="8"/>
      <c r="Z7" s="8"/>
      <c r="AA7" s="10"/>
    </row>
    <row r="8" spans="1:29" ht="17.25" customHeight="1" thickBot="1">
      <c r="A8" s="119" t="s">
        <v>11</v>
      </c>
      <c r="B8" s="138" t="s">
        <v>12</v>
      </c>
      <c r="C8" s="135" t="s">
        <v>0</v>
      </c>
      <c r="D8" s="135"/>
      <c r="E8" s="135"/>
      <c r="F8" s="135"/>
      <c r="G8" s="132" t="s">
        <v>1</v>
      </c>
      <c r="H8" s="136"/>
      <c r="I8" s="137" t="s">
        <v>2</v>
      </c>
      <c r="J8" s="132" t="s">
        <v>3</v>
      </c>
      <c r="K8" s="132"/>
      <c r="L8" s="132"/>
      <c r="M8" s="132" t="s">
        <v>4</v>
      </c>
      <c r="N8" s="132"/>
      <c r="O8" s="132"/>
      <c r="P8" s="132"/>
      <c r="Q8" s="132"/>
      <c r="R8" s="132"/>
      <c r="S8" s="132"/>
      <c r="T8" s="132" t="s">
        <v>5</v>
      </c>
      <c r="U8" s="132" t="s">
        <v>6</v>
      </c>
      <c r="V8" s="136"/>
      <c r="W8" s="131" t="s">
        <v>7</v>
      </c>
      <c r="X8" s="131"/>
      <c r="Y8" s="131"/>
      <c r="Z8" s="131"/>
      <c r="AA8" s="131"/>
      <c r="AB8" s="131"/>
      <c r="AC8" s="131"/>
    </row>
    <row r="9" spans="1:29" ht="15.75" customHeight="1" thickBot="1">
      <c r="A9" s="120"/>
      <c r="B9" s="139"/>
      <c r="C9" s="135"/>
      <c r="D9" s="135"/>
      <c r="E9" s="135"/>
      <c r="F9" s="135"/>
      <c r="G9" s="136"/>
      <c r="H9" s="136"/>
      <c r="I9" s="137"/>
      <c r="J9" s="132"/>
      <c r="K9" s="132"/>
      <c r="L9" s="132"/>
      <c r="M9" s="132"/>
      <c r="N9" s="132"/>
      <c r="O9" s="132"/>
      <c r="P9" s="132"/>
      <c r="Q9" s="132"/>
      <c r="R9" s="132"/>
      <c r="S9" s="132"/>
      <c r="T9" s="136"/>
      <c r="U9" s="136"/>
      <c r="V9" s="136"/>
      <c r="W9" s="131"/>
      <c r="X9" s="131"/>
      <c r="Y9" s="131"/>
      <c r="Z9" s="131"/>
      <c r="AA9" s="131"/>
      <c r="AB9" s="131"/>
      <c r="AC9" s="131"/>
    </row>
    <row r="10" spans="1:276" s="13" customFormat="1" ht="39" thickBot="1">
      <c r="A10" s="121"/>
      <c r="B10" s="140"/>
      <c r="C10" s="88" t="s">
        <v>13</v>
      </c>
      <c r="D10" s="88" t="s">
        <v>14</v>
      </c>
      <c r="E10" s="88" t="s">
        <v>1077</v>
      </c>
      <c r="F10" s="88" t="s">
        <v>15</v>
      </c>
      <c r="G10" s="88" t="s">
        <v>16</v>
      </c>
      <c r="H10" s="88" t="s">
        <v>17</v>
      </c>
      <c r="I10" s="137"/>
      <c r="J10" s="88" t="s">
        <v>18</v>
      </c>
      <c r="K10" s="88" t="s">
        <v>19</v>
      </c>
      <c r="L10" s="88" t="s">
        <v>20</v>
      </c>
      <c r="M10" s="88" t="s">
        <v>21</v>
      </c>
      <c r="N10" s="88" t="s">
        <v>22</v>
      </c>
      <c r="O10" s="88" t="s">
        <v>37</v>
      </c>
      <c r="P10" s="88" t="s">
        <v>36</v>
      </c>
      <c r="Q10" s="88" t="s">
        <v>23</v>
      </c>
      <c r="R10" s="88" t="s">
        <v>38</v>
      </c>
      <c r="S10" s="88" t="s">
        <v>24</v>
      </c>
      <c r="T10" s="88" t="s">
        <v>25</v>
      </c>
      <c r="U10" s="88" t="s">
        <v>39</v>
      </c>
      <c r="V10" s="88" t="s">
        <v>26</v>
      </c>
      <c r="W10" s="88" t="s">
        <v>8</v>
      </c>
      <c r="X10" s="88" t="s">
        <v>9</v>
      </c>
      <c r="Y10" s="88" t="s">
        <v>10</v>
      </c>
      <c r="Z10" s="88" t="s">
        <v>31</v>
      </c>
      <c r="AA10" s="88" t="s">
        <v>27</v>
      </c>
      <c r="AB10" s="88" t="s">
        <v>28</v>
      </c>
      <c r="AC10" s="88" t="s">
        <v>29</v>
      </c>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12"/>
      <c r="CM10" s="12"/>
      <c r="CN10" s="12"/>
      <c r="CO10" s="12"/>
      <c r="CP10" s="12"/>
      <c r="CQ10" s="12"/>
      <c r="CR10" s="12"/>
      <c r="CS10" s="12"/>
      <c r="CT10" s="12"/>
      <c r="CU10" s="12"/>
      <c r="CV10" s="12"/>
      <c r="CW10" s="12"/>
      <c r="CX10" s="12"/>
      <c r="CY10" s="12"/>
      <c r="CZ10" s="12"/>
      <c r="DA10" s="12"/>
      <c r="DB10" s="12"/>
      <c r="DC10" s="12"/>
      <c r="DD10" s="12"/>
      <c r="DE10" s="12"/>
      <c r="DF10" s="12"/>
      <c r="DG10" s="12"/>
      <c r="DH10" s="12"/>
      <c r="DI10" s="12"/>
      <c r="DJ10" s="12"/>
      <c r="DK10" s="12"/>
      <c r="DL10" s="12"/>
      <c r="DM10" s="12"/>
      <c r="DN10" s="12"/>
      <c r="DO10" s="12"/>
      <c r="DP10" s="12"/>
      <c r="DQ10" s="12"/>
      <c r="DR10" s="12"/>
      <c r="DS10" s="12"/>
      <c r="DT10" s="12"/>
      <c r="DU10" s="12"/>
      <c r="DV10" s="12"/>
      <c r="DW10" s="12"/>
      <c r="DX10" s="12"/>
      <c r="DY10" s="12"/>
      <c r="DZ10" s="12"/>
      <c r="EA10" s="12"/>
      <c r="EB10" s="12"/>
      <c r="EC10" s="12"/>
      <c r="ED10" s="12"/>
      <c r="EE10" s="12"/>
      <c r="EF10" s="12"/>
      <c r="EG10" s="12"/>
      <c r="EH10" s="12"/>
      <c r="EI10" s="12"/>
      <c r="EJ10" s="12"/>
      <c r="EK10" s="12"/>
      <c r="EL10" s="12"/>
      <c r="EM10" s="12"/>
      <c r="EN10" s="12"/>
      <c r="EO10" s="12"/>
      <c r="EP10" s="12"/>
      <c r="EQ10" s="12"/>
      <c r="ER10" s="12"/>
      <c r="ES10" s="12"/>
      <c r="ET10" s="12"/>
      <c r="EU10" s="12"/>
      <c r="EV10" s="12"/>
      <c r="EW10" s="12"/>
      <c r="EX10" s="12"/>
      <c r="EY10" s="12"/>
      <c r="EZ10" s="12"/>
      <c r="FA10" s="12"/>
      <c r="FB10" s="12"/>
      <c r="FC10" s="12"/>
      <c r="FD10" s="12"/>
      <c r="FE10" s="12"/>
      <c r="FF10" s="12"/>
      <c r="FG10" s="12"/>
      <c r="FH10" s="12"/>
      <c r="FI10" s="12"/>
      <c r="FJ10" s="12"/>
      <c r="FK10" s="12"/>
      <c r="FL10" s="12"/>
      <c r="FM10" s="12"/>
      <c r="FN10" s="12"/>
      <c r="FO10" s="12"/>
      <c r="FP10" s="12"/>
      <c r="FQ10" s="12"/>
      <c r="FR10" s="12"/>
      <c r="FS10" s="12"/>
      <c r="FT10" s="12"/>
      <c r="FU10" s="12"/>
      <c r="FV10" s="12"/>
      <c r="FW10" s="12"/>
      <c r="FX10" s="12"/>
      <c r="FY10" s="12"/>
      <c r="FZ10" s="12"/>
      <c r="GA10" s="12"/>
      <c r="GB10" s="12"/>
      <c r="GC10" s="12"/>
      <c r="GD10" s="12"/>
      <c r="GE10" s="12"/>
      <c r="GF10" s="12"/>
      <c r="GG10" s="12"/>
      <c r="GH10" s="12"/>
      <c r="GI10" s="12"/>
      <c r="GJ10" s="12"/>
      <c r="GK10" s="12"/>
      <c r="GL10" s="12"/>
      <c r="GM10" s="12"/>
      <c r="GN10" s="12"/>
      <c r="GO10" s="12"/>
      <c r="GP10" s="12"/>
      <c r="GQ10" s="12"/>
      <c r="GR10" s="12"/>
      <c r="GS10" s="12"/>
      <c r="GT10" s="12"/>
      <c r="GU10" s="12"/>
      <c r="GV10" s="12"/>
      <c r="GW10" s="12"/>
      <c r="GX10" s="12"/>
      <c r="GY10" s="12"/>
      <c r="GZ10" s="12"/>
      <c r="HA10" s="12"/>
      <c r="HB10" s="12"/>
      <c r="HC10" s="12"/>
      <c r="HD10" s="12"/>
      <c r="HE10" s="12"/>
      <c r="HF10" s="12"/>
      <c r="HG10" s="12"/>
      <c r="HH10" s="12"/>
      <c r="HI10" s="12"/>
      <c r="HJ10" s="12"/>
      <c r="HK10" s="12"/>
      <c r="HL10" s="12"/>
      <c r="HM10" s="12"/>
      <c r="HN10" s="12"/>
      <c r="HO10" s="12"/>
      <c r="HP10" s="12"/>
      <c r="HQ10" s="12"/>
      <c r="HR10" s="12"/>
      <c r="HS10" s="12"/>
      <c r="HT10" s="12"/>
      <c r="HU10" s="12"/>
      <c r="HV10" s="12"/>
      <c r="HW10" s="12"/>
      <c r="HX10" s="12"/>
      <c r="HY10" s="12"/>
      <c r="HZ10" s="12"/>
      <c r="IA10" s="12"/>
      <c r="IB10" s="12"/>
      <c r="IC10" s="12"/>
      <c r="ID10" s="12"/>
      <c r="IE10" s="12"/>
      <c r="IF10" s="12"/>
      <c r="IG10" s="12"/>
      <c r="IH10" s="12"/>
      <c r="II10" s="12"/>
      <c r="IJ10" s="12"/>
      <c r="IK10" s="12"/>
      <c r="IL10" s="12"/>
      <c r="IM10" s="12"/>
      <c r="IN10" s="12"/>
      <c r="IO10" s="12"/>
      <c r="IP10" s="12"/>
      <c r="IQ10" s="12"/>
      <c r="IR10" s="12"/>
      <c r="IS10" s="12"/>
      <c r="IT10" s="12"/>
      <c r="IU10" s="12"/>
      <c r="IV10" s="12"/>
      <c r="IW10" s="12"/>
      <c r="IX10" s="12"/>
      <c r="IY10" s="12"/>
      <c r="IZ10" s="12"/>
      <c r="JA10" s="12"/>
      <c r="JB10" s="12"/>
      <c r="JC10" s="12"/>
      <c r="JD10" s="12"/>
      <c r="JE10" s="12"/>
      <c r="JF10" s="12"/>
      <c r="JG10" s="12"/>
      <c r="JH10" s="12"/>
      <c r="JI10" s="12"/>
      <c r="JJ10" s="12"/>
      <c r="JK10" s="12"/>
      <c r="JL10" s="12"/>
      <c r="JM10" s="12"/>
      <c r="JN10" s="12"/>
      <c r="JO10" s="12"/>
      <c r="JP10" s="12"/>
    </row>
    <row r="11" spans="1:150" s="13" customFormat="1" ht="51">
      <c r="A11" s="141" t="s">
        <v>1253</v>
      </c>
      <c r="B11" s="141" t="s">
        <v>1196</v>
      </c>
      <c r="C11" s="99" t="s">
        <v>1234</v>
      </c>
      <c r="D11" s="101" t="s">
        <v>1256</v>
      </c>
      <c r="E11" s="96" t="s">
        <v>1017</v>
      </c>
      <c r="F11" s="96" t="s">
        <v>1197</v>
      </c>
      <c r="G11" s="83" t="str">
        <f>VLOOKUP(H11,'[1]Hoja1'!A$1:G$445,2,0)</f>
        <v>Bacteria</v>
      </c>
      <c r="H11" s="46" t="s">
        <v>108</v>
      </c>
      <c r="I11" s="83" t="str">
        <f>VLOOKUP(H11,'[1]Hoja1'!A$2:G$445,3,0)</f>
        <v>Infecciones producidas por Bacterianas</v>
      </c>
      <c r="J11" s="84"/>
      <c r="K11" s="83" t="str">
        <f>VLOOKUP(H11,'[1]Hoja1'!A$2:G$445,4,0)</f>
        <v>Inspecciones planeadas e inspecciones no planeadas, procedimientos de programas de seguridad y salud en el trabajo</v>
      </c>
      <c r="L11" s="83" t="str">
        <f>VLOOKUP(H11,'[1]Hoja1'!A$2:G$445,5,0)</f>
        <v>Programa de vacunación, bota pantalon, overol, guantes, tapabocas, mascarillas con filtos</v>
      </c>
      <c r="M11" s="84">
        <v>2</v>
      </c>
      <c r="N11" s="48">
        <v>3</v>
      </c>
      <c r="O11" s="48">
        <v>10</v>
      </c>
      <c r="P11" s="48">
        <f>M11*N11</f>
        <v>6</v>
      </c>
      <c r="Q11" s="48">
        <f>O11*P11</f>
        <v>60</v>
      </c>
      <c r="R11" s="49" t="str">
        <f>IF(P11=40,"MA-40",IF(P11=30,"MA-30",IF(P11=20,"A-20",IF(P11=10,"A-10",IF(P11=24,"MA-24",IF(P11=18,"A-18",IF(P11=12,"A-12",IF(P11=6,"M-6",IF(P11=8,"M-8",IF(P11=6,"M-6",IF(P11=4,"B-4",IF(P11=2,"B-2",))))))))))))</f>
        <v>M-6</v>
      </c>
      <c r="S11" s="50" t="str">
        <f aca="true" t="shared" si="0" ref="S11:S73">IF(Q11&lt;=20,"IV",IF(Q11&lt;=120,"III",IF(Q11&lt;=500,"II",IF(Q11&lt;=4000,"I"))))</f>
        <v>III</v>
      </c>
      <c r="T11" s="51" t="str">
        <f>IF(S11=0,"",IF(S11="IV","Aceptable",IF(S11="III","Mejorable",IF(S11="II","No Aceptable o Aceptable Con Control Especifico",IF(S11="I","No Aceptable","")))))</f>
        <v>Mejorable</v>
      </c>
      <c r="U11" s="144">
        <v>3</v>
      </c>
      <c r="V11" s="83" t="str">
        <f>VLOOKUP(H11,'[1]Hoja1'!A$2:G$445,6,0)</f>
        <v xml:space="preserve">Enfermedades Infectocontagiosas
</v>
      </c>
      <c r="W11" s="52"/>
      <c r="X11" s="52"/>
      <c r="Y11" s="52"/>
      <c r="Z11" s="53"/>
      <c r="AA11" s="53" t="str">
        <f>VLOOKUP(H11,'[1]Hoja1'!A$2:G$445,7,0)</f>
        <v xml:space="preserve">Riesgo Biológico, Autocuidado y/o Uso y manejo adecuado de E.P.P.
</v>
      </c>
      <c r="AB11" s="144" t="s">
        <v>1200</v>
      </c>
      <c r="AC11" s="99" t="s">
        <v>1209</v>
      </c>
      <c r="AD11" s="14"/>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c r="CM11" s="12"/>
      <c r="CN11" s="12"/>
      <c r="CO11" s="12"/>
      <c r="CP11" s="12"/>
      <c r="CQ11" s="12"/>
      <c r="CR11" s="12"/>
      <c r="CS11" s="12"/>
      <c r="CT11" s="12"/>
      <c r="CU11" s="12"/>
      <c r="CV11" s="12"/>
      <c r="CW11" s="12"/>
      <c r="CX11" s="12"/>
      <c r="CY11" s="12"/>
      <c r="CZ11" s="12"/>
      <c r="DA11" s="12"/>
      <c r="DB11" s="12"/>
      <c r="DC11" s="12"/>
      <c r="DD11" s="12"/>
      <c r="DE11" s="12"/>
      <c r="DF11" s="12"/>
      <c r="DG11" s="12"/>
      <c r="DH11" s="12"/>
      <c r="DI11" s="12"/>
      <c r="DJ11" s="12"/>
      <c r="DK11" s="12"/>
      <c r="DL11" s="12"/>
      <c r="DM11" s="12"/>
      <c r="DN11" s="12"/>
      <c r="DO11" s="12"/>
      <c r="DP11" s="12"/>
      <c r="DQ11" s="12"/>
      <c r="DR11" s="12"/>
      <c r="DS11" s="12"/>
      <c r="DT11" s="12"/>
      <c r="DU11" s="12"/>
      <c r="DV11" s="12"/>
      <c r="DW11" s="12"/>
      <c r="DX11" s="12"/>
      <c r="DY11" s="12"/>
      <c r="DZ11" s="12"/>
      <c r="EA11" s="12"/>
      <c r="EB11" s="12"/>
      <c r="EC11" s="12"/>
      <c r="ED11" s="12"/>
      <c r="EE11" s="12"/>
      <c r="EF11" s="12"/>
      <c r="EG11" s="12"/>
      <c r="EH11" s="12"/>
      <c r="EI11" s="12"/>
      <c r="EJ11" s="12"/>
      <c r="EK11" s="12"/>
      <c r="EL11" s="12"/>
      <c r="EM11" s="12"/>
      <c r="EN11" s="12"/>
      <c r="EO11" s="12"/>
      <c r="EP11" s="12"/>
      <c r="EQ11" s="12"/>
      <c r="ER11" s="12"/>
      <c r="ES11" s="12"/>
      <c r="ET11" s="15"/>
    </row>
    <row r="12" spans="1:150" s="13" customFormat="1" ht="51">
      <c r="A12" s="142"/>
      <c r="B12" s="142"/>
      <c r="C12" s="92"/>
      <c r="D12" s="102"/>
      <c r="E12" s="97"/>
      <c r="F12" s="97"/>
      <c r="G12" s="83" t="str">
        <f>VLOOKUP(H12,'[1]Hoja1'!A$1:G$445,2,0)</f>
        <v>Hongos</v>
      </c>
      <c r="H12" s="46" t="s">
        <v>117</v>
      </c>
      <c r="I12" s="83" t="str">
        <f>VLOOKUP(H12,'[1]Hoja1'!A$2:G$445,3,0)</f>
        <v>Micosis</v>
      </c>
      <c r="J12" s="54"/>
      <c r="K12" s="83" t="str">
        <f>VLOOKUP(H12,'[1]Hoja1'!A$2:G$445,4,0)</f>
        <v>Inspecciones planeadas e inspecciones no planeadas, procedimientos de programas de seguridad y salud en el trabajo</v>
      </c>
      <c r="L12" s="83" t="str">
        <f>VLOOKUP(H12,'[1]Hoja1'!A$2:G$445,5,0)</f>
        <v>Programa de vacunación, éxamenes periódicos</v>
      </c>
      <c r="M12" s="54">
        <v>2</v>
      </c>
      <c r="N12" s="55">
        <v>3</v>
      </c>
      <c r="O12" s="55">
        <v>10</v>
      </c>
      <c r="P12" s="48">
        <f aca="true" t="shared" si="1" ref="P12:P21">M12*N12</f>
        <v>6</v>
      </c>
      <c r="Q12" s="48">
        <f aca="true" t="shared" si="2" ref="Q12:Q21">O12*P12</f>
        <v>60</v>
      </c>
      <c r="R12" s="56" t="str">
        <f aca="true" t="shared" si="3" ref="R12:R21">IF(P12=40,"MA-40",IF(P12=30,"MA-30",IF(P12=20,"A-20",IF(P12=10,"A-10",IF(P12=24,"MA-24",IF(P12=18,"A-18",IF(P12=12,"A-12",IF(P12=6,"M-6",IF(P12=8,"M-8",IF(P12=6,"M-6",IF(P12=4,"B-4",IF(P12=2,"B-2",))))))))))))</f>
        <v>M-6</v>
      </c>
      <c r="S12" s="57" t="str">
        <f t="shared" si="0"/>
        <v>III</v>
      </c>
      <c r="T12" s="58" t="str">
        <f aca="true" t="shared" si="4" ref="T12:T21">IF(S12=0,"",IF(S12="IV","Aceptable",IF(S12="III","Mejorable",IF(S12="II","No Aceptable o Aceptable Con Control Especifico",IF(S12="I","No Aceptable","")))))</f>
        <v>Mejorable</v>
      </c>
      <c r="U12" s="104"/>
      <c r="V12" s="83" t="str">
        <f>VLOOKUP(H12,'[1]Hoja1'!A$2:G$445,6,0)</f>
        <v>Micosis</v>
      </c>
      <c r="W12" s="59"/>
      <c r="X12" s="59"/>
      <c r="Y12" s="59"/>
      <c r="Z12" s="60"/>
      <c r="AA12" s="53" t="str">
        <f>VLOOKUP(H12,'[1]Hoja1'!A$2:G$445,7,0)</f>
        <v xml:space="preserve">Riesgo Biológico, Autocuidado y/o Uso y manejo adecuado de E.P.P.
</v>
      </c>
      <c r="AB12" s="104"/>
      <c r="AC12" s="92"/>
      <c r="AD12" s="14"/>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c r="DA12" s="12"/>
      <c r="DB12" s="12"/>
      <c r="DC12" s="12"/>
      <c r="DD12" s="12"/>
      <c r="DE12" s="12"/>
      <c r="DF12" s="12"/>
      <c r="DG12" s="12"/>
      <c r="DH12" s="12"/>
      <c r="DI12" s="12"/>
      <c r="DJ12" s="12"/>
      <c r="DK12" s="12"/>
      <c r="DL12" s="12"/>
      <c r="DM12" s="12"/>
      <c r="DN12" s="12"/>
      <c r="DO12" s="12"/>
      <c r="DP12" s="12"/>
      <c r="DQ12" s="12"/>
      <c r="DR12" s="12"/>
      <c r="DS12" s="12"/>
      <c r="DT12" s="12"/>
      <c r="DU12" s="12"/>
      <c r="DV12" s="12"/>
      <c r="DW12" s="12"/>
      <c r="DX12" s="12"/>
      <c r="DY12" s="12"/>
      <c r="DZ12" s="12"/>
      <c r="EA12" s="12"/>
      <c r="EB12" s="12"/>
      <c r="EC12" s="12"/>
      <c r="ED12" s="12"/>
      <c r="EE12" s="12"/>
      <c r="EF12" s="12"/>
      <c r="EG12" s="12"/>
      <c r="EH12" s="12"/>
      <c r="EI12" s="12"/>
      <c r="EJ12" s="12"/>
      <c r="EK12" s="12"/>
      <c r="EL12" s="12"/>
      <c r="EM12" s="12"/>
      <c r="EN12" s="12"/>
      <c r="EO12" s="12"/>
      <c r="EP12" s="12"/>
      <c r="EQ12" s="12"/>
      <c r="ER12" s="12"/>
      <c r="ES12" s="12"/>
      <c r="ET12" s="15"/>
    </row>
    <row r="13" spans="1:150" s="13" customFormat="1" ht="51">
      <c r="A13" s="142"/>
      <c r="B13" s="142"/>
      <c r="C13" s="92"/>
      <c r="D13" s="102"/>
      <c r="E13" s="97"/>
      <c r="F13" s="97"/>
      <c r="G13" s="83" t="str">
        <f>VLOOKUP(H13,'[1]Hoja1'!A$1:G$445,2,0)</f>
        <v>Virus</v>
      </c>
      <c r="H13" s="46" t="s">
        <v>120</v>
      </c>
      <c r="I13" s="83" t="str">
        <f>VLOOKUP(H13,'[1]Hoja1'!A$2:G$445,3,0)</f>
        <v>Infecciones Virales</v>
      </c>
      <c r="J13" s="54"/>
      <c r="K13" s="83" t="str">
        <f>VLOOKUP(H13,'[1]Hoja1'!A$2:G$445,4,0)</f>
        <v>Inspecciones planeadas e inspecciones no planeadas, procedimientos de programas de seguridad y salud en el trabajo</v>
      </c>
      <c r="L13" s="83" t="str">
        <f>VLOOKUP(H13,'[1]Hoja1'!A$2:G$445,5,0)</f>
        <v>Programa de vacunación, bota pantalon, overol, guantes, tapabocas, mascarillas con filtos</v>
      </c>
      <c r="M13" s="54">
        <v>2</v>
      </c>
      <c r="N13" s="55">
        <v>3</v>
      </c>
      <c r="O13" s="55">
        <v>10</v>
      </c>
      <c r="P13" s="48">
        <f t="shared" si="1"/>
        <v>6</v>
      </c>
      <c r="Q13" s="48">
        <f t="shared" si="2"/>
        <v>60</v>
      </c>
      <c r="R13" s="56" t="str">
        <f t="shared" si="3"/>
        <v>M-6</v>
      </c>
      <c r="S13" s="57" t="str">
        <f t="shared" si="0"/>
        <v>III</v>
      </c>
      <c r="T13" s="58" t="str">
        <f t="shared" si="4"/>
        <v>Mejorable</v>
      </c>
      <c r="U13" s="104"/>
      <c r="V13" s="83" t="str">
        <f>VLOOKUP(H13,'[1]Hoja1'!A$2:G$445,6,0)</f>
        <v xml:space="preserve">Enfermedades Infectocontagiosas
</v>
      </c>
      <c r="W13" s="59"/>
      <c r="X13" s="59"/>
      <c r="Y13" s="59"/>
      <c r="Z13" s="60"/>
      <c r="AA13" s="53" t="str">
        <f>VLOOKUP(H13,'[1]Hoja1'!A$2:G$445,7,0)</f>
        <v xml:space="preserve">Riesgo Biológico, Autocuidado y/o Uso y manejo adecuado de E.P.P.
</v>
      </c>
      <c r="AB13" s="95"/>
      <c r="AC13" s="92"/>
      <c r="AD13" s="14"/>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2"/>
      <c r="EF13" s="12"/>
      <c r="EG13" s="12"/>
      <c r="EH13" s="12"/>
      <c r="EI13" s="12"/>
      <c r="EJ13" s="12"/>
      <c r="EK13" s="12"/>
      <c r="EL13" s="12"/>
      <c r="EM13" s="12"/>
      <c r="EN13" s="12"/>
      <c r="EO13" s="12"/>
      <c r="EP13" s="12"/>
      <c r="EQ13" s="12"/>
      <c r="ER13" s="12"/>
      <c r="ES13" s="12"/>
      <c r="ET13" s="15"/>
    </row>
    <row r="14" spans="1:150" s="13" customFormat="1" ht="51">
      <c r="A14" s="142"/>
      <c r="B14" s="142"/>
      <c r="C14" s="92"/>
      <c r="D14" s="102"/>
      <c r="E14" s="97"/>
      <c r="F14" s="97"/>
      <c r="G14" s="83" t="str">
        <f>VLOOKUP(H14,'[1]Hoja1'!A$1:G$445,2,0)</f>
        <v>INFRAROJA, ULTRAVIOLETA, VISIBLE, RADIOFRECUENCIA, MICROONDAS, LASER</v>
      </c>
      <c r="H14" s="46" t="s">
        <v>67</v>
      </c>
      <c r="I14" s="83" t="str">
        <f>VLOOKUP(H14,'[1]Hoja1'!A$2:G$445,3,0)</f>
        <v>CÁNCER, LESIONES DÉRMICAS Y OCULARES</v>
      </c>
      <c r="J14" s="54"/>
      <c r="K14" s="83" t="str">
        <f>VLOOKUP(H14,'[1]Hoja1'!A$2:G$445,4,0)</f>
        <v>Inspecciones planeadas e inspecciones no planeadas, procedimientos de programas de seguridad y salud en el trabajo</v>
      </c>
      <c r="L14" s="83" t="str">
        <f>VLOOKUP(H14,'[1]Hoja1'!A$2:G$445,5,0)</f>
        <v>PROGRAMA BLOQUEADOR SOLAR</v>
      </c>
      <c r="M14" s="54">
        <v>2</v>
      </c>
      <c r="N14" s="55">
        <v>3</v>
      </c>
      <c r="O14" s="55">
        <v>10</v>
      </c>
      <c r="P14" s="48">
        <f t="shared" si="1"/>
        <v>6</v>
      </c>
      <c r="Q14" s="48">
        <f t="shared" si="2"/>
        <v>60</v>
      </c>
      <c r="R14" s="56" t="str">
        <f t="shared" si="3"/>
        <v>M-6</v>
      </c>
      <c r="S14" s="57" t="str">
        <f t="shared" si="0"/>
        <v>III</v>
      </c>
      <c r="T14" s="58" t="str">
        <f t="shared" si="4"/>
        <v>Mejorable</v>
      </c>
      <c r="U14" s="104"/>
      <c r="V14" s="83" t="str">
        <f>VLOOKUP(H14,'[1]Hoja1'!A$2:G$445,6,0)</f>
        <v>CÁNCER</v>
      </c>
      <c r="W14" s="59"/>
      <c r="X14" s="59"/>
      <c r="Y14" s="59"/>
      <c r="Z14" s="60"/>
      <c r="AA14" s="53" t="str">
        <f>VLOOKUP(H14,'[1]Hoja1'!A$2:G$445,7,0)</f>
        <v>N/A</v>
      </c>
      <c r="AB14" s="59" t="s">
        <v>1201</v>
      </c>
      <c r="AC14" s="92"/>
      <c r="AD14" s="14"/>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c r="CN14" s="12"/>
      <c r="CO14" s="12"/>
      <c r="CP14" s="12"/>
      <c r="CQ14" s="12"/>
      <c r="CR14" s="12"/>
      <c r="CS14" s="12"/>
      <c r="CT14" s="12"/>
      <c r="CU14" s="12"/>
      <c r="CV14" s="12"/>
      <c r="CW14" s="12"/>
      <c r="CX14" s="12"/>
      <c r="CY14" s="12"/>
      <c r="CZ14" s="12"/>
      <c r="DA14" s="12"/>
      <c r="DB14" s="12"/>
      <c r="DC14" s="12"/>
      <c r="DD14" s="12"/>
      <c r="DE14" s="12"/>
      <c r="DF14" s="12"/>
      <c r="DG14" s="12"/>
      <c r="DH14" s="12"/>
      <c r="DI14" s="12"/>
      <c r="DJ14" s="12"/>
      <c r="DK14" s="12"/>
      <c r="DL14" s="12"/>
      <c r="DM14" s="12"/>
      <c r="DN14" s="12"/>
      <c r="DO14" s="12"/>
      <c r="DP14" s="12"/>
      <c r="DQ14" s="12"/>
      <c r="DR14" s="12"/>
      <c r="DS14" s="12"/>
      <c r="DT14" s="12"/>
      <c r="DU14" s="12"/>
      <c r="DV14" s="12"/>
      <c r="DW14" s="12"/>
      <c r="DX14" s="12"/>
      <c r="DY14" s="12"/>
      <c r="DZ14" s="12"/>
      <c r="EA14" s="12"/>
      <c r="EB14" s="12"/>
      <c r="EC14" s="12"/>
      <c r="ED14" s="12"/>
      <c r="EE14" s="12"/>
      <c r="EF14" s="12"/>
      <c r="EG14" s="12"/>
      <c r="EH14" s="12"/>
      <c r="EI14" s="12"/>
      <c r="EJ14" s="12"/>
      <c r="EK14" s="12"/>
      <c r="EL14" s="12"/>
      <c r="EM14" s="12"/>
      <c r="EN14" s="12"/>
      <c r="EO14" s="12"/>
      <c r="EP14" s="12"/>
      <c r="EQ14" s="12"/>
      <c r="ER14" s="12"/>
      <c r="ES14" s="12"/>
      <c r="ET14" s="15"/>
    </row>
    <row r="15" spans="1:150" s="13" customFormat="1" ht="63.75">
      <c r="A15" s="142"/>
      <c r="B15" s="142"/>
      <c r="C15" s="92"/>
      <c r="D15" s="102"/>
      <c r="E15" s="97"/>
      <c r="F15" s="97"/>
      <c r="G15" s="83" t="str">
        <f>VLOOKUP(H15,'[1]Hoja1'!A$1:G$445,2,0)</f>
        <v>NATURALEZA DE LA TAREA</v>
      </c>
      <c r="H15" s="46" t="s">
        <v>76</v>
      </c>
      <c r="I15" s="83" t="str">
        <f>VLOOKUP(H15,'[1]Hoja1'!A$2:G$445,3,0)</f>
        <v>ESTRÉS,  TRANSTORNOS DEL SUEÑO</v>
      </c>
      <c r="J15" s="54"/>
      <c r="K15" s="83" t="str">
        <f>VLOOKUP(H15,'[1]Hoja1'!A$2:G$445,4,0)</f>
        <v>N/A</v>
      </c>
      <c r="L15" s="83" t="str">
        <f>VLOOKUP(H15,'[1]Hoja1'!A$2:G$445,5,0)</f>
        <v>PVE PSICOSOCIAL</v>
      </c>
      <c r="M15" s="54">
        <v>2</v>
      </c>
      <c r="N15" s="55">
        <v>2</v>
      </c>
      <c r="O15" s="55">
        <v>10</v>
      </c>
      <c r="P15" s="48">
        <f t="shared" si="1"/>
        <v>4</v>
      </c>
      <c r="Q15" s="48">
        <f t="shared" si="2"/>
        <v>40</v>
      </c>
      <c r="R15" s="56" t="str">
        <f t="shared" si="3"/>
        <v>B-4</v>
      </c>
      <c r="S15" s="57" t="str">
        <f t="shared" si="0"/>
        <v>III</v>
      </c>
      <c r="T15" s="58" t="str">
        <f t="shared" si="4"/>
        <v>Mejorable</v>
      </c>
      <c r="U15" s="104"/>
      <c r="V15" s="83" t="str">
        <f>VLOOKUP(H15,'[1]Hoja1'!A$2:G$445,6,0)</f>
        <v>ESTRÉS</v>
      </c>
      <c r="W15" s="59"/>
      <c r="X15" s="59"/>
      <c r="Y15" s="59"/>
      <c r="Z15" s="60"/>
      <c r="AA15" s="53" t="str">
        <f>VLOOKUP(H15,'[1]Hoja1'!A$2:G$445,7,0)</f>
        <v>N/A</v>
      </c>
      <c r="AB15" s="59" t="s">
        <v>1248</v>
      </c>
      <c r="AC15" s="92"/>
      <c r="AD15" s="14"/>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c r="CH15" s="12"/>
      <c r="CI15" s="12"/>
      <c r="CJ15" s="12"/>
      <c r="CK15" s="12"/>
      <c r="CL15" s="12"/>
      <c r="CM15" s="12"/>
      <c r="CN15" s="12"/>
      <c r="CO15" s="12"/>
      <c r="CP15" s="12"/>
      <c r="CQ15" s="12"/>
      <c r="CR15" s="12"/>
      <c r="CS15" s="12"/>
      <c r="CT15" s="12"/>
      <c r="CU15" s="12"/>
      <c r="CV15" s="12"/>
      <c r="CW15" s="12"/>
      <c r="CX15" s="12"/>
      <c r="CY15" s="12"/>
      <c r="CZ15" s="12"/>
      <c r="DA15" s="12"/>
      <c r="DB15" s="12"/>
      <c r="DC15" s="12"/>
      <c r="DD15" s="12"/>
      <c r="DE15" s="12"/>
      <c r="DF15" s="12"/>
      <c r="DG15" s="12"/>
      <c r="DH15" s="12"/>
      <c r="DI15" s="12"/>
      <c r="DJ15" s="12"/>
      <c r="DK15" s="12"/>
      <c r="DL15" s="12"/>
      <c r="DM15" s="12"/>
      <c r="DN15" s="12"/>
      <c r="DO15" s="12"/>
      <c r="DP15" s="12"/>
      <c r="DQ15" s="12"/>
      <c r="DR15" s="12"/>
      <c r="DS15" s="12"/>
      <c r="DT15" s="12"/>
      <c r="DU15" s="12"/>
      <c r="DV15" s="12"/>
      <c r="DW15" s="12"/>
      <c r="DX15" s="12"/>
      <c r="DY15" s="12"/>
      <c r="DZ15" s="12"/>
      <c r="EA15" s="12"/>
      <c r="EB15" s="12"/>
      <c r="EC15" s="12"/>
      <c r="ED15" s="12"/>
      <c r="EE15" s="12"/>
      <c r="EF15" s="12"/>
      <c r="EG15" s="12"/>
      <c r="EH15" s="12"/>
      <c r="EI15" s="12"/>
      <c r="EJ15" s="12"/>
      <c r="EK15" s="12"/>
      <c r="EL15" s="12"/>
      <c r="EM15" s="12"/>
      <c r="EN15" s="12"/>
      <c r="EO15" s="12"/>
      <c r="EP15" s="12"/>
      <c r="EQ15" s="12"/>
      <c r="ER15" s="12"/>
      <c r="ES15" s="12"/>
      <c r="ET15" s="15"/>
    </row>
    <row r="16" spans="1:150" s="13" customFormat="1" ht="51">
      <c r="A16" s="142"/>
      <c r="B16" s="142"/>
      <c r="C16" s="92"/>
      <c r="D16" s="102"/>
      <c r="E16" s="97"/>
      <c r="F16" s="97"/>
      <c r="G16" s="83" t="str">
        <f>VLOOKUP(H16,'[1]Hoja1'!A$1:G$445,2,0)</f>
        <v>Forzadas, Prolongadas</v>
      </c>
      <c r="H16" s="46" t="s">
        <v>40</v>
      </c>
      <c r="I16" s="83" t="str">
        <f>VLOOKUP(H16,'[1]Hoja1'!A$2:G$445,3,0)</f>
        <v xml:space="preserve">Lesiones osteomusculares, lesiones osteoarticulares
</v>
      </c>
      <c r="J16" s="54"/>
      <c r="K16" s="83" t="str">
        <f>VLOOKUP(H16,'[1]Hoja1'!A$2:G$445,4,0)</f>
        <v>Inspecciones planeadas e inspecciones no planeadas, procedimientos de programas de seguridad y salud en el trabajo</v>
      </c>
      <c r="L16" s="83" t="str">
        <f>VLOOKUP(H16,'[1]Hoja1'!A$2:G$445,5,0)</f>
        <v>PVE Biomecánico, programa pausas activas, exámenes periódicos, recomendaciones, control de posturas</v>
      </c>
      <c r="M16" s="54">
        <v>2</v>
      </c>
      <c r="N16" s="55">
        <v>3</v>
      </c>
      <c r="O16" s="55">
        <v>25</v>
      </c>
      <c r="P16" s="48">
        <f t="shared" si="1"/>
        <v>6</v>
      </c>
      <c r="Q16" s="48">
        <f t="shared" si="2"/>
        <v>150</v>
      </c>
      <c r="R16" s="56" t="str">
        <f t="shared" si="3"/>
        <v>M-6</v>
      </c>
      <c r="S16" s="57" t="str">
        <f t="shared" si="0"/>
        <v>II</v>
      </c>
      <c r="T16" s="58" t="str">
        <f t="shared" si="4"/>
        <v>No Aceptable o Aceptable Con Control Especifico</v>
      </c>
      <c r="U16" s="104"/>
      <c r="V16" s="83" t="str">
        <f>VLOOKUP(H16,'[1]Hoja1'!A$2:G$445,6,0)</f>
        <v>Enfermedades Osteomusculares</v>
      </c>
      <c r="W16" s="59"/>
      <c r="X16" s="59"/>
      <c r="Y16" s="59"/>
      <c r="Z16" s="60"/>
      <c r="AA16" s="53" t="str">
        <f>VLOOKUP(H16,'[1]Hoja1'!A$2:G$445,7,0)</f>
        <v>Prevención en lesiones osteomusculares, líderes de pausas activas</v>
      </c>
      <c r="AB16" s="59" t="s">
        <v>1203</v>
      </c>
      <c r="AC16" s="92"/>
      <c r="AD16" s="14"/>
      <c r="AE16" s="12"/>
      <c r="AF16" s="12"/>
      <c r="AG16" s="12"/>
      <c r="AH16" s="12"/>
      <c r="AI16" s="12"/>
      <c r="AJ16" s="12"/>
      <c r="AK16" s="12"/>
      <c r="AL16" s="12"/>
      <c r="AM16" s="12"/>
      <c r="AN16" s="12"/>
      <c r="AO16" s="12"/>
      <c r="AP16" s="12"/>
      <c r="AQ16" s="12"/>
      <c r="AR16" s="12"/>
      <c r="AS16" s="12"/>
      <c r="AT16" s="12"/>
      <c r="AU16" s="12"/>
      <c r="AV16" s="12"/>
      <c r="AW16" s="12"/>
      <c r="AX16" s="12"/>
      <c r="AY16" s="12"/>
      <c r="AZ16" s="12"/>
      <c r="BA16" s="12"/>
      <c r="BB16" s="12"/>
      <c r="BC16" s="12"/>
      <c r="BD16" s="12"/>
      <c r="BE16" s="12"/>
      <c r="BF16" s="12"/>
      <c r="BG16" s="12"/>
      <c r="BH16" s="12"/>
      <c r="BI16" s="12"/>
      <c r="BJ16" s="12"/>
      <c r="BK16" s="12"/>
      <c r="BL16" s="12"/>
      <c r="BM16" s="12"/>
      <c r="BN16" s="12"/>
      <c r="BO16" s="12"/>
      <c r="BP16" s="12"/>
      <c r="BQ16" s="12"/>
      <c r="BR16" s="12"/>
      <c r="BS16" s="12"/>
      <c r="BT16" s="12"/>
      <c r="BU16" s="12"/>
      <c r="BV16" s="12"/>
      <c r="BW16" s="12"/>
      <c r="BX16" s="12"/>
      <c r="BY16" s="12"/>
      <c r="BZ16" s="12"/>
      <c r="CA16" s="12"/>
      <c r="CB16" s="12"/>
      <c r="CC16" s="12"/>
      <c r="CD16" s="12"/>
      <c r="CE16" s="12"/>
      <c r="CF16" s="12"/>
      <c r="CG16" s="12"/>
      <c r="CH16" s="12"/>
      <c r="CI16" s="12"/>
      <c r="CJ16" s="12"/>
      <c r="CK16" s="12"/>
      <c r="CL16" s="12"/>
      <c r="CM16" s="12"/>
      <c r="CN16" s="12"/>
      <c r="CO16" s="12"/>
      <c r="CP16" s="12"/>
      <c r="CQ16" s="12"/>
      <c r="CR16" s="12"/>
      <c r="CS16" s="12"/>
      <c r="CT16" s="12"/>
      <c r="CU16" s="12"/>
      <c r="CV16" s="12"/>
      <c r="CW16" s="12"/>
      <c r="CX16" s="12"/>
      <c r="CY16" s="12"/>
      <c r="CZ16" s="12"/>
      <c r="DA16" s="12"/>
      <c r="DB16" s="12"/>
      <c r="DC16" s="12"/>
      <c r="DD16" s="12"/>
      <c r="DE16" s="12"/>
      <c r="DF16" s="12"/>
      <c r="DG16" s="12"/>
      <c r="DH16" s="12"/>
      <c r="DI16" s="12"/>
      <c r="DJ16" s="12"/>
      <c r="DK16" s="12"/>
      <c r="DL16" s="12"/>
      <c r="DM16" s="12"/>
      <c r="DN16" s="12"/>
      <c r="DO16" s="12"/>
      <c r="DP16" s="12"/>
      <c r="DQ16" s="12"/>
      <c r="DR16" s="12"/>
      <c r="DS16" s="12"/>
      <c r="DT16" s="12"/>
      <c r="DU16" s="12"/>
      <c r="DV16" s="12"/>
      <c r="DW16" s="12"/>
      <c r="DX16" s="12"/>
      <c r="DY16" s="12"/>
      <c r="DZ16" s="12"/>
      <c r="EA16" s="12"/>
      <c r="EB16" s="12"/>
      <c r="EC16" s="12"/>
      <c r="ED16" s="12"/>
      <c r="EE16" s="12"/>
      <c r="EF16" s="12"/>
      <c r="EG16" s="12"/>
      <c r="EH16" s="12"/>
      <c r="EI16" s="12"/>
      <c r="EJ16" s="12"/>
      <c r="EK16" s="12"/>
      <c r="EL16" s="12"/>
      <c r="EM16" s="12"/>
      <c r="EN16" s="12"/>
      <c r="EO16" s="12"/>
      <c r="EP16" s="12"/>
      <c r="EQ16" s="12"/>
      <c r="ER16" s="12"/>
      <c r="ES16" s="12"/>
      <c r="ET16" s="15"/>
    </row>
    <row r="17" spans="1:150" s="13" customFormat="1" ht="51">
      <c r="A17" s="142"/>
      <c r="B17" s="142"/>
      <c r="C17" s="92"/>
      <c r="D17" s="102"/>
      <c r="E17" s="97"/>
      <c r="F17" s="97"/>
      <c r="G17" s="83" t="str">
        <f>VLOOKUP(H17,'[1]Hoja1'!A$1:G$445,2,0)</f>
        <v>Movimientos repetitivos, Miembros Superiores</v>
      </c>
      <c r="H17" s="46" t="s">
        <v>47</v>
      </c>
      <c r="I17" s="83" t="str">
        <f>VLOOKUP(H17,'[1]Hoja1'!A$2:G$445,3,0)</f>
        <v>Lesiones Musculoesqueléticas</v>
      </c>
      <c r="J17" s="54"/>
      <c r="K17" s="83" t="str">
        <f>VLOOKUP(H17,'[1]Hoja1'!A$2:G$445,4,0)</f>
        <v>N/A</v>
      </c>
      <c r="L17" s="83" t="str">
        <f>VLOOKUP(H17,'[1]Hoja1'!A$2:G$445,5,0)</f>
        <v>PVE BIomécanico, programa pausas activas, examenes periódicos, recomendaicones, control de posturas</v>
      </c>
      <c r="M17" s="54">
        <v>2</v>
      </c>
      <c r="N17" s="55">
        <v>3</v>
      </c>
      <c r="O17" s="55">
        <v>25</v>
      </c>
      <c r="P17" s="48">
        <f t="shared" si="1"/>
        <v>6</v>
      </c>
      <c r="Q17" s="48">
        <f t="shared" si="2"/>
        <v>150</v>
      </c>
      <c r="R17" s="56" t="str">
        <f t="shared" si="3"/>
        <v>M-6</v>
      </c>
      <c r="S17" s="57" t="str">
        <f t="shared" si="0"/>
        <v>II</v>
      </c>
      <c r="T17" s="58" t="str">
        <f t="shared" si="4"/>
        <v>No Aceptable o Aceptable Con Control Especifico</v>
      </c>
      <c r="U17" s="104"/>
      <c r="V17" s="83" t="str">
        <f>VLOOKUP(H17,'[1]Hoja1'!A$2:G$445,6,0)</f>
        <v>Enfermedades musculoesqueleticas</v>
      </c>
      <c r="W17" s="59"/>
      <c r="X17" s="59"/>
      <c r="Y17" s="59"/>
      <c r="Z17" s="60"/>
      <c r="AA17" s="53" t="str">
        <f>VLOOKUP(H17,'[1]Hoja1'!A$2:G$445,7,0)</f>
        <v>Prevención en lesiones osteomusculares, líderes de pausas activas</v>
      </c>
      <c r="AB17" s="59" t="s">
        <v>1203</v>
      </c>
      <c r="AC17" s="92"/>
      <c r="AD17" s="14"/>
      <c r="AE17" s="12"/>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2"/>
      <c r="BH17" s="12"/>
      <c r="BI17" s="12"/>
      <c r="BJ17" s="12"/>
      <c r="BK17" s="12"/>
      <c r="BL17" s="12"/>
      <c r="BM17" s="12"/>
      <c r="BN17" s="12"/>
      <c r="BO17" s="12"/>
      <c r="BP17" s="12"/>
      <c r="BQ17" s="12"/>
      <c r="BR17" s="12"/>
      <c r="BS17" s="12"/>
      <c r="BT17" s="12"/>
      <c r="BU17" s="12"/>
      <c r="BV17" s="12"/>
      <c r="BW17" s="12"/>
      <c r="BX17" s="12"/>
      <c r="BY17" s="12"/>
      <c r="BZ17" s="12"/>
      <c r="CA17" s="12"/>
      <c r="CB17" s="12"/>
      <c r="CC17" s="12"/>
      <c r="CD17" s="12"/>
      <c r="CE17" s="12"/>
      <c r="CF17" s="12"/>
      <c r="CG17" s="12"/>
      <c r="CH17" s="12"/>
      <c r="CI17" s="12"/>
      <c r="CJ17" s="12"/>
      <c r="CK17" s="12"/>
      <c r="CL17" s="12"/>
      <c r="CM17" s="12"/>
      <c r="CN17" s="12"/>
      <c r="CO17" s="12"/>
      <c r="CP17" s="12"/>
      <c r="CQ17" s="12"/>
      <c r="CR17" s="12"/>
      <c r="CS17" s="12"/>
      <c r="CT17" s="12"/>
      <c r="CU17" s="12"/>
      <c r="CV17" s="12"/>
      <c r="CW17" s="12"/>
      <c r="CX17" s="12"/>
      <c r="CY17" s="12"/>
      <c r="CZ17" s="12"/>
      <c r="DA17" s="12"/>
      <c r="DB17" s="12"/>
      <c r="DC17" s="12"/>
      <c r="DD17" s="12"/>
      <c r="DE17" s="12"/>
      <c r="DF17" s="12"/>
      <c r="DG17" s="12"/>
      <c r="DH17" s="12"/>
      <c r="DI17" s="12"/>
      <c r="DJ17" s="12"/>
      <c r="DK17" s="12"/>
      <c r="DL17" s="12"/>
      <c r="DM17" s="12"/>
      <c r="DN17" s="12"/>
      <c r="DO17" s="12"/>
      <c r="DP17" s="12"/>
      <c r="DQ17" s="12"/>
      <c r="DR17" s="12"/>
      <c r="DS17" s="12"/>
      <c r="DT17" s="12"/>
      <c r="DU17" s="12"/>
      <c r="DV17" s="12"/>
      <c r="DW17" s="12"/>
      <c r="DX17" s="12"/>
      <c r="DY17" s="12"/>
      <c r="DZ17" s="12"/>
      <c r="EA17" s="12"/>
      <c r="EB17" s="12"/>
      <c r="EC17" s="12"/>
      <c r="ED17" s="12"/>
      <c r="EE17" s="12"/>
      <c r="EF17" s="12"/>
      <c r="EG17" s="12"/>
      <c r="EH17" s="12"/>
      <c r="EI17" s="12"/>
      <c r="EJ17" s="12"/>
      <c r="EK17" s="12"/>
      <c r="EL17" s="12"/>
      <c r="EM17" s="12"/>
      <c r="EN17" s="12"/>
      <c r="EO17" s="12"/>
      <c r="EP17" s="12"/>
      <c r="EQ17" s="12"/>
      <c r="ER17" s="12"/>
      <c r="ES17" s="12"/>
      <c r="ET17" s="15"/>
    </row>
    <row r="18" spans="1:150" s="13" customFormat="1" ht="51">
      <c r="A18" s="142"/>
      <c r="B18" s="142"/>
      <c r="C18" s="92"/>
      <c r="D18" s="102"/>
      <c r="E18" s="97"/>
      <c r="F18" s="97"/>
      <c r="G18" s="83" t="str">
        <f>VLOOKUP(H18,'[1]Hoja1'!A$1:G$445,2,0)</f>
        <v>Atropellamiento, Envestir</v>
      </c>
      <c r="H18" s="46" t="s">
        <v>1187</v>
      </c>
      <c r="I18" s="83" t="str">
        <f>VLOOKUP(H18,'[1]Hoja1'!A$2:G$445,3,0)</f>
        <v>Lesiones, pérdidas materiales, muerte</v>
      </c>
      <c r="J18" s="54"/>
      <c r="K18" s="83" t="str">
        <f>VLOOKUP(H18,'[1]Hoja1'!A$2:G$445,4,0)</f>
        <v>Inspecciones planeadas e inspecciones no planeadas, procedimientos de programas de seguridad y salud en el trabajo</v>
      </c>
      <c r="L18" s="83" t="str">
        <f>VLOOKUP(H18,'[1]Hoja1'!A$2:G$445,5,0)</f>
        <v>Programa de seguridad vial, señalización</v>
      </c>
      <c r="M18" s="54">
        <v>2</v>
      </c>
      <c r="N18" s="55">
        <v>3</v>
      </c>
      <c r="O18" s="55">
        <v>60</v>
      </c>
      <c r="P18" s="48">
        <f t="shared" si="1"/>
        <v>6</v>
      </c>
      <c r="Q18" s="48">
        <f t="shared" si="2"/>
        <v>360</v>
      </c>
      <c r="R18" s="56" t="str">
        <f t="shared" si="3"/>
        <v>M-6</v>
      </c>
      <c r="S18" s="57" t="str">
        <f t="shared" si="0"/>
        <v>II</v>
      </c>
      <c r="T18" s="58" t="str">
        <f t="shared" si="4"/>
        <v>No Aceptable o Aceptable Con Control Especifico</v>
      </c>
      <c r="U18" s="104"/>
      <c r="V18" s="83" t="str">
        <f>VLOOKUP(H18,'[1]Hoja1'!A$2:G$445,6,0)</f>
        <v>Muerte</v>
      </c>
      <c r="W18" s="59"/>
      <c r="X18" s="59"/>
      <c r="Y18" s="59"/>
      <c r="Z18" s="60"/>
      <c r="AA18" s="53" t="str">
        <f>VLOOKUP(H18,'[1]Hoja1'!A$2:G$445,7,0)</f>
        <v>Seguridad vial y manejo defensivo, aseguramiento de áreas de trabajo</v>
      </c>
      <c r="AB18" s="59" t="s">
        <v>1204</v>
      </c>
      <c r="AC18" s="92"/>
      <c r="AD18" s="14"/>
      <c r="AE18" s="12"/>
      <c r="AF18" s="12"/>
      <c r="AG18" s="12"/>
      <c r="AH18" s="12"/>
      <c r="AI18" s="12"/>
      <c r="AJ18" s="12"/>
      <c r="AK18" s="12"/>
      <c r="AL18" s="12"/>
      <c r="AM18" s="12"/>
      <c r="AN18" s="12"/>
      <c r="AO18" s="12"/>
      <c r="AP18" s="12"/>
      <c r="AQ18" s="12"/>
      <c r="AR18" s="12"/>
      <c r="AS18" s="12"/>
      <c r="AT18" s="12"/>
      <c r="AU18" s="12"/>
      <c r="AV18" s="12"/>
      <c r="AW18" s="12"/>
      <c r="AX18" s="12"/>
      <c r="AY18" s="12"/>
      <c r="AZ18" s="12"/>
      <c r="BA18" s="12"/>
      <c r="BB18" s="12"/>
      <c r="BC18" s="12"/>
      <c r="BD18" s="12"/>
      <c r="BE18" s="12"/>
      <c r="BF18" s="12"/>
      <c r="BG18" s="12"/>
      <c r="BH18" s="12"/>
      <c r="BI18" s="12"/>
      <c r="BJ18" s="12"/>
      <c r="BK18" s="12"/>
      <c r="BL18" s="12"/>
      <c r="BM18" s="12"/>
      <c r="BN18" s="12"/>
      <c r="BO18" s="12"/>
      <c r="BP18" s="12"/>
      <c r="BQ18" s="12"/>
      <c r="BR18" s="12"/>
      <c r="BS18" s="12"/>
      <c r="BT18" s="12"/>
      <c r="BU18" s="12"/>
      <c r="BV18" s="12"/>
      <c r="BW18" s="12"/>
      <c r="BX18" s="12"/>
      <c r="BY18" s="12"/>
      <c r="BZ18" s="12"/>
      <c r="CA18" s="12"/>
      <c r="CB18" s="12"/>
      <c r="CC18" s="12"/>
      <c r="CD18" s="12"/>
      <c r="CE18" s="12"/>
      <c r="CF18" s="12"/>
      <c r="CG18" s="12"/>
      <c r="CH18" s="12"/>
      <c r="CI18" s="12"/>
      <c r="CJ18" s="12"/>
      <c r="CK18" s="12"/>
      <c r="CL18" s="12"/>
      <c r="CM18" s="12"/>
      <c r="CN18" s="12"/>
      <c r="CO18" s="12"/>
      <c r="CP18" s="12"/>
      <c r="CQ18" s="12"/>
      <c r="CR18" s="12"/>
      <c r="CS18" s="12"/>
      <c r="CT18" s="12"/>
      <c r="CU18" s="12"/>
      <c r="CV18" s="12"/>
      <c r="CW18" s="12"/>
      <c r="CX18" s="12"/>
      <c r="CY18" s="12"/>
      <c r="CZ18" s="12"/>
      <c r="DA18" s="12"/>
      <c r="DB18" s="12"/>
      <c r="DC18" s="12"/>
      <c r="DD18" s="12"/>
      <c r="DE18" s="12"/>
      <c r="DF18" s="12"/>
      <c r="DG18" s="12"/>
      <c r="DH18" s="12"/>
      <c r="DI18" s="12"/>
      <c r="DJ18" s="12"/>
      <c r="DK18" s="12"/>
      <c r="DL18" s="12"/>
      <c r="DM18" s="12"/>
      <c r="DN18" s="12"/>
      <c r="DO18" s="12"/>
      <c r="DP18" s="12"/>
      <c r="DQ18" s="12"/>
      <c r="DR18" s="12"/>
      <c r="DS18" s="12"/>
      <c r="DT18" s="12"/>
      <c r="DU18" s="12"/>
      <c r="DV18" s="12"/>
      <c r="DW18" s="12"/>
      <c r="DX18" s="12"/>
      <c r="DY18" s="12"/>
      <c r="DZ18" s="12"/>
      <c r="EA18" s="12"/>
      <c r="EB18" s="12"/>
      <c r="EC18" s="12"/>
      <c r="ED18" s="12"/>
      <c r="EE18" s="12"/>
      <c r="EF18" s="12"/>
      <c r="EG18" s="12"/>
      <c r="EH18" s="12"/>
      <c r="EI18" s="12"/>
      <c r="EJ18" s="12"/>
      <c r="EK18" s="12"/>
      <c r="EL18" s="12"/>
      <c r="EM18" s="12"/>
      <c r="EN18" s="12"/>
      <c r="EO18" s="12"/>
      <c r="EP18" s="12"/>
      <c r="EQ18" s="12"/>
      <c r="ER18" s="12"/>
      <c r="ES18" s="12"/>
      <c r="ET18" s="15"/>
    </row>
    <row r="19" spans="1:150" s="13" customFormat="1" ht="40.5">
      <c r="A19" s="142"/>
      <c r="B19" s="142"/>
      <c r="C19" s="92"/>
      <c r="D19" s="102"/>
      <c r="E19" s="97"/>
      <c r="F19" s="97"/>
      <c r="G19" s="83" t="str">
        <f>VLOOKUP(H19,'[1]Hoja1'!A$1:G$445,2,0)</f>
        <v>Superficies de trabajo irregulares o deslizantes</v>
      </c>
      <c r="H19" s="46" t="s">
        <v>597</v>
      </c>
      <c r="I19" s="83" t="str">
        <f>VLOOKUP(H19,'[1]Hoja1'!A$2:G$445,3,0)</f>
        <v>Caidas del mismo nivel, fracturas, golpe con objetos, caídas de objetos, obstrucción de rutas de evacuación</v>
      </c>
      <c r="J19" s="54"/>
      <c r="K19" s="83" t="str">
        <f>VLOOKUP(H19,'[1]Hoja1'!A$2:G$445,4,0)</f>
        <v>N/A</v>
      </c>
      <c r="L19" s="83" t="str">
        <f>VLOOKUP(H19,'[1]Hoja1'!A$2:G$445,5,0)</f>
        <v>N/A</v>
      </c>
      <c r="M19" s="54">
        <v>2</v>
      </c>
      <c r="N19" s="55">
        <v>3</v>
      </c>
      <c r="O19" s="55">
        <v>25</v>
      </c>
      <c r="P19" s="48">
        <f t="shared" si="1"/>
        <v>6</v>
      </c>
      <c r="Q19" s="48">
        <f t="shared" si="2"/>
        <v>150</v>
      </c>
      <c r="R19" s="56" t="str">
        <f t="shared" si="3"/>
        <v>M-6</v>
      </c>
      <c r="S19" s="57" t="str">
        <f t="shared" si="0"/>
        <v>II</v>
      </c>
      <c r="T19" s="58" t="str">
        <f t="shared" si="4"/>
        <v>No Aceptable o Aceptable Con Control Especifico</v>
      </c>
      <c r="U19" s="104"/>
      <c r="V19" s="83" t="str">
        <f>VLOOKUP(H19,'[1]Hoja1'!A$2:G$445,6,0)</f>
        <v>Caídas de distinto nivel</v>
      </c>
      <c r="W19" s="59"/>
      <c r="X19" s="59"/>
      <c r="Y19" s="59"/>
      <c r="Z19" s="60"/>
      <c r="AA19" s="53" t="str">
        <f>VLOOKUP(H19,'[1]Hoja1'!A$2:G$445,7,0)</f>
        <v>Pautas Básicas en orden y aseo en el lugar de trabajo, actos y condiciones inseguras</v>
      </c>
      <c r="AB19" s="59" t="s">
        <v>1205</v>
      </c>
      <c r="AC19" s="92"/>
      <c r="AD19" s="14"/>
      <c r="AE19" s="12"/>
      <c r="AF19" s="12"/>
      <c r="AG19" s="12"/>
      <c r="AH19" s="12"/>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12"/>
      <c r="BH19" s="12"/>
      <c r="BI19" s="12"/>
      <c r="BJ19" s="12"/>
      <c r="BK19" s="12"/>
      <c r="BL19" s="12"/>
      <c r="BM19" s="12"/>
      <c r="BN19" s="12"/>
      <c r="BO19" s="12"/>
      <c r="BP19" s="12"/>
      <c r="BQ19" s="12"/>
      <c r="BR19" s="12"/>
      <c r="BS19" s="12"/>
      <c r="BT19" s="12"/>
      <c r="BU19" s="12"/>
      <c r="BV19" s="12"/>
      <c r="BW19" s="12"/>
      <c r="BX19" s="12"/>
      <c r="BY19" s="12"/>
      <c r="BZ19" s="12"/>
      <c r="CA19" s="12"/>
      <c r="CB19" s="12"/>
      <c r="CC19" s="12"/>
      <c r="CD19" s="12"/>
      <c r="CE19" s="12"/>
      <c r="CF19" s="12"/>
      <c r="CG19" s="12"/>
      <c r="CH19" s="12"/>
      <c r="CI19" s="12"/>
      <c r="CJ19" s="12"/>
      <c r="CK19" s="12"/>
      <c r="CL19" s="12"/>
      <c r="CM19" s="12"/>
      <c r="CN19" s="12"/>
      <c r="CO19" s="12"/>
      <c r="CP19" s="12"/>
      <c r="CQ19" s="12"/>
      <c r="CR19" s="12"/>
      <c r="CS19" s="12"/>
      <c r="CT19" s="12"/>
      <c r="CU19" s="12"/>
      <c r="CV19" s="12"/>
      <c r="CW19" s="12"/>
      <c r="CX19" s="12"/>
      <c r="CY19" s="12"/>
      <c r="CZ19" s="12"/>
      <c r="DA19" s="12"/>
      <c r="DB19" s="12"/>
      <c r="DC19" s="12"/>
      <c r="DD19" s="12"/>
      <c r="DE19" s="12"/>
      <c r="DF19" s="12"/>
      <c r="DG19" s="12"/>
      <c r="DH19" s="12"/>
      <c r="DI19" s="12"/>
      <c r="DJ19" s="12"/>
      <c r="DK19" s="12"/>
      <c r="DL19" s="12"/>
      <c r="DM19" s="12"/>
      <c r="DN19" s="12"/>
      <c r="DO19" s="12"/>
      <c r="DP19" s="12"/>
      <c r="DQ19" s="12"/>
      <c r="DR19" s="12"/>
      <c r="DS19" s="12"/>
      <c r="DT19" s="12"/>
      <c r="DU19" s="12"/>
      <c r="DV19" s="12"/>
      <c r="DW19" s="12"/>
      <c r="DX19" s="12"/>
      <c r="DY19" s="12"/>
      <c r="DZ19" s="12"/>
      <c r="EA19" s="12"/>
      <c r="EB19" s="12"/>
      <c r="EC19" s="12"/>
      <c r="ED19" s="12"/>
      <c r="EE19" s="12"/>
      <c r="EF19" s="12"/>
      <c r="EG19" s="12"/>
      <c r="EH19" s="12"/>
      <c r="EI19" s="12"/>
      <c r="EJ19" s="12"/>
      <c r="EK19" s="12"/>
      <c r="EL19" s="12"/>
      <c r="EM19" s="12"/>
      <c r="EN19" s="12"/>
      <c r="EO19" s="12"/>
      <c r="EP19" s="12"/>
      <c r="EQ19" s="12"/>
      <c r="ER19" s="12"/>
      <c r="ES19" s="12"/>
      <c r="ET19" s="15"/>
    </row>
    <row r="20" spans="1:150" s="13" customFormat="1" ht="63.75">
      <c r="A20" s="142"/>
      <c r="B20" s="142"/>
      <c r="C20" s="92"/>
      <c r="D20" s="102"/>
      <c r="E20" s="97"/>
      <c r="F20" s="97"/>
      <c r="G20" s="83" t="str">
        <f>VLOOKUP(H20,'[1]Hoja1'!A$1:G$445,2,0)</f>
        <v>Atraco, golpiza, atentados y secuestrados</v>
      </c>
      <c r="H20" s="46" t="s">
        <v>57</v>
      </c>
      <c r="I20" s="83" t="str">
        <f>VLOOKUP(H20,'[1]Hoja1'!A$2:G$445,3,0)</f>
        <v>Estrés, golpes, Secuestros</v>
      </c>
      <c r="J20" s="54"/>
      <c r="K20" s="83" t="str">
        <f>VLOOKUP(H20,'[1]Hoja1'!A$2:G$445,4,0)</f>
        <v>Inspecciones planeadas e inspecciones no planeadas, procedimientos de programas de seguridad y salud en el trabajo</v>
      </c>
      <c r="L20" s="83" t="str">
        <f>VLOOKUP(H20,'[1]Hoja1'!A$2:G$445,5,0)</f>
        <v xml:space="preserve">Uniformes Corporativos, Caquetas corporativas, Carnetización
</v>
      </c>
      <c r="M20" s="54">
        <v>2</v>
      </c>
      <c r="N20" s="55">
        <v>3</v>
      </c>
      <c r="O20" s="55">
        <v>60</v>
      </c>
      <c r="P20" s="48">
        <f t="shared" si="1"/>
        <v>6</v>
      </c>
      <c r="Q20" s="48">
        <f t="shared" si="2"/>
        <v>360</v>
      </c>
      <c r="R20" s="56" t="str">
        <f t="shared" si="3"/>
        <v>M-6</v>
      </c>
      <c r="S20" s="57" t="str">
        <f t="shared" si="0"/>
        <v>II</v>
      </c>
      <c r="T20" s="58" t="str">
        <f t="shared" si="4"/>
        <v>No Aceptable o Aceptable Con Control Especifico</v>
      </c>
      <c r="U20" s="104"/>
      <c r="V20" s="83" t="str">
        <f>VLOOKUP(H20,'[1]Hoja1'!A$2:G$445,6,0)</f>
        <v>Secuestros</v>
      </c>
      <c r="W20" s="59"/>
      <c r="X20" s="59"/>
      <c r="Y20" s="59"/>
      <c r="Z20" s="60"/>
      <c r="AA20" s="53" t="str">
        <f>VLOOKUP(H20,'[1]Hoja1'!A$2:G$445,7,0)</f>
        <v>N/A</v>
      </c>
      <c r="AB20" s="59" t="s">
        <v>1206</v>
      </c>
      <c r="AC20" s="92"/>
      <c r="AD20" s="14"/>
      <c r="AE20" s="12"/>
      <c r="AF20" s="12"/>
      <c r="AG20" s="12"/>
      <c r="AH20" s="12"/>
      <c r="AI20" s="12"/>
      <c r="AJ20" s="12"/>
      <c r="AK20" s="12"/>
      <c r="AL20" s="12"/>
      <c r="AM20" s="12"/>
      <c r="AN20" s="12"/>
      <c r="AO20" s="12"/>
      <c r="AP20" s="12"/>
      <c r="AQ20" s="12"/>
      <c r="AR20" s="12"/>
      <c r="AS20" s="12"/>
      <c r="AT20" s="12"/>
      <c r="AU20" s="12"/>
      <c r="AV20" s="12"/>
      <c r="AW20" s="12"/>
      <c r="AX20" s="12"/>
      <c r="AY20" s="12"/>
      <c r="AZ20" s="12"/>
      <c r="BA20" s="12"/>
      <c r="BB20" s="12"/>
      <c r="BC20" s="12"/>
      <c r="BD20" s="12"/>
      <c r="BE20" s="12"/>
      <c r="BF20" s="12"/>
      <c r="BG20" s="12"/>
      <c r="BH20" s="12"/>
      <c r="BI20" s="12"/>
      <c r="BJ20" s="12"/>
      <c r="BK20" s="12"/>
      <c r="BL20" s="12"/>
      <c r="BM20" s="12"/>
      <c r="BN20" s="12"/>
      <c r="BO20" s="12"/>
      <c r="BP20" s="12"/>
      <c r="BQ20" s="12"/>
      <c r="BR20" s="12"/>
      <c r="BS20" s="12"/>
      <c r="BT20" s="12"/>
      <c r="BU20" s="12"/>
      <c r="BV20" s="12"/>
      <c r="BW20" s="12"/>
      <c r="BX20" s="12"/>
      <c r="BY20" s="12"/>
      <c r="BZ20" s="12"/>
      <c r="CA20" s="12"/>
      <c r="CB20" s="12"/>
      <c r="CC20" s="12"/>
      <c r="CD20" s="12"/>
      <c r="CE20" s="12"/>
      <c r="CF20" s="12"/>
      <c r="CG20" s="12"/>
      <c r="CH20" s="12"/>
      <c r="CI20" s="12"/>
      <c r="CJ20" s="12"/>
      <c r="CK20" s="12"/>
      <c r="CL20" s="12"/>
      <c r="CM20" s="12"/>
      <c r="CN20" s="12"/>
      <c r="CO20" s="12"/>
      <c r="CP20" s="12"/>
      <c r="CQ20" s="12"/>
      <c r="CR20" s="12"/>
      <c r="CS20" s="12"/>
      <c r="CT20" s="12"/>
      <c r="CU20" s="12"/>
      <c r="CV20" s="12"/>
      <c r="CW20" s="12"/>
      <c r="CX20" s="12"/>
      <c r="CY20" s="12"/>
      <c r="CZ20" s="12"/>
      <c r="DA20" s="12"/>
      <c r="DB20" s="12"/>
      <c r="DC20" s="12"/>
      <c r="DD20" s="12"/>
      <c r="DE20" s="12"/>
      <c r="DF20" s="12"/>
      <c r="DG20" s="12"/>
      <c r="DH20" s="12"/>
      <c r="DI20" s="12"/>
      <c r="DJ20" s="12"/>
      <c r="DK20" s="12"/>
      <c r="DL20" s="12"/>
      <c r="DM20" s="12"/>
      <c r="DN20" s="12"/>
      <c r="DO20" s="12"/>
      <c r="DP20" s="12"/>
      <c r="DQ20" s="12"/>
      <c r="DR20" s="12"/>
      <c r="DS20" s="12"/>
      <c r="DT20" s="12"/>
      <c r="DU20" s="12"/>
      <c r="DV20" s="12"/>
      <c r="DW20" s="12"/>
      <c r="DX20" s="12"/>
      <c r="DY20" s="12"/>
      <c r="DZ20" s="12"/>
      <c r="EA20" s="12"/>
      <c r="EB20" s="12"/>
      <c r="EC20" s="12"/>
      <c r="ED20" s="12"/>
      <c r="EE20" s="12"/>
      <c r="EF20" s="12"/>
      <c r="EG20" s="12"/>
      <c r="EH20" s="12"/>
      <c r="EI20" s="12"/>
      <c r="EJ20" s="12"/>
      <c r="EK20" s="12"/>
      <c r="EL20" s="12"/>
      <c r="EM20" s="12"/>
      <c r="EN20" s="12"/>
      <c r="EO20" s="12"/>
      <c r="EP20" s="12"/>
      <c r="EQ20" s="12"/>
      <c r="ER20" s="12"/>
      <c r="ES20" s="12"/>
      <c r="ET20" s="15"/>
    </row>
    <row r="21" spans="1:150" s="13" customFormat="1" ht="51.75" thickBot="1">
      <c r="A21" s="142"/>
      <c r="B21" s="142"/>
      <c r="C21" s="100"/>
      <c r="D21" s="103"/>
      <c r="E21" s="98"/>
      <c r="F21" s="98"/>
      <c r="G21" s="83" t="str">
        <f>VLOOKUP(H21,'[1]Hoja1'!A$1:G$445,2,0)</f>
        <v>SISMOS, INCENDIOS, INUNDACIONES, TERREMOTOS, VENDAVALES, DERRUMBE</v>
      </c>
      <c r="H21" s="46" t="s">
        <v>62</v>
      </c>
      <c r="I21" s="83" t="str">
        <f>VLOOKUP(H21,'[1]Hoja1'!A$2:G$445,3,0)</f>
        <v>SISMOS, INCENDIOS, INUNDACIONES, TERREMOTOS, VENDAVALES</v>
      </c>
      <c r="J21" s="54"/>
      <c r="K21" s="83" t="str">
        <f>VLOOKUP(H21,'[1]Hoja1'!A$2:G$445,4,0)</f>
        <v>Inspecciones planeadas e inspecciones no planeadas, procedimientos de programas de seguridad y salud en el trabajo</v>
      </c>
      <c r="L21" s="83" t="str">
        <f>VLOOKUP(H21,'[1]Hoja1'!A$2:G$445,5,0)</f>
        <v>BRIGADAS DE EMERGENCIAS</v>
      </c>
      <c r="M21" s="54">
        <v>2</v>
      </c>
      <c r="N21" s="55">
        <v>1</v>
      </c>
      <c r="O21" s="55">
        <v>100</v>
      </c>
      <c r="P21" s="48">
        <f t="shared" si="1"/>
        <v>2</v>
      </c>
      <c r="Q21" s="48">
        <f t="shared" si="2"/>
        <v>200</v>
      </c>
      <c r="R21" s="56" t="str">
        <f t="shared" si="3"/>
        <v>B-2</v>
      </c>
      <c r="S21" s="57" t="str">
        <f t="shared" si="0"/>
        <v>II</v>
      </c>
      <c r="T21" s="58" t="str">
        <f t="shared" si="4"/>
        <v>No Aceptable o Aceptable Con Control Especifico</v>
      </c>
      <c r="U21" s="95"/>
      <c r="V21" s="83" t="str">
        <f>VLOOKUP(H21,'[1]Hoja1'!A$2:G$445,6,0)</f>
        <v>MUERTE</v>
      </c>
      <c r="W21" s="59"/>
      <c r="X21" s="59"/>
      <c r="Y21" s="59"/>
      <c r="Z21" s="60" t="s">
        <v>1249</v>
      </c>
      <c r="AA21" s="53" t="str">
        <f>VLOOKUP(H21,'[1]Hoja1'!A$2:G$445,7,0)</f>
        <v>ENTRENAMIENTO DE LA BRIGADA; DIVULGACIÓN DE PLAN DE EMERGENCIA</v>
      </c>
      <c r="AB21" s="59" t="s">
        <v>1207</v>
      </c>
      <c r="AC21" s="93"/>
      <c r="AD21" s="14"/>
      <c r="AE21" s="12"/>
      <c r="AF21" s="12"/>
      <c r="AG21" s="12"/>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BT21" s="12"/>
      <c r="BU21" s="12"/>
      <c r="BV21" s="12"/>
      <c r="BW21" s="12"/>
      <c r="BX21" s="12"/>
      <c r="BY21" s="12"/>
      <c r="BZ21" s="12"/>
      <c r="CA21" s="12"/>
      <c r="CB21" s="12"/>
      <c r="CC21" s="12"/>
      <c r="CD21" s="12"/>
      <c r="CE21" s="12"/>
      <c r="CF21" s="12"/>
      <c r="CG21" s="12"/>
      <c r="CH21" s="12"/>
      <c r="CI21" s="12"/>
      <c r="CJ21" s="12"/>
      <c r="CK21" s="12"/>
      <c r="CL21" s="12"/>
      <c r="CM21" s="12"/>
      <c r="CN21" s="12"/>
      <c r="CO21" s="12"/>
      <c r="CP21" s="12"/>
      <c r="CQ21" s="12"/>
      <c r="CR21" s="12"/>
      <c r="CS21" s="12"/>
      <c r="CT21" s="12"/>
      <c r="CU21" s="12"/>
      <c r="CV21" s="12"/>
      <c r="CW21" s="12"/>
      <c r="CX21" s="12"/>
      <c r="CY21" s="12"/>
      <c r="CZ21" s="12"/>
      <c r="DA21" s="12"/>
      <c r="DB21" s="12"/>
      <c r="DC21" s="12"/>
      <c r="DD21" s="12"/>
      <c r="DE21" s="12"/>
      <c r="DF21" s="12"/>
      <c r="DG21" s="12"/>
      <c r="DH21" s="12"/>
      <c r="DI21" s="12"/>
      <c r="DJ21" s="12"/>
      <c r="DK21" s="12"/>
      <c r="DL21" s="12"/>
      <c r="DM21" s="12"/>
      <c r="DN21" s="12"/>
      <c r="DO21" s="12"/>
      <c r="DP21" s="12"/>
      <c r="DQ21" s="12"/>
      <c r="DR21" s="12"/>
      <c r="DS21" s="12"/>
      <c r="DT21" s="12"/>
      <c r="DU21" s="12"/>
      <c r="DV21" s="12"/>
      <c r="DW21" s="12"/>
      <c r="DX21" s="12"/>
      <c r="DY21" s="12"/>
      <c r="DZ21" s="12"/>
      <c r="EA21" s="12"/>
      <c r="EB21" s="12"/>
      <c r="EC21" s="12"/>
      <c r="ED21" s="12"/>
      <c r="EE21" s="12"/>
      <c r="EF21" s="12"/>
      <c r="EG21" s="12"/>
      <c r="EH21" s="12"/>
      <c r="EI21" s="12"/>
      <c r="EJ21" s="12"/>
      <c r="EK21" s="12"/>
      <c r="EL21" s="12"/>
      <c r="EM21" s="12"/>
      <c r="EN21" s="12"/>
      <c r="EO21" s="12"/>
      <c r="EP21" s="12"/>
      <c r="EQ21" s="12"/>
      <c r="ER21" s="12"/>
      <c r="ES21" s="12"/>
      <c r="ET21" s="15"/>
    </row>
    <row r="22" spans="1:150" s="13" customFormat="1" ht="51">
      <c r="A22" s="142"/>
      <c r="B22" s="142"/>
      <c r="C22" s="108" t="str">
        <f>VLOOKUP(E22,'[1]Hoja2'!A$2:C$82,2,0)</f>
        <v>Efectuar la operacion de valvulas y accesorios de la red local;  revisar, calibrar y hacer mantenimiento de valvulas reductoras de presion, recorridos de la red local y coordinar las actividades de las personas a su cargo en terreno para Ia prestacion del servicio de acueducto a la ciudadania.</v>
      </c>
      <c r="D22" s="105" t="str">
        <f>VLOOKUP(E22,'[1]Hoja2'!A$2:C$82,3,0)</f>
        <v>Mantener actualizados e interpretar correctamente los planos de la red local. Proponer alternativas de solucion con el objetivo de informar a la central de radio o al  ingeniero sobre las fallas o imprevistos en la operacion. Identificar las valvulas perdidas mediante replanteo de la localizacion, limpieza, aplique, descapote o excavacion del terreno en los sitios respectivos. Verificar que las suspensiones del servicio afecten lo estrictamente necesario en area y tiempo. Efectuar periodicamente el mantenimiento, calibracion y recuperacion de valvulas reductoras de presion, lineas divisoras de presion manornetros. Adelantar investigaciones relacionadas con el estado y funcionamiento de la red. Tomar medidas de presiones, caudales, niveles o similares. Operar el vehiculo  asignado, tomando las medidas necesarias. Ejecutar los movimientos en los accesorios de la red local para la puesta en operacion (desinfeccion, pruebas de presion y recorrido de accesorios) de las nuevas redes locales. Ejecular los cierres, desaglies, y reestablecidas para realizar las reparaciones de la red local cuando se presenten daños. Operar los equipos de bombeo asignados al desagile de las camaras de las estructuras de la red local que esten dentro de los cierres. Informer los resultados obtenidos en terreno para que los ingenieros de coordinacion de valvulas programen el mantenimiento, calibracion y monitoreo periodico de las estaciones 
 reductoras de presion de la red local y se reparen los darios localizados.</v>
      </c>
      <c r="E22" s="114" t="s">
        <v>1045</v>
      </c>
      <c r="F22" s="114" t="s">
        <v>1197</v>
      </c>
      <c r="G22" s="86" t="str">
        <f>VLOOKUP(H22,'[1]Hoja1'!A$1:G$445,2,0)</f>
        <v>Bacteria</v>
      </c>
      <c r="H22" s="24" t="s">
        <v>108</v>
      </c>
      <c r="I22" s="86" t="str">
        <f>VLOOKUP(H22,'[1]Hoja1'!A$2:G$445,3,0)</f>
        <v>Infecciones producidas por Bacterianas</v>
      </c>
      <c r="J22" s="85"/>
      <c r="K22" s="86" t="str">
        <f>VLOOKUP(H22,'[1]Hoja1'!A$2:G$445,4,0)</f>
        <v>Inspecciones planeadas e inspecciones no planeadas, procedimientos de programas de seguridad y salud en el trabajo</v>
      </c>
      <c r="L22" s="86" t="str">
        <f>VLOOKUP(H22,'[1]Hoja1'!A$2:G$445,5,0)</f>
        <v>Programa de vacunación, bota pantalon, overol, guantes, tapabocas, mascarillas con filtos</v>
      </c>
      <c r="M22" s="85">
        <v>2</v>
      </c>
      <c r="N22" s="25">
        <v>3</v>
      </c>
      <c r="O22" s="25">
        <v>10</v>
      </c>
      <c r="P22" s="25">
        <f>M22*N22</f>
        <v>6</v>
      </c>
      <c r="Q22" s="25">
        <f>O22*P22</f>
        <v>60</v>
      </c>
      <c r="R22" s="31" t="str">
        <f>IF(P22=40,"MA-40",IF(P22=30,"MA-30",IF(P22=20,"A-20",IF(P22=10,"A-10",IF(P22=24,"MA-24",IF(P22=18,"A-18",IF(P22=12,"A-12",IF(P22=6,"M-6",IF(P22=8,"M-8",IF(P22=6,"M-6",IF(P22=4,"B-4",IF(P22=2,"B-2",))))))))))))</f>
        <v>M-6</v>
      </c>
      <c r="S22" s="89" t="str">
        <f t="shared" si="0"/>
        <v>III</v>
      </c>
      <c r="T22" s="90" t="str">
        <f>IF(S22=0,"",IF(S22="IV","Aceptable",IF(S22="III","Mejorable",IF(S22="II","No Aceptable o Aceptable Con Control Especifico",IF(S22="I","No Aceptable","")))))</f>
        <v>Mejorable</v>
      </c>
      <c r="U22" s="145">
        <v>7</v>
      </c>
      <c r="V22" s="86" t="str">
        <f>VLOOKUP(H22,'[1]Hoja1'!A$2:G$445,6,0)</f>
        <v xml:space="preserve">Enfermedades Infectocontagiosas
</v>
      </c>
      <c r="W22" s="26"/>
      <c r="X22" s="26"/>
      <c r="Y22" s="26"/>
      <c r="Z22" s="22"/>
      <c r="AA22" s="22" t="str">
        <f>VLOOKUP(H22,'[1]Hoja1'!A$2:G$445,7,0)</f>
        <v xml:space="preserve">Riesgo Biológico, Autocuidado y/o Uso y manejo adecuado de E.P.P.
</v>
      </c>
      <c r="AB22" s="145" t="s">
        <v>1200</v>
      </c>
      <c r="AC22" s="108" t="s">
        <v>1209</v>
      </c>
      <c r="AD22" s="14"/>
      <c r="AE22" s="12"/>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BT22" s="12"/>
      <c r="BU22" s="12"/>
      <c r="BV22" s="12"/>
      <c r="BW22" s="12"/>
      <c r="BX22" s="12"/>
      <c r="BY22" s="12"/>
      <c r="BZ22" s="12"/>
      <c r="CA22" s="12"/>
      <c r="CB22" s="12"/>
      <c r="CC22" s="12"/>
      <c r="CD22" s="12"/>
      <c r="CE22" s="12"/>
      <c r="CF22" s="12"/>
      <c r="CG22" s="12"/>
      <c r="CH22" s="12"/>
      <c r="CI22" s="12"/>
      <c r="CJ22" s="12"/>
      <c r="CK22" s="12"/>
      <c r="CL22" s="12"/>
      <c r="CM22" s="12"/>
      <c r="CN22" s="12"/>
      <c r="CO22" s="12"/>
      <c r="CP22" s="12"/>
      <c r="CQ22" s="12"/>
      <c r="CR22" s="12"/>
      <c r="CS22" s="12"/>
      <c r="CT22" s="12"/>
      <c r="CU22" s="12"/>
      <c r="CV22" s="12"/>
      <c r="CW22" s="12"/>
      <c r="CX22" s="12"/>
      <c r="CY22" s="12"/>
      <c r="CZ22" s="12"/>
      <c r="DA22" s="12"/>
      <c r="DB22" s="12"/>
      <c r="DC22" s="12"/>
      <c r="DD22" s="12"/>
      <c r="DE22" s="12"/>
      <c r="DF22" s="12"/>
      <c r="DG22" s="12"/>
      <c r="DH22" s="12"/>
      <c r="DI22" s="12"/>
      <c r="DJ22" s="12"/>
      <c r="DK22" s="12"/>
      <c r="DL22" s="12"/>
      <c r="DM22" s="12"/>
      <c r="DN22" s="12"/>
      <c r="DO22" s="12"/>
      <c r="DP22" s="12"/>
      <c r="DQ22" s="12"/>
      <c r="DR22" s="12"/>
      <c r="DS22" s="12"/>
      <c r="DT22" s="12"/>
      <c r="DU22" s="12"/>
      <c r="DV22" s="12"/>
      <c r="DW22" s="12"/>
      <c r="DX22" s="12"/>
      <c r="DY22" s="12"/>
      <c r="DZ22" s="12"/>
      <c r="EA22" s="12"/>
      <c r="EB22" s="12"/>
      <c r="EC22" s="12"/>
      <c r="ED22" s="12"/>
      <c r="EE22" s="12"/>
      <c r="EF22" s="12"/>
      <c r="EG22" s="12"/>
      <c r="EH22" s="12"/>
      <c r="EI22" s="12"/>
      <c r="EJ22" s="12"/>
      <c r="EK22" s="12"/>
      <c r="EL22" s="12"/>
      <c r="EM22" s="12"/>
      <c r="EN22" s="12"/>
      <c r="EO22" s="12"/>
      <c r="EP22" s="12"/>
      <c r="EQ22" s="12"/>
      <c r="ER22" s="12"/>
      <c r="ES22" s="12"/>
      <c r="ET22" s="15"/>
    </row>
    <row r="23" spans="1:150" s="13" customFormat="1" ht="51" customHeight="1">
      <c r="A23" s="142"/>
      <c r="B23" s="142"/>
      <c r="C23" s="109"/>
      <c r="D23" s="106"/>
      <c r="E23" s="115"/>
      <c r="F23" s="115"/>
      <c r="G23" s="86" t="str">
        <f>VLOOKUP(H23,'[1]Hoja1'!A$1:G$445,2,0)</f>
        <v>Hongos</v>
      </c>
      <c r="H23" s="24" t="s">
        <v>117</v>
      </c>
      <c r="I23" s="86" t="str">
        <f>VLOOKUP(H23,'[1]Hoja1'!A$2:G$445,3,0)</f>
        <v>Micosis</v>
      </c>
      <c r="J23" s="18"/>
      <c r="K23" s="86" t="str">
        <f>VLOOKUP(H23,'[1]Hoja1'!A$2:G$445,4,0)</f>
        <v>Inspecciones planeadas e inspecciones no planeadas, procedimientos de programas de seguridad y salud en el trabajo</v>
      </c>
      <c r="L23" s="86" t="str">
        <f>VLOOKUP(H23,'[1]Hoja1'!A$2:G$445,5,0)</f>
        <v>Programa de vacunación, éxamenes periódicos</v>
      </c>
      <c r="M23" s="18">
        <v>2</v>
      </c>
      <c r="N23" s="19">
        <v>3</v>
      </c>
      <c r="O23" s="19">
        <v>10</v>
      </c>
      <c r="P23" s="25">
        <f aca="true" t="shared" si="5" ref="P23:P41">M23*N23</f>
        <v>6</v>
      </c>
      <c r="Q23" s="25">
        <f aca="true" t="shared" si="6" ref="Q23:Q41">O23*P23</f>
        <v>60</v>
      </c>
      <c r="R23" s="32" t="str">
        <f aca="true" t="shared" si="7" ref="R23:R41">IF(P23=40,"MA-40",IF(P23=30,"MA-30",IF(P23=20,"A-20",IF(P23=10,"A-10",IF(P23=24,"MA-24",IF(P23=18,"A-18",IF(P23=12,"A-12",IF(P23=6,"M-6",IF(P23=8,"M-8",IF(P23=6,"M-6",IF(P23=4,"B-4",IF(P23=2,"B-2",))))))))))))</f>
        <v>M-6</v>
      </c>
      <c r="S23" s="72" t="str">
        <f t="shared" si="0"/>
        <v>III</v>
      </c>
      <c r="T23" s="73" t="str">
        <f aca="true" t="shared" si="8" ref="T23:T41">IF(S23=0,"",IF(S23="IV","Aceptable",IF(S23="III","Mejorable",IF(S23="II","No Aceptable o Aceptable Con Control Especifico",IF(S23="I","No Aceptable","")))))</f>
        <v>Mejorable</v>
      </c>
      <c r="U23" s="112"/>
      <c r="V23" s="86" t="str">
        <f>VLOOKUP(H23,'[1]Hoja1'!A$2:G$445,6,0)</f>
        <v>Micosis</v>
      </c>
      <c r="W23" s="20"/>
      <c r="X23" s="20"/>
      <c r="Y23" s="20"/>
      <c r="Z23" s="17"/>
      <c r="AA23" s="22" t="str">
        <f>VLOOKUP(H23,'[1]Hoja1'!A$2:G$445,7,0)</f>
        <v xml:space="preserve">Riesgo Biológico, Autocuidado y/o Uso y manejo adecuado de E.P.P.
</v>
      </c>
      <c r="AB23" s="112"/>
      <c r="AC23" s="109"/>
      <c r="AD23" s="14"/>
      <c r="AE23" s="12"/>
      <c r="AF23" s="12"/>
      <c r="AG23" s="12"/>
      <c r="AH23" s="12"/>
      <c r="AI23" s="12"/>
      <c r="AJ23" s="12"/>
      <c r="AK23" s="12"/>
      <c r="AL23" s="12"/>
      <c r="AM23" s="12"/>
      <c r="AN23" s="12"/>
      <c r="AO23" s="12"/>
      <c r="AP23" s="12"/>
      <c r="AQ23" s="12"/>
      <c r="AR23" s="12"/>
      <c r="AS23" s="12"/>
      <c r="AT23" s="12"/>
      <c r="AU23" s="12"/>
      <c r="AV23" s="12"/>
      <c r="AW23" s="12"/>
      <c r="AX23" s="12"/>
      <c r="AY23" s="12"/>
      <c r="AZ23" s="12"/>
      <c r="BA23" s="12"/>
      <c r="BB23" s="12"/>
      <c r="BC23" s="12"/>
      <c r="BD23" s="12"/>
      <c r="BE23" s="12"/>
      <c r="BF23" s="12"/>
      <c r="BG23" s="12"/>
      <c r="BH23" s="12"/>
      <c r="BI23" s="12"/>
      <c r="BJ23" s="12"/>
      <c r="BK23" s="12"/>
      <c r="BL23" s="12"/>
      <c r="BM23" s="12"/>
      <c r="BN23" s="12"/>
      <c r="BO23" s="12"/>
      <c r="BP23" s="12"/>
      <c r="BQ23" s="12"/>
      <c r="BR23" s="12"/>
      <c r="BS23" s="12"/>
      <c r="BT23" s="12"/>
      <c r="BU23" s="12"/>
      <c r="BV23" s="12"/>
      <c r="BW23" s="12"/>
      <c r="BX23" s="12"/>
      <c r="BY23" s="12"/>
      <c r="BZ23" s="12"/>
      <c r="CA23" s="12"/>
      <c r="CB23" s="12"/>
      <c r="CC23" s="12"/>
      <c r="CD23" s="12"/>
      <c r="CE23" s="12"/>
      <c r="CF23" s="12"/>
      <c r="CG23" s="12"/>
      <c r="CH23" s="12"/>
      <c r="CI23" s="12"/>
      <c r="CJ23" s="12"/>
      <c r="CK23" s="12"/>
      <c r="CL23" s="12"/>
      <c r="CM23" s="12"/>
      <c r="CN23" s="12"/>
      <c r="CO23" s="12"/>
      <c r="CP23" s="12"/>
      <c r="CQ23" s="12"/>
      <c r="CR23" s="12"/>
      <c r="CS23" s="12"/>
      <c r="CT23" s="12"/>
      <c r="CU23" s="12"/>
      <c r="CV23" s="12"/>
      <c r="CW23" s="12"/>
      <c r="CX23" s="12"/>
      <c r="CY23" s="12"/>
      <c r="CZ23" s="12"/>
      <c r="DA23" s="12"/>
      <c r="DB23" s="12"/>
      <c r="DC23" s="12"/>
      <c r="DD23" s="12"/>
      <c r="DE23" s="12"/>
      <c r="DF23" s="12"/>
      <c r="DG23" s="12"/>
      <c r="DH23" s="12"/>
      <c r="DI23" s="12"/>
      <c r="DJ23" s="12"/>
      <c r="DK23" s="12"/>
      <c r="DL23" s="12"/>
      <c r="DM23" s="12"/>
      <c r="DN23" s="12"/>
      <c r="DO23" s="12"/>
      <c r="DP23" s="12"/>
      <c r="DQ23" s="12"/>
      <c r="DR23" s="12"/>
      <c r="DS23" s="12"/>
      <c r="DT23" s="12"/>
      <c r="DU23" s="12"/>
      <c r="DV23" s="12"/>
      <c r="DW23" s="12"/>
      <c r="DX23" s="12"/>
      <c r="DY23" s="12"/>
      <c r="DZ23" s="12"/>
      <c r="EA23" s="12"/>
      <c r="EB23" s="12"/>
      <c r="EC23" s="12"/>
      <c r="ED23" s="12"/>
      <c r="EE23" s="12"/>
      <c r="EF23" s="12"/>
      <c r="EG23" s="12"/>
      <c r="EH23" s="12"/>
      <c r="EI23" s="12"/>
      <c r="EJ23" s="12"/>
      <c r="EK23" s="12"/>
      <c r="EL23" s="12"/>
      <c r="EM23" s="12"/>
      <c r="EN23" s="12"/>
      <c r="EO23" s="12"/>
      <c r="EP23" s="12"/>
      <c r="EQ23" s="12"/>
      <c r="ER23" s="12"/>
      <c r="ES23" s="12"/>
      <c r="ET23" s="15"/>
    </row>
    <row r="24" spans="1:150" s="13" customFormat="1" ht="51">
      <c r="A24" s="142"/>
      <c r="B24" s="142"/>
      <c r="C24" s="109"/>
      <c r="D24" s="106"/>
      <c r="E24" s="115"/>
      <c r="F24" s="115"/>
      <c r="G24" s="86" t="str">
        <f>VLOOKUP(H24,'[1]Hoja1'!A$1:G$445,2,0)</f>
        <v>Virus</v>
      </c>
      <c r="H24" s="24" t="s">
        <v>120</v>
      </c>
      <c r="I24" s="86" t="str">
        <f>VLOOKUP(H24,'[1]Hoja1'!A$2:G$445,3,0)</f>
        <v>Infecciones Virales</v>
      </c>
      <c r="J24" s="18"/>
      <c r="K24" s="86" t="str">
        <f>VLOOKUP(H24,'[1]Hoja1'!A$2:G$445,4,0)</f>
        <v>Inspecciones planeadas e inspecciones no planeadas, procedimientos de programas de seguridad y salud en el trabajo</v>
      </c>
      <c r="L24" s="86" t="str">
        <f>VLOOKUP(H24,'[1]Hoja1'!A$2:G$445,5,0)</f>
        <v>Programa de vacunación, bota pantalon, overol, guantes, tapabocas, mascarillas con filtos</v>
      </c>
      <c r="M24" s="18">
        <v>2</v>
      </c>
      <c r="N24" s="19">
        <v>3</v>
      </c>
      <c r="O24" s="19">
        <v>10</v>
      </c>
      <c r="P24" s="25">
        <f t="shared" si="5"/>
        <v>6</v>
      </c>
      <c r="Q24" s="25">
        <f t="shared" si="6"/>
        <v>60</v>
      </c>
      <c r="R24" s="32" t="str">
        <f t="shared" si="7"/>
        <v>M-6</v>
      </c>
      <c r="S24" s="72" t="str">
        <f t="shared" si="0"/>
        <v>III</v>
      </c>
      <c r="T24" s="73" t="str">
        <f t="shared" si="8"/>
        <v>Mejorable</v>
      </c>
      <c r="U24" s="112"/>
      <c r="V24" s="86" t="str">
        <f>VLOOKUP(H24,'[1]Hoja1'!A$2:G$445,6,0)</f>
        <v xml:space="preserve">Enfermedades Infectocontagiosas
</v>
      </c>
      <c r="W24" s="20"/>
      <c r="X24" s="20"/>
      <c r="Y24" s="20"/>
      <c r="Z24" s="17"/>
      <c r="AA24" s="22" t="str">
        <f>VLOOKUP(H24,'[1]Hoja1'!A$2:G$445,7,0)</f>
        <v xml:space="preserve">Riesgo Biológico, Autocuidado y/o Uso y manejo adecuado de E.P.P.
</v>
      </c>
      <c r="AB24" s="113"/>
      <c r="AC24" s="109"/>
      <c r="AD24" s="14"/>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5"/>
    </row>
    <row r="25" spans="1:150" s="13" customFormat="1" ht="51">
      <c r="A25" s="142"/>
      <c r="B25" s="142"/>
      <c r="C25" s="109"/>
      <c r="D25" s="106"/>
      <c r="E25" s="115"/>
      <c r="F25" s="115"/>
      <c r="G25" s="86" t="str">
        <f>VLOOKUP(H25,'[1]Hoja1'!A$1:G$445,2,0)</f>
        <v>INFRAROJA, ULTRAVIOLETA, VISIBLE, RADIOFRECUENCIA, MICROONDAS, LASER</v>
      </c>
      <c r="H25" s="24" t="s">
        <v>67</v>
      </c>
      <c r="I25" s="86" t="str">
        <f>VLOOKUP(H25,'[1]Hoja1'!A$2:G$445,3,0)</f>
        <v>CÁNCER, LESIONES DÉRMICAS Y OCULARES</v>
      </c>
      <c r="J25" s="18"/>
      <c r="K25" s="86" t="str">
        <f>VLOOKUP(H25,'[1]Hoja1'!A$2:G$445,4,0)</f>
        <v>Inspecciones planeadas e inspecciones no planeadas, procedimientos de programas de seguridad y salud en el trabajo</v>
      </c>
      <c r="L25" s="86" t="str">
        <f>VLOOKUP(H25,'[1]Hoja1'!A$2:G$445,5,0)</f>
        <v>PROGRAMA BLOQUEADOR SOLAR</v>
      </c>
      <c r="M25" s="18">
        <v>2</v>
      </c>
      <c r="N25" s="19">
        <v>3</v>
      </c>
      <c r="O25" s="19">
        <v>10</v>
      </c>
      <c r="P25" s="25">
        <f t="shared" si="5"/>
        <v>6</v>
      </c>
      <c r="Q25" s="25">
        <f t="shared" si="6"/>
        <v>60</v>
      </c>
      <c r="R25" s="32" t="str">
        <f t="shared" si="7"/>
        <v>M-6</v>
      </c>
      <c r="S25" s="72" t="str">
        <f t="shared" si="0"/>
        <v>III</v>
      </c>
      <c r="T25" s="73" t="str">
        <f t="shared" si="8"/>
        <v>Mejorable</v>
      </c>
      <c r="U25" s="112"/>
      <c r="V25" s="86" t="str">
        <f>VLOOKUP(H25,'[1]Hoja1'!A$2:G$445,6,0)</f>
        <v>CÁNCER</v>
      </c>
      <c r="W25" s="20"/>
      <c r="X25" s="20"/>
      <c r="Y25" s="20"/>
      <c r="Z25" s="17"/>
      <c r="AA25" s="22" t="str">
        <f>VLOOKUP(H25,'[1]Hoja1'!A$2:G$445,7,0)</f>
        <v>N/A</v>
      </c>
      <c r="AB25" s="20" t="s">
        <v>1201</v>
      </c>
      <c r="AC25" s="109"/>
      <c r="AD25" s="14"/>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c r="CJ25" s="12"/>
      <c r="CK25" s="12"/>
      <c r="CL25" s="12"/>
      <c r="CM25" s="12"/>
      <c r="CN25" s="12"/>
      <c r="CO25" s="12"/>
      <c r="CP25" s="12"/>
      <c r="CQ25" s="12"/>
      <c r="CR25" s="12"/>
      <c r="CS25" s="12"/>
      <c r="CT25" s="12"/>
      <c r="CU25" s="12"/>
      <c r="CV25" s="12"/>
      <c r="CW25" s="12"/>
      <c r="CX25" s="12"/>
      <c r="CY25" s="12"/>
      <c r="CZ25" s="12"/>
      <c r="DA25" s="12"/>
      <c r="DB25" s="12"/>
      <c r="DC25" s="12"/>
      <c r="DD25" s="12"/>
      <c r="DE25" s="12"/>
      <c r="DF25" s="12"/>
      <c r="DG25" s="12"/>
      <c r="DH25" s="12"/>
      <c r="DI25" s="12"/>
      <c r="DJ25" s="12"/>
      <c r="DK25" s="12"/>
      <c r="DL25" s="12"/>
      <c r="DM25" s="12"/>
      <c r="DN25" s="12"/>
      <c r="DO25" s="12"/>
      <c r="DP25" s="12"/>
      <c r="DQ25" s="12"/>
      <c r="DR25" s="12"/>
      <c r="DS25" s="12"/>
      <c r="DT25" s="12"/>
      <c r="DU25" s="12"/>
      <c r="DV25" s="12"/>
      <c r="DW25" s="12"/>
      <c r="DX25" s="12"/>
      <c r="DY25" s="12"/>
      <c r="DZ25" s="12"/>
      <c r="EA25" s="12"/>
      <c r="EB25" s="12"/>
      <c r="EC25" s="12"/>
      <c r="ED25" s="12"/>
      <c r="EE25" s="12"/>
      <c r="EF25" s="12"/>
      <c r="EG25" s="12"/>
      <c r="EH25" s="12"/>
      <c r="EI25" s="12"/>
      <c r="EJ25" s="12"/>
      <c r="EK25" s="12"/>
      <c r="EL25" s="12"/>
      <c r="EM25" s="12"/>
      <c r="EN25" s="12"/>
      <c r="EO25" s="12"/>
      <c r="EP25" s="12"/>
      <c r="EQ25" s="12"/>
      <c r="ER25" s="12"/>
      <c r="ES25" s="12"/>
      <c r="ET25" s="15"/>
    </row>
    <row r="26" spans="1:150" s="13" customFormat="1" ht="63.75">
      <c r="A26" s="142"/>
      <c r="B26" s="142"/>
      <c r="C26" s="109"/>
      <c r="D26" s="106"/>
      <c r="E26" s="115"/>
      <c r="F26" s="115"/>
      <c r="G26" s="86" t="str">
        <f>VLOOKUP(H26,'[1]Hoja1'!A$1:G$445,2,0)</f>
        <v>NATURALEZA DE LA TAREA</v>
      </c>
      <c r="H26" s="24" t="s">
        <v>76</v>
      </c>
      <c r="I26" s="86" t="str">
        <f>VLOOKUP(H26,'[1]Hoja1'!A$2:G$445,3,0)</f>
        <v>ESTRÉS,  TRANSTORNOS DEL SUEÑO</v>
      </c>
      <c r="J26" s="18"/>
      <c r="K26" s="86" t="str">
        <f>VLOOKUP(H26,'[1]Hoja1'!A$2:G$445,4,0)</f>
        <v>N/A</v>
      </c>
      <c r="L26" s="86" t="str">
        <f>VLOOKUP(H26,'[1]Hoja1'!A$2:G$445,5,0)</f>
        <v>PVE PSICOSOCIAL</v>
      </c>
      <c r="M26" s="18">
        <v>2</v>
      </c>
      <c r="N26" s="19">
        <v>3</v>
      </c>
      <c r="O26" s="19">
        <v>10</v>
      </c>
      <c r="P26" s="25">
        <f t="shared" si="5"/>
        <v>6</v>
      </c>
      <c r="Q26" s="25">
        <f t="shared" si="6"/>
        <v>60</v>
      </c>
      <c r="R26" s="32" t="str">
        <f t="shared" si="7"/>
        <v>M-6</v>
      </c>
      <c r="S26" s="72" t="str">
        <f t="shared" si="0"/>
        <v>III</v>
      </c>
      <c r="T26" s="73" t="str">
        <f t="shared" si="8"/>
        <v>Mejorable</v>
      </c>
      <c r="U26" s="112"/>
      <c r="V26" s="86" t="str">
        <f>VLOOKUP(H26,'[1]Hoja1'!A$2:G$445,6,0)</f>
        <v>ESTRÉS</v>
      </c>
      <c r="W26" s="20"/>
      <c r="X26" s="20"/>
      <c r="Y26" s="20"/>
      <c r="Z26" s="17"/>
      <c r="AA26" s="22" t="str">
        <f>VLOOKUP(H26,'[1]Hoja1'!A$2:G$445,7,0)</f>
        <v>N/A</v>
      </c>
      <c r="AB26" s="20" t="s">
        <v>1202</v>
      </c>
      <c r="AC26" s="109"/>
      <c r="AD26" s="14"/>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c r="CJ26" s="12"/>
      <c r="CK26" s="12"/>
      <c r="CL26" s="12"/>
      <c r="CM26" s="12"/>
      <c r="CN26" s="12"/>
      <c r="CO26" s="12"/>
      <c r="CP26" s="12"/>
      <c r="CQ26" s="12"/>
      <c r="CR26" s="12"/>
      <c r="CS26" s="12"/>
      <c r="CT26" s="12"/>
      <c r="CU26" s="12"/>
      <c r="CV26" s="12"/>
      <c r="CW26" s="12"/>
      <c r="CX26" s="12"/>
      <c r="CY26" s="12"/>
      <c r="CZ26" s="12"/>
      <c r="DA26" s="12"/>
      <c r="DB26" s="12"/>
      <c r="DC26" s="12"/>
      <c r="DD26" s="12"/>
      <c r="DE26" s="12"/>
      <c r="DF26" s="12"/>
      <c r="DG26" s="12"/>
      <c r="DH26" s="12"/>
      <c r="DI26" s="12"/>
      <c r="DJ26" s="12"/>
      <c r="DK26" s="12"/>
      <c r="DL26" s="12"/>
      <c r="DM26" s="12"/>
      <c r="DN26" s="12"/>
      <c r="DO26" s="12"/>
      <c r="DP26" s="12"/>
      <c r="DQ26" s="12"/>
      <c r="DR26" s="12"/>
      <c r="DS26" s="12"/>
      <c r="DT26" s="12"/>
      <c r="DU26" s="12"/>
      <c r="DV26" s="12"/>
      <c r="DW26" s="12"/>
      <c r="DX26" s="12"/>
      <c r="DY26" s="12"/>
      <c r="DZ26" s="12"/>
      <c r="EA26" s="12"/>
      <c r="EB26" s="12"/>
      <c r="EC26" s="12"/>
      <c r="ED26" s="12"/>
      <c r="EE26" s="12"/>
      <c r="EF26" s="12"/>
      <c r="EG26" s="12"/>
      <c r="EH26" s="12"/>
      <c r="EI26" s="12"/>
      <c r="EJ26" s="12"/>
      <c r="EK26" s="12"/>
      <c r="EL26" s="12"/>
      <c r="EM26" s="12"/>
      <c r="EN26" s="12"/>
      <c r="EO26" s="12"/>
      <c r="EP26" s="12"/>
      <c r="EQ26" s="12"/>
      <c r="ER26" s="12"/>
      <c r="ES26" s="12"/>
      <c r="ET26" s="15"/>
    </row>
    <row r="27" spans="1:150" s="13" customFormat="1" ht="51">
      <c r="A27" s="142"/>
      <c r="B27" s="142"/>
      <c r="C27" s="109"/>
      <c r="D27" s="106"/>
      <c r="E27" s="115"/>
      <c r="F27" s="115"/>
      <c r="G27" s="86" t="str">
        <f>VLOOKUP(H27,'[1]Hoja1'!A$1:G$445,2,0)</f>
        <v>Forzadas, Prolongadas</v>
      </c>
      <c r="H27" s="24" t="s">
        <v>40</v>
      </c>
      <c r="I27" s="86" t="str">
        <f>VLOOKUP(H27,'[1]Hoja1'!A$2:G$445,3,0)</f>
        <v xml:space="preserve">Lesiones osteomusculares, lesiones osteoarticulares
</v>
      </c>
      <c r="J27" s="18"/>
      <c r="K27" s="86" t="str">
        <f>VLOOKUP(H27,'[1]Hoja1'!A$2:G$445,4,0)</f>
        <v>Inspecciones planeadas e inspecciones no planeadas, procedimientos de programas de seguridad y salud en el trabajo</v>
      </c>
      <c r="L27" s="86" t="str">
        <f>VLOOKUP(H27,'[1]Hoja1'!A$2:G$445,5,0)</f>
        <v>PVE Biomecánico, programa pausas activas, exámenes periódicos, recomendaciones, control de posturas</v>
      </c>
      <c r="M27" s="18">
        <v>2</v>
      </c>
      <c r="N27" s="19">
        <v>3</v>
      </c>
      <c r="O27" s="19">
        <v>25</v>
      </c>
      <c r="P27" s="25">
        <f t="shared" si="5"/>
        <v>6</v>
      </c>
      <c r="Q27" s="25">
        <f t="shared" si="6"/>
        <v>150</v>
      </c>
      <c r="R27" s="32" t="str">
        <f t="shared" si="7"/>
        <v>M-6</v>
      </c>
      <c r="S27" s="72" t="str">
        <f t="shared" si="0"/>
        <v>II</v>
      </c>
      <c r="T27" s="73" t="str">
        <f t="shared" si="8"/>
        <v>No Aceptable o Aceptable Con Control Especifico</v>
      </c>
      <c r="U27" s="112"/>
      <c r="V27" s="86" t="str">
        <f>VLOOKUP(H27,'[1]Hoja1'!A$2:G$445,6,0)</f>
        <v>Enfermedades Osteomusculares</v>
      </c>
      <c r="W27" s="20"/>
      <c r="X27" s="20"/>
      <c r="Y27" s="20"/>
      <c r="Z27" s="17"/>
      <c r="AA27" s="22" t="str">
        <f>VLOOKUP(H27,'[1]Hoja1'!A$2:G$445,7,0)</f>
        <v>Prevención en lesiones osteomusculares, líderes de pausas activas</v>
      </c>
      <c r="AB27" s="20" t="s">
        <v>1203</v>
      </c>
      <c r="AC27" s="109"/>
      <c r="AD27" s="14"/>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12"/>
      <c r="BM27" s="12"/>
      <c r="BN27" s="12"/>
      <c r="BO27" s="12"/>
      <c r="BP27" s="12"/>
      <c r="BQ27" s="12"/>
      <c r="BR27" s="12"/>
      <c r="BS27" s="12"/>
      <c r="BT27" s="12"/>
      <c r="BU27" s="12"/>
      <c r="BV27" s="12"/>
      <c r="BW27" s="12"/>
      <c r="BX27" s="12"/>
      <c r="BY27" s="12"/>
      <c r="BZ27" s="12"/>
      <c r="CA27" s="12"/>
      <c r="CB27" s="12"/>
      <c r="CC27" s="12"/>
      <c r="CD27" s="12"/>
      <c r="CE27" s="12"/>
      <c r="CF27" s="12"/>
      <c r="CG27" s="12"/>
      <c r="CH27" s="12"/>
      <c r="CI27" s="12"/>
      <c r="CJ27" s="12"/>
      <c r="CK27" s="12"/>
      <c r="CL27" s="12"/>
      <c r="CM27" s="12"/>
      <c r="CN27" s="12"/>
      <c r="CO27" s="12"/>
      <c r="CP27" s="12"/>
      <c r="CQ27" s="12"/>
      <c r="CR27" s="12"/>
      <c r="CS27" s="12"/>
      <c r="CT27" s="12"/>
      <c r="CU27" s="12"/>
      <c r="CV27" s="12"/>
      <c r="CW27" s="12"/>
      <c r="CX27" s="12"/>
      <c r="CY27" s="12"/>
      <c r="CZ27" s="12"/>
      <c r="DA27" s="12"/>
      <c r="DB27" s="12"/>
      <c r="DC27" s="12"/>
      <c r="DD27" s="12"/>
      <c r="DE27" s="12"/>
      <c r="DF27" s="12"/>
      <c r="DG27" s="12"/>
      <c r="DH27" s="12"/>
      <c r="DI27" s="12"/>
      <c r="DJ27" s="12"/>
      <c r="DK27" s="12"/>
      <c r="DL27" s="12"/>
      <c r="DM27" s="12"/>
      <c r="DN27" s="12"/>
      <c r="DO27" s="12"/>
      <c r="DP27" s="12"/>
      <c r="DQ27" s="12"/>
      <c r="DR27" s="12"/>
      <c r="DS27" s="12"/>
      <c r="DT27" s="12"/>
      <c r="DU27" s="12"/>
      <c r="DV27" s="12"/>
      <c r="DW27" s="12"/>
      <c r="DX27" s="12"/>
      <c r="DY27" s="12"/>
      <c r="DZ27" s="12"/>
      <c r="EA27" s="12"/>
      <c r="EB27" s="12"/>
      <c r="EC27" s="12"/>
      <c r="ED27" s="12"/>
      <c r="EE27" s="12"/>
      <c r="EF27" s="12"/>
      <c r="EG27" s="12"/>
      <c r="EH27" s="12"/>
      <c r="EI27" s="12"/>
      <c r="EJ27" s="12"/>
      <c r="EK27" s="12"/>
      <c r="EL27" s="12"/>
      <c r="EM27" s="12"/>
      <c r="EN27" s="12"/>
      <c r="EO27" s="12"/>
      <c r="EP27" s="12"/>
      <c r="EQ27" s="12"/>
      <c r="ER27" s="12"/>
      <c r="ES27" s="12"/>
      <c r="ET27" s="15"/>
    </row>
    <row r="28" spans="1:150" s="13" customFormat="1" ht="51">
      <c r="A28" s="142"/>
      <c r="B28" s="142"/>
      <c r="C28" s="109"/>
      <c r="D28" s="106"/>
      <c r="E28" s="115"/>
      <c r="F28" s="115"/>
      <c r="G28" s="86" t="str">
        <f>VLOOKUP(H28,'[1]Hoja1'!A$1:G$445,2,0)</f>
        <v>Atropellamiento, Envestir</v>
      </c>
      <c r="H28" s="24" t="s">
        <v>1187</v>
      </c>
      <c r="I28" s="86" t="str">
        <f>VLOOKUP(H28,'[1]Hoja1'!A$2:G$445,3,0)</f>
        <v>Lesiones, pérdidas materiales, muerte</v>
      </c>
      <c r="J28" s="18"/>
      <c r="K28" s="86" t="str">
        <f>VLOOKUP(H28,'[1]Hoja1'!A$2:G$445,4,0)</f>
        <v>Inspecciones planeadas e inspecciones no planeadas, procedimientos de programas de seguridad y salud en el trabajo</v>
      </c>
      <c r="L28" s="86" t="str">
        <f>VLOOKUP(H28,'[1]Hoja1'!A$2:G$445,5,0)</f>
        <v>Programa de seguridad vial, señalización</v>
      </c>
      <c r="M28" s="18">
        <v>2</v>
      </c>
      <c r="N28" s="19">
        <v>3</v>
      </c>
      <c r="O28" s="19">
        <v>60</v>
      </c>
      <c r="P28" s="25">
        <f t="shared" si="5"/>
        <v>6</v>
      </c>
      <c r="Q28" s="25">
        <f t="shared" si="6"/>
        <v>360</v>
      </c>
      <c r="R28" s="32" t="str">
        <f t="shared" si="7"/>
        <v>M-6</v>
      </c>
      <c r="S28" s="72" t="str">
        <f t="shared" si="0"/>
        <v>II</v>
      </c>
      <c r="T28" s="73" t="str">
        <f t="shared" si="8"/>
        <v>No Aceptable o Aceptable Con Control Especifico</v>
      </c>
      <c r="U28" s="112"/>
      <c r="V28" s="86" t="str">
        <f>VLOOKUP(H28,'[1]Hoja1'!A$2:G$445,6,0)</f>
        <v>Muerte</v>
      </c>
      <c r="W28" s="20"/>
      <c r="X28" s="20"/>
      <c r="Y28" s="20"/>
      <c r="Z28" s="17"/>
      <c r="AA28" s="22" t="str">
        <f>VLOOKUP(H28,'[1]Hoja1'!A$2:G$445,7,0)</f>
        <v>Seguridad vial y manejo defensivo, aseguramiento de áreas de trabajo</v>
      </c>
      <c r="AB28" s="20" t="s">
        <v>1204</v>
      </c>
      <c r="AC28" s="109"/>
      <c r="AD28" s="14"/>
      <c r="AE28" s="12"/>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c r="CJ28" s="12"/>
      <c r="CK28" s="12"/>
      <c r="CL28" s="12"/>
      <c r="CM28" s="12"/>
      <c r="CN28" s="12"/>
      <c r="CO28" s="12"/>
      <c r="CP28" s="12"/>
      <c r="CQ28" s="12"/>
      <c r="CR28" s="12"/>
      <c r="CS28" s="12"/>
      <c r="CT28" s="12"/>
      <c r="CU28" s="12"/>
      <c r="CV28" s="12"/>
      <c r="CW28" s="12"/>
      <c r="CX28" s="12"/>
      <c r="CY28" s="12"/>
      <c r="CZ28" s="12"/>
      <c r="DA28" s="12"/>
      <c r="DB28" s="12"/>
      <c r="DC28" s="12"/>
      <c r="DD28" s="12"/>
      <c r="DE28" s="12"/>
      <c r="DF28" s="12"/>
      <c r="DG28" s="12"/>
      <c r="DH28" s="12"/>
      <c r="DI28" s="12"/>
      <c r="DJ28" s="12"/>
      <c r="DK28" s="12"/>
      <c r="DL28" s="12"/>
      <c r="DM28" s="12"/>
      <c r="DN28" s="12"/>
      <c r="DO28" s="12"/>
      <c r="DP28" s="12"/>
      <c r="DQ28" s="12"/>
      <c r="DR28" s="12"/>
      <c r="DS28" s="12"/>
      <c r="DT28" s="12"/>
      <c r="DU28" s="12"/>
      <c r="DV28" s="12"/>
      <c r="DW28" s="12"/>
      <c r="DX28" s="12"/>
      <c r="DY28" s="12"/>
      <c r="DZ28" s="12"/>
      <c r="EA28" s="12"/>
      <c r="EB28" s="12"/>
      <c r="EC28" s="12"/>
      <c r="ED28" s="12"/>
      <c r="EE28" s="12"/>
      <c r="EF28" s="12"/>
      <c r="EG28" s="12"/>
      <c r="EH28" s="12"/>
      <c r="EI28" s="12"/>
      <c r="EJ28" s="12"/>
      <c r="EK28" s="12"/>
      <c r="EL28" s="12"/>
      <c r="EM28" s="12"/>
      <c r="EN28" s="12"/>
      <c r="EO28" s="12"/>
      <c r="EP28" s="12"/>
      <c r="EQ28" s="12"/>
      <c r="ER28" s="12"/>
      <c r="ES28" s="12"/>
      <c r="ET28" s="15"/>
    </row>
    <row r="29" spans="1:150" s="13" customFormat="1" ht="38.25">
      <c r="A29" s="142"/>
      <c r="B29" s="142"/>
      <c r="C29" s="109"/>
      <c r="D29" s="106"/>
      <c r="E29" s="115"/>
      <c r="F29" s="115"/>
      <c r="G29" s="86" t="str">
        <f>VLOOKUP(H29,'[1]Hoja1'!A$1:G$445,2,0)</f>
        <v>Superficies de trabajo irregulares o deslizantes</v>
      </c>
      <c r="H29" s="24" t="s">
        <v>597</v>
      </c>
      <c r="I29" s="86" t="str">
        <f>VLOOKUP(H29,'[1]Hoja1'!A$2:G$445,3,0)</f>
        <v>Caidas del mismo nivel, fracturas, golpe con objetos, caídas de objetos, obstrucción de rutas de evacuación</v>
      </c>
      <c r="J29" s="18"/>
      <c r="K29" s="86" t="str">
        <f>VLOOKUP(H29,'[1]Hoja1'!A$2:G$445,4,0)</f>
        <v>N/A</v>
      </c>
      <c r="L29" s="86" t="str">
        <f>VLOOKUP(H29,'[1]Hoja1'!A$2:G$445,5,0)</f>
        <v>N/A</v>
      </c>
      <c r="M29" s="18">
        <v>2</v>
      </c>
      <c r="N29" s="19">
        <v>2</v>
      </c>
      <c r="O29" s="19">
        <v>10</v>
      </c>
      <c r="P29" s="25">
        <f t="shared" si="5"/>
        <v>4</v>
      </c>
      <c r="Q29" s="25">
        <f t="shared" si="6"/>
        <v>40</v>
      </c>
      <c r="R29" s="32" t="str">
        <f t="shared" si="7"/>
        <v>B-4</v>
      </c>
      <c r="S29" s="72" t="str">
        <f t="shared" si="0"/>
        <v>III</v>
      </c>
      <c r="T29" s="73" t="str">
        <f t="shared" si="8"/>
        <v>Mejorable</v>
      </c>
      <c r="U29" s="112"/>
      <c r="V29" s="86" t="str">
        <f>VLOOKUP(H29,'[1]Hoja1'!A$2:G$445,6,0)</f>
        <v>Caídas de distinto nivel</v>
      </c>
      <c r="W29" s="20"/>
      <c r="X29" s="20"/>
      <c r="Y29" s="20"/>
      <c r="Z29" s="17"/>
      <c r="AA29" s="22" t="str">
        <f>VLOOKUP(H29,'[1]Hoja1'!A$2:G$445,7,0)</f>
        <v>Pautas Básicas en orden y aseo en el lugar de trabajo, actos y condiciones inseguras</v>
      </c>
      <c r="AB29" s="20" t="s">
        <v>1205</v>
      </c>
      <c r="AC29" s="109"/>
      <c r="AD29" s="14"/>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2"/>
      <c r="CN29" s="12"/>
      <c r="CO29" s="12"/>
      <c r="CP29" s="12"/>
      <c r="CQ29" s="12"/>
      <c r="CR29" s="12"/>
      <c r="CS29" s="12"/>
      <c r="CT29" s="12"/>
      <c r="CU29" s="12"/>
      <c r="CV29" s="12"/>
      <c r="CW29" s="12"/>
      <c r="CX29" s="12"/>
      <c r="CY29" s="12"/>
      <c r="CZ29" s="12"/>
      <c r="DA29" s="12"/>
      <c r="DB29" s="12"/>
      <c r="DC29" s="12"/>
      <c r="DD29" s="12"/>
      <c r="DE29" s="12"/>
      <c r="DF29" s="12"/>
      <c r="DG29" s="12"/>
      <c r="DH29" s="12"/>
      <c r="DI29" s="12"/>
      <c r="DJ29" s="12"/>
      <c r="DK29" s="12"/>
      <c r="DL29" s="12"/>
      <c r="DM29" s="12"/>
      <c r="DN29" s="12"/>
      <c r="DO29" s="12"/>
      <c r="DP29" s="12"/>
      <c r="DQ29" s="12"/>
      <c r="DR29" s="12"/>
      <c r="DS29" s="12"/>
      <c r="DT29" s="12"/>
      <c r="DU29" s="12"/>
      <c r="DV29" s="12"/>
      <c r="DW29" s="12"/>
      <c r="DX29" s="12"/>
      <c r="DY29" s="12"/>
      <c r="DZ29" s="12"/>
      <c r="EA29" s="12"/>
      <c r="EB29" s="12"/>
      <c r="EC29" s="12"/>
      <c r="ED29" s="12"/>
      <c r="EE29" s="12"/>
      <c r="EF29" s="12"/>
      <c r="EG29" s="12"/>
      <c r="EH29" s="12"/>
      <c r="EI29" s="12"/>
      <c r="EJ29" s="12"/>
      <c r="EK29" s="12"/>
      <c r="EL29" s="12"/>
      <c r="EM29" s="12"/>
      <c r="EN29" s="12"/>
      <c r="EO29" s="12"/>
      <c r="EP29" s="12"/>
      <c r="EQ29" s="12"/>
      <c r="ER29" s="12"/>
      <c r="ES29" s="12"/>
      <c r="ET29" s="15"/>
    </row>
    <row r="30" spans="1:150" s="13" customFormat="1" ht="63.75">
      <c r="A30" s="142"/>
      <c r="B30" s="142"/>
      <c r="C30" s="109"/>
      <c r="D30" s="106"/>
      <c r="E30" s="115"/>
      <c r="F30" s="115"/>
      <c r="G30" s="86" t="str">
        <f>VLOOKUP(H30,'[1]Hoja1'!A$1:G$445,2,0)</f>
        <v>Atraco, golpiza, atentados y secuestrados</v>
      </c>
      <c r="H30" s="24" t="s">
        <v>57</v>
      </c>
      <c r="I30" s="86" t="str">
        <f>VLOOKUP(H30,'[1]Hoja1'!A$2:G$445,3,0)</f>
        <v>Estrés, golpes, Secuestros</v>
      </c>
      <c r="J30" s="18"/>
      <c r="K30" s="86" t="str">
        <f>VLOOKUP(H30,'[1]Hoja1'!A$2:G$445,4,0)</f>
        <v>Inspecciones planeadas e inspecciones no planeadas, procedimientos de programas de seguridad y salud en el trabajo</v>
      </c>
      <c r="L30" s="86" t="str">
        <f>VLOOKUP(H30,'[1]Hoja1'!A$2:G$445,5,0)</f>
        <v xml:space="preserve">Uniformes Corporativos, Caquetas corporativas, Carnetización
</v>
      </c>
      <c r="M30" s="18">
        <v>2</v>
      </c>
      <c r="N30" s="19">
        <v>3</v>
      </c>
      <c r="O30" s="19">
        <v>60</v>
      </c>
      <c r="P30" s="25">
        <f t="shared" si="5"/>
        <v>6</v>
      </c>
      <c r="Q30" s="25">
        <f t="shared" si="6"/>
        <v>360</v>
      </c>
      <c r="R30" s="32" t="str">
        <f t="shared" si="7"/>
        <v>M-6</v>
      </c>
      <c r="S30" s="72" t="str">
        <f t="shared" si="0"/>
        <v>II</v>
      </c>
      <c r="T30" s="73" t="str">
        <f t="shared" si="8"/>
        <v>No Aceptable o Aceptable Con Control Especifico</v>
      </c>
      <c r="U30" s="112"/>
      <c r="V30" s="86" t="str">
        <f>VLOOKUP(H30,'[1]Hoja1'!A$2:G$445,6,0)</f>
        <v>Secuestros</v>
      </c>
      <c r="W30" s="20"/>
      <c r="X30" s="20"/>
      <c r="Y30" s="20"/>
      <c r="Z30" s="17"/>
      <c r="AA30" s="22" t="str">
        <f>VLOOKUP(H30,'[1]Hoja1'!A$2:G$445,7,0)</f>
        <v>N/A</v>
      </c>
      <c r="AB30" s="20" t="s">
        <v>1206</v>
      </c>
      <c r="AC30" s="109"/>
      <c r="AD30" s="14"/>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c r="BS30" s="12"/>
      <c r="BT30" s="12"/>
      <c r="BU30" s="12"/>
      <c r="BV30" s="12"/>
      <c r="BW30" s="12"/>
      <c r="BX30" s="12"/>
      <c r="BY30" s="12"/>
      <c r="BZ30" s="12"/>
      <c r="CA30" s="12"/>
      <c r="CB30" s="12"/>
      <c r="CC30" s="12"/>
      <c r="CD30" s="12"/>
      <c r="CE30" s="12"/>
      <c r="CF30" s="12"/>
      <c r="CG30" s="12"/>
      <c r="CH30" s="12"/>
      <c r="CI30" s="12"/>
      <c r="CJ30" s="12"/>
      <c r="CK30" s="12"/>
      <c r="CL30" s="12"/>
      <c r="CM30" s="12"/>
      <c r="CN30" s="12"/>
      <c r="CO30" s="12"/>
      <c r="CP30" s="12"/>
      <c r="CQ30" s="12"/>
      <c r="CR30" s="12"/>
      <c r="CS30" s="12"/>
      <c r="CT30" s="12"/>
      <c r="CU30" s="12"/>
      <c r="CV30" s="12"/>
      <c r="CW30" s="12"/>
      <c r="CX30" s="12"/>
      <c r="CY30" s="12"/>
      <c r="CZ30" s="12"/>
      <c r="DA30" s="12"/>
      <c r="DB30" s="12"/>
      <c r="DC30" s="12"/>
      <c r="DD30" s="12"/>
      <c r="DE30" s="12"/>
      <c r="DF30" s="12"/>
      <c r="DG30" s="12"/>
      <c r="DH30" s="12"/>
      <c r="DI30" s="12"/>
      <c r="DJ30" s="12"/>
      <c r="DK30" s="12"/>
      <c r="DL30" s="12"/>
      <c r="DM30" s="12"/>
      <c r="DN30" s="12"/>
      <c r="DO30" s="12"/>
      <c r="DP30" s="12"/>
      <c r="DQ30" s="12"/>
      <c r="DR30" s="12"/>
      <c r="DS30" s="12"/>
      <c r="DT30" s="12"/>
      <c r="DU30" s="12"/>
      <c r="DV30" s="12"/>
      <c r="DW30" s="12"/>
      <c r="DX30" s="12"/>
      <c r="DY30" s="12"/>
      <c r="DZ30" s="12"/>
      <c r="EA30" s="12"/>
      <c r="EB30" s="12"/>
      <c r="EC30" s="12"/>
      <c r="ED30" s="12"/>
      <c r="EE30" s="12"/>
      <c r="EF30" s="12"/>
      <c r="EG30" s="12"/>
      <c r="EH30" s="12"/>
      <c r="EI30" s="12"/>
      <c r="EJ30" s="12"/>
      <c r="EK30" s="12"/>
      <c r="EL30" s="12"/>
      <c r="EM30" s="12"/>
      <c r="EN30" s="12"/>
      <c r="EO30" s="12"/>
      <c r="EP30" s="12"/>
      <c r="EQ30" s="12"/>
      <c r="ER30" s="12"/>
      <c r="ES30" s="12"/>
      <c r="ET30" s="15"/>
    </row>
    <row r="31" spans="1:150" s="13" customFormat="1" ht="51.75" thickBot="1">
      <c r="A31" s="142"/>
      <c r="B31" s="142"/>
      <c r="C31" s="109"/>
      <c r="D31" s="106"/>
      <c r="E31" s="115"/>
      <c r="F31" s="115"/>
      <c r="G31" s="86" t="str">
        <f>VLOOKUP(H31,'[1]Hoja1'!A$1:G$445,2,0)</f>
        <v>SISMOS, INCENDIOS, INUNDACIONES, TERREMOTOS, VENDAVALES, DERRUMBE</v>
      </c>
      <c r="H31" s="24" t="s">
        <v>62</v>
      </c>
      <c r="I31" s="86" t="str">
        <f>VLOOKUP(H31,'[1]Hoja1'!A$2:G$445,3,0)</f>
        <v>SISMOS, INCENDIOS, INUNDACIONES, TERREMOTOS, VENDAVALES</v>
      </c>
      <c r="J31" s="18"/>
      <c r="K31" s="86" t="str">
        <f>VLOOKUP(H31,'[1]Hoja1'!A$2:G$445,4,0)</f>
        <v>Inspecciones planeadas e inspecciones no planeadas, procedimientos de programas de seguridad y salud en el trabajo</v>
      </c>
      <c r="L31" s="86" t="str">
        <f>VLOOKUP(H31,'[1]Hoja1'!A$2:G$445,5,0)</f>
        <v>BRIGADAS DE EMERGENCIAS</v>
      </c>
      <c r="M31" s="18">
        <v>2</v>
      </c>
      <c r="N31" s="19">
        <v>1</v>
      </c>
      <c r="O31" s="19">
        <v>100</v>
      </c>
      <c r="P31" s="25">
        <f t="shared" si="5"/>
        <v>2</v>
      </c>
      <c r="Q31" s="25">
        <f t="shared" si="6"/>
        <v>200</v>
      </c>
      <c r="R31" s="32" t="str">
        <f t="shared" si="7"/>
        <v>B-2</v>
      </c>
      <c r="S31" s="72" t="str">
        <f t="shared" si="0"/>
        <v>II</v>
      </c>
      <c r="T31" s="73" t="str">
        <f t="shared" si="8"/>
        <v>No Aceptable o Aceptable Con Control Especifico</v>
      </c>
      <c r="U31" s="113"/>
      <c r="V31" s="86" t="str">
        <f>VLOOKUP(H31,'[1]Hoja1'!A$2:G$445,6,0)</f>
        <v>MUERTE</v>
      </c>
      <c r="W31" s="20"/>
      <c r="X31" s="20"/>
      <c r="Y31" s="20"/>
      <c r="Z31" s="17" t="s">
        <v>1249</v>
      </c>
      <c r="AA31" s="22" t="str">
        <f>VLOOKUP(H31,'[1]Hoja1'!A$2:G$445,7,0)</f>
        <v>ENTRENAMIENTO DE LA BRIGADA; DIVULGACIÓN DE PLAN DE EMERGENCIA</v>
      </c>
      <c r="AB31" s="20" t="s">
        <v>1207</v>
      </c>
      <c r="AC31" s="118"/>
      <c r="AD31" s="14"/>
      <c r="AE31" s="12"/>
      <c r="AF31" s="12"/>
      <c r="AG31" s="12"/>
      <c r="AH31" s="12"/>
      <c r="AI31" s="12"/>
      <c r="AJ31" s="12"/>
      <c r="AK31" s="12"/>
      <c r="AL31" s="12"/>
      <c r="AM31" s="12"/>
      <c r="AN31" s="12"/>
      <c r="AO31" s="12"/>
      <c r="AP31" s="12"/>
      <c r="AQ31" s="12"/>
      <c r="AR31" s="12"/>
      <c r="AS31" s="12"/>
      <c r="AT31" s="12"/>
      <c r="AU31" s="12"/>
      <c r="AV31" s="12"/>
      <c r="AW31" s="12"/>
      <c r="AX31" s="12"/>
      <c r="AY31" s="12"/>
      <c r="AZ31" s="12"/>
      <c r="BA31" s="12"/>
      <c r="BB31" s="12"/>
      <c r="BC31" s="12"/>
      <c r="BD31" s="12"/>
      <c r="BE31" s="12"/>
      <c r="BF31" s="12"/>
      <c r="BG31" s="12"/>
      <c r="BH31" s="12"/>
      <c r="BI31" s="12"/>
      <c r="BJ31" s="12"/>
      <c r="BK31" s="12"/>
      <c r="BL31" s="12"/>
      <c r="BM31" s="12"/>
      <c r="BN31" s="12"/>
      <c r="BO31" s="12"/>
      <c r="BP31" s="12"/>
      <c r="BQ31" s="12"/>
      <c r="BR31" s="12"/>
      <c r="BS31" s="12"/>
      <c r="BT31" s="12"/>
      <c r="BU31" s="12"/>
      <c r="BV31" s="12"/>
      <c r="BW31" s="12"/>
      <c r="BX31" s="12"/>
      <c r="BY31" s="12"/>
      <c r="BZ31" s="12"/>
      <c r="CA31" s="12"/>
      <c r="CB31" s="12"/>
      <c r="CC31" s="12"/>
      <c r="CD31" s="12"/>
      <c r="CE31" s="12"/>
      <c r="CF31" s="12"/>
      <c r="CG31" s="12"/>
      <c r="CH31" s="12"/>
      <c r="CI31" s="12"/>
      <c r="CJ31" s="12"/>
      <c r="CK31" s="12"/>
      <c r="CL31" s="12"/>
      <c r="CM31" s="12"/>
      <c r="CN31" s="12"/>
      <c r="CO31" s="12"/>
      <c r="CP31" s="12"/>
      <c r="CQ31" s="12"/>
      <c r="CR31" s="12"/>
      <c r="CS31" s="12"/>
      <c r="CT31" s="12"/>
      <c r="CU31" s="12"/>
      <c r="CV31" s="12"/>
      <c r="CW31" s="12"/>
      <c r="CX31" s="12"/>
      <c r="CY31" s="12"/>
      <c r="CZ31" s="12"/>
      <c r="DA31" s="12"/>
      <c r="DB31" s="12"/>
      <c r="DC31" s="12"/>
      <c r="DD31" s="12"/>
      <c r="DE31" s="12"/>
      <c r="DF31" s="12"/>
      <c r="DG31" s="12"/>
      <c r="DH31" s="12"/>
      <c r="DI31" s="12"/>
      <c r="DJ31" s="12"/>
      <c r="DK31" s="12"/>
      <c r="DL31" s="12"/>
      <c r="DM31" s="12"/>
      <c r="DN31" s="12"/>
      <c r="DO31" s="12"/>
      <c r="DP31" s="12"/>
      <c r="DQ31" s="12"/>
      <c r="DR31" s="12"/>
      <c r="DS31" s="12"/>
      <c r="DT31" s="12"/>
      <c r="DU31" s="12"/>
      <c r="DV31" s="12"/>
      <c r="DW31" s="12"/>
      <c r="DX31" s="12"/>
      <c r="DY31" s="12"/>
      <c r="DZ31" s="12"/>
      <c r="EA31" s="12"/>
      <c r="EB31" s="12"/>
      <c r="EC31" s="12"/>
      <c r="ED31" s="12"/>
      <c r="EE31" s="12"/>
      <c r="EF31" s="12"/>
      <c r="EG31" s="12"/>
      <c r="EH31" s="12"/>
      <c r="EI31" s="12"/>
      <c r="EJ31" s="12"/>
      <c r="EK31" s="12"/>
      <c r="EL31" s="12"/>
      <c r="EM31" s="12"/>
      <c r="EN31" s="12"/>
      <c r="EO31" s="12"/>
      <c r="EP31" s="12"/>
      <c r="EQ31" s="12"/>
      <c r="ER31" s="12"/>
      <c r="ES31" s="12"/>
      <c r="ET31" s="15"/>
    </row>
    <row r="32" spans="1:150" s="13" customFormat="1" ht="51" customHeight="1">
      <c r="A32" s="142"/>
      <c r="B32" s="142"/>
      <c r="C32" s="99" t="str">
        <f>VLOOKUP(E32,Hoja2!A$2:C$82,2,0)</f>
        <v>Responder por la operacion, funcionamiento y mantenimiento de los vehiculos tales como: vehiculos, volquetas, carrotanques, camiones, furgones y similares, para cumplir con el trasporte de personal o de elementos del area siguiendo las instrucciones precisas que le sean proporcionadas.</v>
      </c>
      <c r="D32" s="101" t="str">
        <f>VLOOKUP(E32,Hoja2!A$2:C$82,3,0)</f>
        <v>Efectuar el transporte de personal y/o elementos, hacia los sitios donde se van a realizar las labores de mantenimiento. Inspeccionar el vehiculo que se le asigne. Inspeccionar el peso y distribución de la carga en el vehiculo. Operar los vehiculos segun las ordenes recibidas, dentro o fuera del sector urbano. Suministrar los combustibles, lubricantes, sincronizaciones y reparaciones necesarios al vehiculo. Informar al superior inmediato sobre el desarrollo de los trabajos encomendados, asl como de los inconvenientes o dificultades en la ejecución de los mismos. Contribuir en el desarrollo de labores logisticas relacionadas con los procesos y funciones del area respectiva.</v>
      </c>
      <c r="E32" s="96" t="s">
        <v>1035</v>
      </c>
      <c r="F32" s="96" t="s">
        <v>1210</v>
      </c>
      <c r="G32" s="83" t="str">
        <f>VLOOKUP(H32,Hoja1!A$1:G$445,2,0)</f>
        <v>Bacteria</v>
      </c>
      <c r="H32" s="46" t="s">
        <v>108</v>
      </c>
      <c r="I32" s="83" t="str">
        <f>VLOOKUP(H32,Hoja1!A$2:G$445,3,0)</f>
        <v>Infecciones producidas por Bacterianas</v>
      </c>
      <c r="J32" s="54"/>
      <c r="K32" s="83" t="str">
        <f>VLOOKUP(H32,Hoja1!A$2:G$445,4,0)</f>
        <v>Inspecciones planeadas e inspecciones no planeadas, procedimientos de programas de seguridad y salud en el trabajo</v>
      </c>
      <c r="L32" s="83" t="str">
        <f>VLOOKUP(H32,Hoja1!A$2:G$445,5,0)</f>
        <v>Programa de vacunación, bota pantalon, overol, guantes, tapabocas, mascarillas con filtos</v>
      </c>
      <c r="M32" s="84">
        <v>2</v>
      </c>
      <c r="N32" s="48">
        <v>3</v>
      </c>
      <c r="O32" s="48">
        <v>10</v>
      </c>
      <c r="P32" s="48">
        <f t="shared" si="5"/>
        <v>6</v>
      </c>
      <c r="Q32" s="48">
        <f t="shared" si="6"/>
        <v>60</v>
      </c>
      <c r="R32" s="56" t="str">
        <f t="shared" si="7"/>
        <v>M-6</v>
      </c>
      <c r="S32" s="57" t="str">
        <f t="shared" si="0"/>
        <v>III</v>
      </c>
      <c r="T32" s="58" t="str">
        <f t="shared" si="8"/>
        <v>Mejorable</v>
      </c>
      <c r="U32" s="94">
        <v>6</v>
      </c>
      <c r="V32" s="83" t="str">
        <f>VLOOKUP(H32,Hoja1!A$2:G$445,6,0)</f>
        <v xml:space="preserve">Enfermedades Infectocontagiosas
</v>
      </c>
      <c r="W32" s="59"/>
      <c r="X32" s="59"/>
      <c r="Y32" s="59"/>
      <c r="Z32" s="60"/>
      <c r="AA32" s="53" t="str">
        <f>VLOOKUP(H32,Hoja1!A$2:G$445,7,0)</f>
        <v xml:space="preserve">Riesgo Biológico, Autocuidado y/o Uso y manejo adecuado de E.P.P.
</v>
      </c>
      <c r="AB32" s="101" t="s">
        <v>1200</v>
      </c>
      <c r="AC32" s="101" t="s">
        <v>1209</v>
      </c>
      <c r="AD32" s="14"/>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2"/>
      <c r="CN32" s="12"/>
      <c r="CO32" s="12"/>
      <c r="CP32" s="12"/>
      <c r="CQ32" s="12"/>
      <c r="CR32" s="12"/>
      <c r="CS32" s="12"/>
      <c r="CT32" s="12"/>
      <c r="CU32" s="12"/>
      <c r="CV32" s="12"/>
      <c r="CW32" s="12"/>
      <c r="CX32" s="12"/>
      <c r="CY32" s="12"/>
      <c r="CZ32" s="12"/>
      <c r="DA32" s="12"/>
      <c r="DB32" s="12"/>
      <c r="DC32" s="12"/>
      <c r="DD32" s="12"/>
      <c r="DE32" s="12"/>
      <c r="DF32" s="12"/>
      <c r="DG32" s="12"/>
      <c r="DH32" s="12"/>
      <c r="DI32" s="12"/>
      <c r="DJ32" s="12"/>
      <c r="DK32" s="12"/>
      <c r="DL32" s="12"/>
      <c r="DM32" s="12"/>
      <c r="DN32" s="12"/>
      <c r="DO32" s="12"/>
      <c r="DP32" s="12"/>
      <c r="DQ32" s="12"/>
      <c r="DR32" s="12"/>
      <c r="DS32" s="12"/>
      <c r="DT32" s="12"/>
      <c r="DU32" s="12"/>
      <c r="DV32" s="12"/>
      <c r="DW32" s="12"/>
      <c r="DX32" s="12"/>
      <c r="DY32" s="12"/>
      <c r="DZ32" s="12"/>
      <c r="EA32" s="12"/>
      <c r="EB32" s="12"/>
      <c r="EC32" s="12"/>
      <c r="ED32" s="12"/>
      <c r="EE32" s="12"/>
      <c r="EF32" s="12"/>
      <c r="EG32" s="12"/>
      <c r="EH32" s="12"/>
      <c r="EI32" s="12"/>
      <c r="EJ32" s="12"/>
      <c r="EK32" s="12"/>
      <c r="EL32" s="12"/>
      <c r="EM32" s="12"/>
      <c r="EN32" s="12"/>
      <c r="EO32" s="12"/>
      <c r="EP32" s="12"/>
      <c r="EQ32" s="12"/>
      <c r="ER32" s="12"/>
      <c r="ES32" s="12"/>
      <c r="ET32" s="15"/>
    </row>
    <row r="33" spans="1:150" s="13" customFormat="1" ht="51">
      <c r="A33" s="142"/>
      <c r="B33" s="142"/>
      <c r="C33" s="92"/>
      <c r="D33" s="102"/>
      <c r="E33" s="97"/>
      <c r="F33" s="97"/>
      <c r="G33" s="83" t="str">
        <f>VLOOKUP(H33,Hoja1!A$1:G$445,2,0)</f>
        <v>Virus</v>
      </c>
      <c r="H33" s="46" t="s">
        <v>120</v>
      </c>
      <c r="I33" s="83" t="str">
        <f>VLOOKUP(H33,Hoja1!A$2:G$445,3,0)</f>
        <v>Infecciones Virales</v>
      </c>
      <c r="J33" s="54"/>
      <c r="K33" s="83" t="str">
        <f>VLOOKUP(H33,Hoja1!A$2:G$445,4,0)</f>
        <v>Inspecciones planeadas e inspecciones no planeadas, procedimientos de programas de seguridad y salud en el trabajo</v>
      </c>
      <c r="L33" s="83" t="str">
        <f>VLOOKUP(H33,Hoja1!A$2:G$445,5,0)</f>
        <v>Programa de vacunación, bota pantalon, overol, guantes, tapabocas, mascarillas con filtos</v>
      </c>
      <c r="M33" s="84">
        <v>2</v>
      </c>
      <c r="N33" s="48">
        <v>3</v>
      </c>
      <c r="O33" s="48">
        <v>10</v>
      </c>
      <c r="P33" s="48">
        <f t="shared" si="5"/>
        <v>6</v>
      </c>
      <c r="Q33" s="48">
        <f t="shared" si="6"/>
        <v>60</v>
      </c>
      <c r="R33" s="56" t="str">
        <f t="shared" si="7"/>
        <v>M-6</v>
      </c>
      <c r="S33" s="57" t="str">
        <f t="shared" si="0"/>
        <v>III</v>
      </c>
      <c r="T33" s="58" t="str">
        <f t="shared" si="8"/>
        <v>Mejorable</v>
      </c>
      <c r="U33" s="104"/>
      <c r="V33" s="83" t="str">
        <f>VLOOKUP(H33,Hoja1!A$2:G$445,6,0)</f>
        <v xml:space="preserve">Enfermedades Infectocontagiosas
</v>
      </c>
      <c r="W33" s="59"/>
      <c r="X33" s="59"/>
      <c r="Y33" s="59"/>
      <c r="Z33" s="60"/>
      <c r="AA33" s="53" t="str">
        <f>VLOOKUP(H33,Hoja1!A$2:G$445,7,0)</f>
        <v xml:space="preserve">Riesgo Biológico, Autocuidado y/o Uso y manejo adecuado de E.P.P.
</v>
      </c>
      <c r="AB33" s="151"/>
      <c r="AC33" s="102"/>
      <c r="AD33" s="14"/>
      <c r="AE33" s="12"/>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c r="BM33" s="12"/>
      <c r="BN33" s="12"/>
      <c r="BO33" s="12"/>
      <c r="BP33" s="12"/>
      <c r="BQ33" s="12"/>
      <c r="BR33" s="12"/>
      <c r="BS33" s="12"/>
      <c r="BT33" s="12"/>
      <c r="BU33" s="12"/>
      <c r="BV33" s="12"/>
      <c r="BW33" s="12"/>
      <c r="BX33" s="12"/>
      <c r="BY33" s="12"/>
      <c r="BZ33" s="12"/>
      <c r="CA33" s="12"/>
      <c r="CB33" s="12"/>
      <c r="CC33" s="12"/>
      <c r="CD33" s="12"/>
      <c r="CE33" s="12"/>
      <c r="CF33" s="12"/>
      <c r="CG33" s="12"/>
      <c r="CH33" s="12"/>
      <c r="CI33" s="12"/>
      <c r="CJ33" s="12"/>
      <c r="CK33" s="12"/>
      <c r="CL33" s="12"/>
      <c r="CM33" s="12"/>
      <c r="CN33" s="12"/>
      <c r="CO33" s="12"/>
      <c r="CP33" s="12"/>
      <c r="CQ33" s="12"/>
      <c r="CR33" s="12"/>
      <c r="CS33" s="12"/>
      <c r="CT33" s="12"/>
      <c r="CU33" s="12"/>
      <c r="CV33" s="12"/>
      <c r="CW33" s="12"/>
      <c r="CX33" s="12"/>
      <c r="CY33" s="12"/>
      <c r="CZ33" s="12"/>
      <c r="DA33" s="12"/>
      <c r="DB33" s="12"/>
      <c r="DC33" s="12"/>
      <c r="DD33" s="12"/>
      <c r="DE33" s="12"/>
      <c r="DF33" s="12"/>
      <c r="DG33" s="12"/>
      <c r="DH33" s="12"/>
      <c r="DI33" s="12"/>
      <c r="DJ33" s="12"/>
      <c r="DK33" s="12"/>
      <c r="DL33" s="12"/>
      <c r="DM33" s="12"/>
      <c r="DN33" s="12"/>
      <c r="DO33" s="12"/>
      <c r="DP33" s="12"/>
      <c r="DQ33" s="12"/>
      <c r="DR33" s="12"/>
      <c r="DS33" s="12"/>
      <c r="DT33" s="12"/>
      <c r="DU33" s="12"/>
      <c r="DV33" s="12"/>
      <c r="DW33" s="12"/>
      <c r="DX33" s="12"/>
      <c r="DY33" s="12"/>
      <c r="DZ33" s="12"/>
      <c r="EA33" s="12"/>
      <c r="EB33" s="12"/>
      <c r="EC33" s="12"/>
      <c r="ED33" s="12"/>
      <c r="EE33" s="12"/>
      <c r="EF33" s="12"/>
      <c r="EG33" s="12"/>
      <c r="EH33" s="12"/>
      <c r="EI33" s="12"/>
      <c r="EJ33" s="12"/>
      <c r="EK33" s="12"/>
      <c r="EL33" s="12"/>
      <c r="EM33" s="12"/>
      <c r="EN33" s="12"/>
      <c r="EO33" s="12"/>
      <c r="EP33" s="12"/>
      <c r="EQ33" s="12"/>
      <c r="ER33" s="12"/>
      <c r="ES33" s="12"/>
      <c r="ET33" s="15"/>
    </row>
    <row r="34" spans="1:150" s="13" customFormat="1" ht="51">
      <c r="A34" s="142"/>
      <c r="B34" s="142"/>
      <c r="C34" s="92"/>
      <c r="D34" s="102"/>
      <c r="E34" s="97"/>
      <c r="F34" s="97"/>
      <c r="G34" s="83" t="str">
        <f>VLOOKUP(H34,Hoja1!A$1:G$445,2,0)</f>
        <v>INFRAROJA, ULTRAVIOLETA, VISIBLE, RADIOFRECUENCIA, MICROONDAS, LASER</v>
      </c>
      <c r="H34" s="46" t="s">
        <v>67</v>
      </c>
      <c r="I34" s="83" t="str">
        <f>VLOOKUP(H34,Hoja1!A$2:G$445,3,0)</f>
        <v>CÁNCER, LESIONES DÉRMICAS Y OCULARES</v>
      </c>
      <c r="J34" s="54"/>
      <c r="K34" s="83" t="str">
        <f>VLOOKUP(H34,Hoja1!A$2:G$445,4,0)</f>
        <v>Inspecciones planeadas e inspecciones no planeadas, procedimientos de programas de seguridad y salud en el trabajo</v>
      </c>
      <c r="L34" s="83" t="str">
        <f>VLOOKUP(H34,Hoja1!A$2:G$445,5,0)</f>
        <v>PROGRAMA BLOQUEADOR SOLAR</v>
      </c>
      <c r="M34" s="54">
        <v>2</v>
      </c>
      <c r="N34" s="55">
        <v>2</v>
      </c>
      <c r="O34" s="55">
        <v>10</v>
      </c>
      <c r="P34" s="48">
        <f t="shared" si="5"/>
        <v>4</v>
      </c>
      <c r="Q34" s="48">
        <f t="shared" si="6"/>
        <v>40</v>
      </c>
      <c r="R34" s="56" t="str">
        <f t="shared" si="7"/>
        <v>B-4</v>
      </c>
      <c r="S34" s="57" t="str">
        <f t="shared" si="0"/>
        <v>III</v>
      </c>
      <c r="T34" s="58" t="str">
        <f t="shared" si="8"/>
        <v>Mejorable</v>
      </c>
      <c r="U34" s="104"/>
      <c r="V34" s="83" t="str">
        <f>VLOOKUP(H34,Hoja1!A$2:G$445,6,0)</f>
        <v>CÁNCER</v>
      </c>
      <c r="W34" s="59"/>
      <c r="X34" s="59"/>
      <c r="Y34" s="59"/>
      <c r="Z34" s="60"/>
      <c r="AA34" s="53" t="str">
        <f>VLOOKUP(H34,Hoja1!A$2:G$445,7,0)</f>
        <v>N/A</v>
      </c>
      <c r="AB34" s="59" t="s">
        <v>1201</v>
      </c>
      <c r="AC34" s="102"/>
      <c r="AD34" s="14"/>
      <c r="AE34" s="12"/>
      <c r="AF34" s="12"/>
      <c r="AG34" s="12"/>
      <c r="AH34" s="12"/>
      <c r="AI34" s="12"/>
      <c r="AJ34" s="12"/>
      <c r="AK34" s="12"/>
      <c r="AL34" s="12"/>
      <c r="AM34" s="12"/>
      <c r="AN34" s="12"/>
      <c r="AO34" s="12"/>
      <c r="AP34" s="12"/>
      <c r="AQ34" s="12"/>
      <c r="AR34" s="12"/>
      <c r="AS34" s="12"/>
      <c r="AT34" s="12"/>
      <c r="AU34" s="12"/>
      <c r="AV34" s="12"/>
      <c r="AW34" s="12"/>
      <c r="AX34" s="12"/>
      <c r="AY34" s="12"/>
      <c r="AZ34" s="12"/>
      <c r="BA34" s="12"/>
      <c r="BB34" s="12"/>
      <c r="BC34" s="12"/>
      <c r="BD34" s="12"/>
      <c r="BE34" s="12"/>
      <c r="BF34" s="12"/>
      <c r="BG34" s="12"/>
      <c r="BH34" s="12"/>
      <c r="BI34" s="12"/>
      <c r="BJ34" s="12"/>
      <c r="BK34" s="12"/>
      <c r="BL34" s="12"/>
      <c r="BM34" s="12"/>
      <c r="BN34" s="12"/>
      <c r="BO34" s="12"/>
      <c r="BP34" s="12"/>
      <c r="BQ34" s="12"/>
      <c r="BR34" s="12"/>
      <c r="BS34" s="12"/>
      <c r="BT34" s="12"/>
      <c r="BU34" s="12"/>
      <c r="BV34" s="12"/>
      <c r="BW34" s="12"/>
      <c r="BX34" s="12"/>
      <c r="BY34" s="12"/>
      <c r="BZ34" s="12"/>
      <c r="CA34" s="12"/>
      <c r="CB34" s="12"/>
      <c r="CC34" s="12"/>
      <c r="CD34" s="12"/>
      <c r="CE34" s="12"/>
      <c r="CF34" s="12"/>
      <c r="CG34" s="12"/>
      <c r="CH34" s="12"/>
      <c r="CI34" s="12"/>
      <c r="CJ34" s="12"/>
      <c r="CK34" s="12"/>
      <c r="CL34" s="12"/>
      <c r="CM34" s="12"/>
      <c r="CN34" s="12"/>
      <c r="CO34" s="12"/>
      <c r="CP34" s="12"/>
      <c r="CQ34" s="12"/>
      <c r="CR34" s="12"/>
      <c r="CS34" s="12"/>
      <c r="CT34" s="12"/>
      <c r="CU34" s="12"/>
      <c r="CV34" s="12"/>
      <c r="CW34" s="12"/>
      <c r="CX34" s="12"/>
      <c r="CY34" s="12"/>
      <c r="CZ34" s="12"/>
      <c r="DA34" s="12"/>
      <c r="DB34" s="12"/>
      <c r="DC34" s="12"/>
      <c r="DD34" s="12"/>
      <c r="DE34" s="12"/>
      <c r="DF34" s="12"/>
      <c r="DG34" s="12"/>
      <c r="DH34" s="12"/>
      <c r="DI34" s="12"/>
      <c r="DJ34" s="12"/>
      <c r="DK34" s="12"/>
      <c r="DL34" s="12"/>
      <c r="DM34" s="12"/>
      <c r="DN34" s="12"/>
      <c r="DO34" s="12"/>
      <c r="DP34" s="12"/>
      <c r="DQ34" s="12"/>
      <c r="DR34" s="12"/>
      <c r="DS34" s="12"/>
      <c r="DT34" s="12"/>
      <c r="DU34" s="12"/>
      <c r="DV34" s="12"/>
      <c r="DW34" s="12"/>
      <c r="DX34" s="12"/>
      <c r="DY34" s="12"/>
      <c r="DZ34" s="12"/>
      <c r="EA34" s="12"/>
      <c r="EB34" s="12"/>
      <c r="EC34" s="12"/>
      <c r="ED34" s="12"/>
      <c r="EE34" s="12"/>
      <c r="EF34" s="12"/>
      <c r="EG34" s="12"/>
      <c r="EH34" s="12"/>
      <c r="EI34" s="12"/>
      <c r="EJ34" s="12"/>
      <c r="EK34" s="12"/>
      <c r="EL34" s="12"/>
      <c r="EM34" s="12"/>
      <c r="EN34" s="12"/>
      <c r="EO34" s="12"/>
      <c r="EP34" s="12"/>
      <c r="EQ34" s="12"/>
      <c r="ER34" s="12"/>
      <c r="ES34" s="12"/>
      <c r="ET34" s="15"/>
    </row>
    <row r="35" spans="1:150" s="13" customFormat="1" ht="63.75">
      <c r="A35" s="142"/>
      <c r="B35" s="142"/>
      <c r="C35" s="92"/>
      <c r="D35" s="102"/>
      <c r="E35" s="97"/>
      <c r="F35" s="97"/>
      <c r="G35" s="83" t="str">
        <f>VLOOKUP(H35,Hoja1!A$1:G$445,2,0)</f>
        <v>NATURALEZA DE LA TAREA</v>
      </c>
      <c r="H35" s="46" t="s">
        <v>76</v>
      </c>
      <c r="I35" s="83" t="str">
        <f>VLOOKUP(H35,Hoja1!A$2:G$445,3,0)</f>
        <v>ESTRÉS,  TRANSTORNOS DEL SUEÑO</v>
      </c>
      <c r="J35" s="54"/>
      <c r="K35" s="83" t="str">
        <f>VLOOKUP(H35,Hoja1!A$2:G$445,4,0)</f>
        <v>N/A</v>
      </c>
      <c r="L35" s="83" t="str">
        <f>VLOOKUP(H35,Hoja1!A$2:G$445,5,0)</f>
        <v>PVE PSICOSOCIAL</v>
      </c>
      <c r="M35" s="54">
        <v>2</v>
      </c>
      <c r="N35" s="55">
        <v>3</v>
      </c>
      <c r="O35" s="55">
        <v>10</v>
      </c>
      <c r="P35" s="48">
        <f t="shared" si="5"/>
        <v>6</v>
      </c>
      <c r="Q35" s="48">
        <f t="shared" si="6"/>
        <v>60</v>
      </c>
      <c r="R35" s="56" t="str">
        <f t="shared" si="7"/>
        <v>M-6</v>
      </c>
      <c r="S35" s="57" t="str">
        <f t="shared" si="0"/>
        <v>III</v>
      </c>
      <c r="T35" s="58" t="str">
        <f t="shared" si="8"/>
        <v>Mejorable</v>
      </c>
      <c r="U35" s="104"/>
      <c r="V35" s="83" t="str">
        <f>VLOOKUP(H35,Hoja1!A$2:G$445,6,0)</f>
        <v>ESTRÉS</v>
      </c>
      <c r="W35" s="59"/>
      <c r="X35" s="59"/>
      <c r="Y35" s="59"/>
      <c r="Z35" s="60"/>
      <c r="AA35" s="53" t="str">
        <f>VLOOKUP(H35,Hoja1!A$2:G$445,7,0)</f>
        <v>N/A</v>
      </c>
      <c r="AB35" s="59" t="s">
        <v>1202</v>
      </c>
      <c r="AC35" s="102"/>
      <c r="AD35" s="14"/>
      <c r="AE35" s="12"/>
      <c r="AF35" s="12"/>
      <c r="AG35" s="12"/>
      <c r="AH35" s="12"/>
      <c r="AI35" s="12"/>
      <c r="AJ35" s="12"/>
      <c r="AK35" s="12"/>
      <c r="AL35" s="12"/>
      <c r="AM35" s="12"/>
      <c r="AN35" s="12"/>
      <c r="AO35" s="12"/>
      <c r="AP35" s="12"/>
      <c r="AQ35" s="12"/>
      <c r="AR35" s="12"/>
      <c r="AS35" s="12"/>
      <c r="AT35" s="12"/>
      <c r="AU35" s="12"/>
      <c r="AV35" s="12"/>
      <c r="AW35" s="12"/>
      <c r="AX35" s="12"/>
      <c r="AY35" s="12"/>
      <c r="AZ35" s="12"/>
      <c r="BA35" s="12"/>
      <c r="BB35" s="12"/>
      <c r="BC35" s="12"/>
      <c r="BD35" s="12"/>
      <c r="BE35" s="12"/>
      <c r="BF35" s="12"/>
      <c r="BG35" s="12"/>
      <c r="BH35" s="12"/>
      <c r="BI35" s="12"/>
      <c r="BJ35" s="12"/>
      <c r="BK35" s="12"/>
      <c r="BL35" s="12"/>
      <c r="BM35" s="12"/>
      <c r="BN35" s="12"/>
      <c r="BO35" s="12"/>
      <c r="BP35" s="12"/>
      <c r="BQ35" s="12"/>
      <c r="BR35" s="12"/>
      <c r="BS35" s="12"/>
      <c r="BT35" s="12"/>
      <c r="BU35" s="12"/>
      <c r="BV35" s="12"/>
      <c r="BW35" s="12"/>
      <c r="BX35" s="12"/>
      <c r="BY35" s="12"/>
      <c r="BZ35" s="12"/>
      <c r="CA35" s="12"/>
      <c r="CB35" s="12"/>
      <c r="CC35" s="12"/>
      <c r="CD35" s="12"/>
      <c r="CE35" s="12"/>
      <c r="CF35" s="12"/>
      <c r="CG35" s="12"/>
      <c r="CH35" s="12"/>
      <c r="CI35" s="12"/>
      <c r="CJ35" s="12"/>
      <c r="CK35" s="12"/>
      <c r="CL35" s="12"/>
      <c r="CM35" s="12"/>
      <c r="CN35" s="12"/>
      <c r="CO35" s="12"/>
      <c r="CP35" s="12"/>
      <c r="CQ35" s="12"/>
      <c r="CR35" s="12"/>
      <c r="CS35" s="12"/>
      <c r="CT35" s="12"/>
      <c r="CU35" s="12"/>
      <c r="CV35" s="12"/>
      <c r="CW35" s="12"/>
      <c r="CX35" s="12"/>
      <c r="CY35" s="12"/>
      <c r="CZ35" s="12"/>
      <c r="DA35" s="12"/>
      <c r="DB35" s="12"/>
      <c r="DC35" s="12"/>
      <c r="DD35" s="12"/>
      <c r="DE35" s="12"/>
      <c r="DF35" s="12"/>
      <c r="DG35" s="12"/>
      <c r="DH35" s="12"/>
      <c r="DI35" s="12"/>
      <c r="DJ35" s="12"/>
      <c r="DK35" s="12"/>
      <c r="DL35" s="12"/>
      <c r="DM35" s="12"/>
      <c r="DN35" s="12"/>
      <c r="DO35" s="12"/>
      <c r="DP35" s="12"/>
      <c r="DQ35" s="12"/>
      <c r="DR35" s="12"/>
      <c r="DS35" s="12"/>
      <c r="DT35" s="12"/>
      <c r="DU35" s="12"/>
      <c r="DV35" s="12"/>
      <c r="DW35" s="12"/>
      <c r="DX35" s="12"/>
      <c r="DY35" s="12"/>
      <c r="DZ35" s="12"/>
      <c r="EA35" s="12"/>
      <c r="EB35" s="12"/>
      <c r="EC35" s="12"/>
      <c r="ED35" s="12"/>
      <c r="EE35" s="12"/>
      <c r="EF35" s="12"/>
      <c r="EG35" s="12"/>
      <c r="EH35" s="12"/>
      <c r="EI35" s="12"/>
      <c r="EJ35" s="12"/>
      <c r="EK35" s="12"/>
      <c r="EL35" s="12"/>
      <c r="EM35" s="12"/>
      <c r="EN35" s="12"/>
      <c r="EO35" s="12"/>
      <c r="EP35" s="12"/>
      <c r="EQ35" s="12"/>
      <c r="ER35" s="12"/>
      <c r="ES35" s="12"/>
      <c r="ET35" s="15"/>
    </row>
    <row r="36" spans="1:150" s="13" customFormat="1" ht="51">
      <c r="A36" s="142"/>
      <c r="B36" s="142"/>
      <c r="C36" s="92"/>
      <c r="D36" s="102"/>
      <c r="E36" s="97"/>
      <c r="F36" s="97"/>
      <c r="G36" s="83" t="str">
        <f>VLOOKUP(H36,Hoja1!A$1:G$445,2,0)</f>
        <v>Forzadas, Prolongadas</v>
      </c>
      <c r="H36" s="46" t="s">
        <v>40</v>
      </c>
      <c r="I36" s="83" t="str">
        <f>VLOOKUP(H36,Hoja1!A$2:G$445,3,0)</f>
        <v xml:space="preserve">Lesiones osteomusculares, lesiones osteoarticulares
</v>
      </c>
      <c r="J36" s="54"/>
      <c r="K36" s="83" t="str">
        <f>VLOOKUP(H36,Hoja1!A$2:G$445,4,0)</f>
        <v>Inspecciones planeadas e inspecciones no planeadas, procedimientos de programas de seguridad y salud en el trabajo</v>
      </c>
      <c r="L36" s="83" t="str">
        <f>VLOOKUP(H36,Hoja1!A$2:G$445,5,0)</f>
        <v>PVE Biomecánico, programa pausas activas, exámenes periódicos, recomendaciones, control de posturas</v>
      </c>
      <c r="M36" s="54">
        <v>2</v>
      </c>
      <c r="N36" s="55">
        <v>3</v>
      </c>
      <c r="O36" s="55">
        <v>25</v>
      </c>
      <c r="P36" s="48">
        <f t="shared" si="5"/>
        <v>6</v>
      </c>
      <c r="Q36" s="48">
        <f t="shared" si="6"/>
        <v>150</v>
      </c>
      <c r="R36" s="56" t="str">
        <f t="shared" si="7"/>
        <v>M-6</v>
      </c>
      <c r="S36" s="57" t="str">
        <f t="shared" si="0"/>
        <v>II</v>
      </c>
      <c r="T36" s="58" t="str">
        <f t="shared" si="8"/>
        <v>No Aceptable o Aceptable Con Control Especifico</v>
      </c>
      <c r="U36" s="104"/>
      <c r="V36" s="83" t="str">
        <f>VLOOKUP(H36,Hoja1!A$2:G$445,6,0)</f>
        <v>Enfermedades Osteomusculares</v>
      </c>
      <c r="W36" s="59"/>
      <c r="X36" s="59"/>
      <c r="Y36" s="59"/>
      <c r="Z36" s="60"/>
      <c r="AA36" s="53" t="str">
        <f>VLOOKUP(H36,Hoja1!A$2:G$445,7,0)</f>
        <v>Prevención en lesiones osteomusculares, líderes de pausas activas</v>
      </c>
      <c r="AB36" s="59" t="s">
        <v>1203</v>
      </c>
      <c r="AC36" s="102"/>
      <c r="AD36" s="14"/>
      <c r="AE36" s="12"/>
      <c r="AF36" s="12"/>
      <c r="AG36" s="12"/>
      <c r="AH36" s="12"/>
      <c r="AI36" s="12"/>
      <c r="AJ36" s="12"/>
      <c r="AK36" s="12"/>
      <c r="AL36" s="12"/>
      <c r="AM36" s="12"/>
      <c r="AN36" s="12"/>
      <c r="AO36" s="12"/>
      <c r="AP36" s="12"/>
      <c r="AQ36" s="12"/>
      <c r="AR36" s="12"/>
      <c r="AS36" s="12"/>
      <c r="AT36" s="12"/>
      <c r="AU36" s="12"/>
      <c r="AV36" s="12"/>
      <c r="AW36" s="12"/>
      <c r="AX36" s="12"/>
      <c r="AY36" s="12"/>
      <c r="AZ36" s="12"/>
      <c r="BA36" s="12"/>
      <c r="BB36" s="12"/>
      <c r="BC36" s="12"/>
      <c r="BD36" s="12"/>
      <c r="BE36" s="12"/>
      <c r="BF36" s="12"/>
      <c r="BG36" s="12"/>
      <c r="BH36" s="12"/>
      <c r="BI36" s="12"/>
      <c r="BJ36" s="12"/>
      <c r="BK36" s="12"/>
      <c r="BL36" s="12"/>
      <c r="BM36" s="12"/>
      <c r="BN36" s="12"/>
      <c r="BO36" s="12"/>
      <c r="BP36" s="12"/>
      <c r="BQ36" s="12"/>
      <c r="BR36" s="12"/>
      <c r="BS36" s="12"/>
      <c r="BT36" s="12"/>
      <c r="BU36" s="12"/>
      <c r="BV36" s="12"/>
      <c r="BW36" s="12"/>
      <c r="BX36" s="12"/>
      <c r="BY36" s="12"/>
      <c r="BZ36" s="12"/>
      <c r="CA36" s="12"/>
      <c r="CB36" s="12"/>
      <c r="CC36" s="12"/>
      <c r="CD36" s="12"/>
      <c r="CE36" s="12"/>
      <c r="CF36" s="12"/>
      <c r="CG36" s="12"/>
      <c r="CH36" s="12"/>
      <c r="CI36" s="12"/>
      <c r="CJ36" s="12"/>
      <c r="CK36" s="12"/>
      <c r="CL36" s="12"/>
      <c r="CM36" s="12"/>
      <c r="CN36" s="12"/>
      <c r="CO36" s="12"/>
      <c r="CP36" s="12"/>
      <c r="CQ36" s="12"/>
      <c r="CR36" s="12"/>
      <c r="CS36" s="12"/>
      <c r="CT36" s="12"/>
      <c r="CU36" s="12"/>
      <c r="CV36" s="12"/>
      <c r="CW36" s="12"/>
      <c r="CX36" s="12"/>
      <c r="CY36" s="12"/>
      <c r="CZ36" s="12"/>
      <c r="DA36" s="12"/>
      <c r="DB36" s="12"/>
      <c r="DC36" s="12"/>
      <c r="DD36" s="12"/>
      <c r="DE36" s="12"/>
      <c r="DF36" s="12"/>
      <c r="DG36" s="12"/>
      <c r="DH36" s="12"/>
      <c r="DI36" s="12"/>
      <c r="DJ36" s="12"/>
      <c r="DK36" s="12"/>
      <c r="DL36" s="12"/>
      <c r="DM36" s="12"/>
      <c r="DN36" s="12"/>
      <c r="DO36" s="12"/>
      <c r="DP36" s="12"/>
      <c r="DQ36" s="12"/>
      <c r="DR36" s="12"/>
      <c r="DS36" s="12"/>
      <c r="DT36" s="12"/>
      <c r="DU36" s="12"/>
      <c r="DV36" s="12"/>
      <c r="DW36" s="12"/>
      <c r="DX36" s="12"/>
      <c r="DY36" s="12"/>
      <c r="DZ36" s="12"/>
      <c r="EA36" s="12"/>
      <c r="EB36" s="12"/>
      <c r="EC36" s="12"/>
      <c r="ED36" s="12"/>
      <c r="EE36" s="12"/>
      <c r="EF36" s="12"/>
      <c r="EG36" s="12"/>
      <c r="EH36" s="12"/>
      <c r="EI36" s="12"/>
      <c r="EJ36" s="12"/>
      <c r="EK36" s="12"/>
      <c r="EL36" s="12"/>
      <c r="EM36" s="12"/>
      <c r="EN36" s="12"/>
      <c r="EO36" s="12"/>
      <c r="EP36" s="12"/>
      <c r="EQ36" s="12"/>
      <c r="ER36" s="12"/>
      <c r="ES36" s="12"/>
      <c r="ET36" s="15"/>
    </row>
    <row r="37" spans="1:150" s="13" customFormat="1" ht="51">
      <c r="A37" s="142"/>
      <c r="B37" s="142"/>
      <c r="C37" s="92"/>
      <c r="D37" s="102"/>
      <c r="E37" s="97"/>
      <c r="F37" s="97"/>
      <c r="G37" s="83" t="str">
        <f>VLOOKUP(H37,Hoja1!A$1:G$445,2,0)</f>
        <v>Movimientos repetitivos, Miembros Superiores</v>
      </c>
      <c r="H37" s="46" t="s">
        <v>47</v>
      </c>
      <c r="I37" s="83" t="str">
        <f>VLOOKUP(H37,Hoja1!A$2:G$445,3,0)</f>
        <v>Lesiones Musculoesqueléticas</v>
      </c>
      <c r="J37" s="54"/>
      <c r="K37" s="83" t="str">
        <f>VLOOKUP(H37,Hoja1!A$2:G$445,4,0)</f>
        <v>N/A</v>
      </c>
      <c r="L37" s="83" t="str">
        <f>VLOOKUP(H37,Hoja1!A$2:G$445,5,0)</f>
        <v>PVE BIomécanico, programa pausas activas, examenes periódicos, recomendaicones, control de posturas</v>
      </c>
      <c r="M37" s="54">
        <v>2</v>
      </c>
      <c r="N37" s="55">
        <v>2</v>
      </c>
      <c r="O37" s="55">
        <v>10</v>
      </c>
      <c r="P37" s="48">
        <f t="shared" si="5"/>
        <v>4</v>
      </c>
      <c r="Q37" s="48">
        <f t="shared" si="6"/>
        <v>40</v>
      </c>
      <c r="R37" s="56" t="str">
        <f t="shared" si="7"/>
        <v>B-4</v>
      </c>
      <c r="S37" s="57" t="str">
        <f t="shared" si="0"/>
        <v>III</v>
      </c>
      <c r="T37" s="58" t="str">
        <f t="shared" si="8"/>
        <v>Mejorable</v>
      </c>
      <c r="U37" s="104"/>
      <c r="V37" s="83" t="str">
        <f>VLOOKUP(H37,Hoja1!A$2:G$445,6,0)</f>
        <v>Enfermedades musculoesqueleticas</v>
      </c>
      <c r="W37" s="59"/>
      <c r="X37" s="59"/>
      <c r="Y37" s="59"/>
      <c r="Z37" s="60"/>
      <c r="AA37" s="53" t="str">
        <f>VLOOKUP(H37,Hoja1!A$2:G$445,7,0)</f>
        <v>Prevención en lesiones osteomusculares, líderes de pausas activas</v>
      </c>
      <c r="AB37" s="59" t="s">
        <v>1203</v>
      </c>
      <c r="AC37" s="102"/>
      <c r="AD37" s="14"/>
      <c r="AE37" s="12"/>
      <c r="AF37" s="12"/>
      <c r="AG37" s="12"/>
      <c r="AH37" s="12"/>
      <c r="AI37" s="12"/>
      <c r="AJ37" s="12"/>
      <c r="AK37" s="12"/>
      <c r="AL37" s="12"/>
      <c r="AM37" s="12"/>
      <c r="AN37" s="12"/>
      <c r="AO37" s="12"/>
      <c r="AP37" s="12"/>
      <c r="AQ37" s="12"/>
      <c r="AR37" s="12"/>
      <c r="AS37" s="12"/>
      <c r="AT37" s="12"/>
      <c r="AU37" s="12"/>
      <c r="AV37" s="12"/>
      <c r="AW37" s="12"/>
      <c r="AX37" s="12"/>
      <c r="AY37" s="12"/>
      <c r="AZ37" s="12"/>
      <c r="BA37" s="12"/>
      <c r="BB37" s="12"/>
      <c r="BC37" s="12"/>
      <c r="BD37" s="12"/>
      <c r="BE37" s="12"/>
      <c r="BF37" s="12"/>
      <c r="BG37" s="12"/>
      <c r="BH37" s="12"/>
      <c r="BI37" s="12"/>
      <c r="BJ37" s="12"/>
      <c r="BK37" s="12"/>
      <c r="BL37" s="12"/>
      <c r="BM37" s="12"/>
      <c r="BN37" s="12"/>
      <c r="BO37" s="12"/>
      <c r="BP37" s="12"/>
      <c r="BQ37" s="12"/>
      <c r="BR37" s="12"/>
      <c r="BS37" s="12"/>
      <c r="BT37" s="12"/>
      <c r="BU37" s="12"/>
      <c r="BV37" s="12"/>
      <c r="BW37" s="12"/>
      <c r="BX37" s="12"/>
      <c r="BY37" s="12"/>
      <c r="BZ37" s="12"/>
      <c r="CA37" s="12"/>
      <c r="CB37" s="12"/>
      <c r="CC37" s="12"/>
      <c r="CD37" s="12"/>
      <c r="CE37" s="12"/>
      <c r="CF37" s="12"/>
      <c r="CG37" s="12"/>
      <c r="CH37" s="12"/>
      <c r="CI37" s="12"/>
      <c r="CJ37" s="12"/>
      <c r="CK37" s="12"/>
      <c r="CL37" s="12"/>
      <c r="CM37" s="12"/>
      <c r="CN37" s="12"/>
      <c r="CO37" s="12"/>
      <c r="CP37" s="12"/>
      <c r="CQ37" s="12"/>
      <c r="CR37" s="12"/>
      <c r="CS37" s="12"/>
      <c r="CT37" s="12"/>
      <c r="CU37" s="12"/>
      <c r="CV37" s="12"/>
      <c r="CW37" s="12"/>
      <c r="CX37" s="12"/>
      <c r="CY37" s="12"/>
      <c r="CZ37" s="12"/>
      <c r="DA37" s="12"/>
      <c r="DB37" s="12"/>
      <c r="DC37" s="12"/>
      <c r="DD37" s="12"/>
      <c r="DE37" s="12"/>
      <c r="DF37" s="12"/>
      <c r="DG37" s="12"/>
      <c r="DH37" s="12"/>
      <c r="DI37" s="12"/>
      <c r="DJ37" s="12"/>
      <c r="DK37" s="12"/>
      <c r="DL37" s="12"/>
      <c r="DM37" s="12"/>
      <c r="DN37" s="12"/>
      <c r="DO37" s="12"/>
      <c r="DP37" s="12"/>
      <c r="DQ37" s="12"/>
      <c r="DR37" s="12"/>
      <c r="DS37" s="12"/>
      <c r="DT37" s="12"/>
      <c r="DU37" s="12"/>
      <c r="DV37" s="12"/>
      <c r="DW37" s="12"/>
      <c r="DX37" s="12"/>
      <c r="DY37" s="12"/>
      <c r="DZ37" s="12"/>
      <c r="EA37" s="12"/>
      <c r="EB37" s="12"/>
      <c r="EC37" s="12"/>
      <c r="ED37" s="12"/>
      <c r="EE37" s="12"/>
      <c r="EF37" s="12"/>
      <c r="EG37" s="12"/>
      <c r="EH37" s="12"/>
      <c r="EI37" s="12"/>
      <c r="EJ37" s="12"/>
      <c r="EK37" s="12"/>
      <c r="EL37" s="12"/>
      <c r="EM37" s="12"/>
      <c r="EN37" s="12"/>
      <c r="EO37" s="12"/>
      <c r="EP37" s="12"/>
      <c r="EQ37" s="12"/>
      <c r="ER37" s="12"/>
      <c r="ES37" s="12"/>
      <c r="ET37" s="15"/>
    </row>
    <row r="38" spans="1:150" s="13" customFormat="1" ht="51">
      <c r="A38" s="142"/>
      <c r="B38" s="142"/>
      <c r="C38" s="92"/>
      <c r="D38" s="102"/>
      <c r="E38" s="97"/>
      <c r="F38" s="97"/>
      <c r="G38" s="83" t="str">
        <f>VLOOKUP(H38,Hoja1!A$1:G$445,2,0)</f>
        <v>Atropellamiento, Envestir</v>
      </c>
      <c r="H38" s="46" t="s">
        <v>1187</v>
      </c>
      <c r="I38" s="83" t="str">
        <f>VLOOKUP(H38,Hoja1!A$2:G$445,3,0)</f>
        <v>Lesiones, pérdidas materiales, muerte</v>
      </c>
      <c r="J38" s="54"/>
      <c r="K38" s="83" t="str">
        <f>VLOOKUP(H38,Hoja1!A$2:G$445,4,0)</f>
        <v>Inspecciones planeadas e inspecciones no planeadas, procedimientos de programas de seguridad y salud en el trabajo</v>
      </c>
      <c r="L38" s="83" t="str">
        <f>VLOOKUP(H38,Hoja1!A$2:G$445,5,0)</f>
        <v>Programa de seguridad vial, señalización</v>
      </c>
      <c r="M38" s="54">
        <v>2</v>
      </c>
      <c r="N38" s="55">
        <v>3</v>
      </c>
      <c r="O38" s="55">
        <v>60</v>
      </c>
      <c r="P38" s="48">
        <f t="shared" si="5"/>
        <v>6</v>
      </c>
      <c r="Q38" s="48">
        <f t="shared" si="6"/>
        <v>360</v>
      </c>
      <c r="R38" s="56" t="str">
        <f t="shared" si="7"/>
        <v>M-6</v>
      </c>
      <c r="S38" s="57" t="str">
        <f t="shared" si="0"/>
        <v>II</v>
      </c>
      <c r="T38" s="58" t="str">
        <f t="shared" si="8"/>
        <v>No Aceptable o Aceptable Con Control Especifico</v>
      </c>
      <c r="U38" s="104"/>
      <c r="V38" s="83" t="str">
        <f>VLOOKUP(H38,Hoja1!A$2:G$445,6,0)</f>
        <v>Muerte</v>
      </c>
      <c r="W38" s="59"/>
      <c r="X38" s="59"/>
      <c r="Y38" s="59"/>
      <c r="Z38" s="60"/>
      <c r="AA38" s="53" t="str">
        <f>VLOOKUP(H38,Hoja1!A$2:G$445,7,0)</f>
        <v>Seguridad vial y manejo defensivo, aseguramiento de áreas de trabajo</v>
      </c>
      <c r="AB38" s="59" t="s">
        <v>1204</v>
      </c>
      <c r="AC38" s="102"/>
      <c r="AD38" s="14"/>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2"/>
      <c r="CO38" s="12"/>
      <c r="CP38" s="12"/>
      <c r="CQ38" s="12"/>
      <c r="CR38" s="12"/>
      <c r="CS38" s="12"/>
      <c r="CT38" s="12"/>
      <c r="CU38" s="12"/>
      <c r="CV38" s="12"/>
      <c r="CW38" s="12"/>
      <c r="CX38" s="12"/>
      <c r="CY38" s="12"/>
      <c r="CZ38" s="12"/>
      <c r="DA38" s="12"/>
      <c r="DB38" s="12"/>
      <c r="DC38" s="12"/>
      <c r="DD38" s="1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5"/>
    </row>
    <row r="39" spans="1:150" s="13" customFormat="1" ht="51" customHeight="1">
      <c r="A39" s="142"/>
      <c r="B39" s="142"/>
      <c r="C39" s="92"/>
      <c r="D39" s="102"/>
      <c r="E39" s="97"/>
      <c r="F39" s="97"/>
      <c r="G39" s="83" t="str">
        <f>VLOOKUP(H39,Hoja1!A$1:G$445,2,0)</f>
        <v>Superficies de trabajo irregulares o deslizantes</v>
      </c>
      <c r="H39" s="46" t="s">
        <v>597</v>
      </c>
      <c r="I39" s="83" t="str">
        <f>VLOOKUP(H39,Hoja1!A$2:G$445,3,0)</f>
        <v>Caidas del mismo nivel, fracturas, golpe con objetos, caídas de objetos, obstrucción de rutas de evacuación</v>
      </c>
      <c r="J39" s="54"/>
      <c r="K39" s="83" t="str">
        <f>VLOOKUP(H39,Hoja1!A$2:G$445,4,0)</f>
        <v>N/A</v>
      </c>
      <c r="L39" s="83" t="str">
        <f>VLOOKUP(H39,Hoja1!A$2:G$445,5,0)</f>
        <v>N/A</v>
      </c>
      <c r="M39" s="54">
        <v>2</v>
      </c>
      <c r="N39" s="55">
        <v>3</v>
      </c>
      <c r="O39" s="55">
        <v>25</v>
      </c>
      <c r="P39" s="48">
        <f t="shared" si="5"/>
        <v>6</v>
      </c>
      <c r="Q39" s="48">
        <f t="shared" si="6"/>
        <v>150</v>
      </c>
      <c r="R39" s="56" t="str">
        <f t="shared" si="7"/>
        <v>M-6</v>
      </c>
      <c r="S39" s="57" t="str">
        <f t="shared" si="0"/>
        <v>II</v>
      </c>
      <c r="T39" s="58" t="str">
        <f t="shared" si="8"/>
        <v>No Aceptable o Aceptable Con Control Especifico</v>
      </c>
      <c r="U39" s="104"/>
      <c r="V39" s="83" t="str">
        <f>VLOOKUP(H39,Hoja1!A$2:G$445,6,0)</f>
        <v>Caídas de distinto nivel</v>
      </c>
      <c r="W39" s="59"/>
      <c r="X39" s="59"/>
      <c r="Y39" s="59"/>
      <c r="Z39" s="60"/>
      <c r="AA39" s="53" t="str">
        <f>VLOOKUP(H39,Hoja1!A$2:G$445,7,0)</f>
        <v>Pautas Básicas en orden y aseo en el lugar de trabajo, actos y condiciones inseguras</v>
      </c>
      <c r="AB39" s="59" t="s">
        <v>1205</v>
      </c>
      <c r="AC39" s="102"/>
      <c r="AD39" s="14"/>
      <c r="AE39" s="12"/>
      <c r="AF39" s="12"/>
      <c r="AG39" s="12"/>
      <c r="AH39" s="12"/>
      <c r="AI39" s="12"/>
      <c r="AJ39" s="12"/>
      <c r="AK39" s="12"/>
      <c r="AL39" s="12"/>
      <c r="AM39" s="12"/>
      <c r="AN39" s="12"/>
      <c r="AO39" s="12"/>
      <c r="AP39" s="12"/>
      <c r="AQ39" s="12"/>
      <c r="AR39" s="12"/>
      <c r="AS39" s="12"/>
      <c r="AT39" s="12"/>
      <c r="AU39" s="12"/>
      <c r="AV39" s="12"/>
      <c r="AW39" s="12"/>
      <c r="AX39" s="12"/>
      <c r="AY39" s="12"/>
      <c r="AZ39" s="12"/>
      <c r="BA39" s="12"/>
      <c r="BB39" s="12"/>
      <c r="BC39" s="12"/>
      <c r="BD39" s="12"/>
      <c r="BE39" s="12"/>
      <c r="BF39" s="12"/>
      <c r="BG39" s="12"/>
      <c r="BH39" s="12"/>
      <c r="BI39" s="12"/>
      <c r="BJ39" s="12"/>
      <c r="BK39" s="12"/>
      <c r="BL39" s="12"/>
      <c r="BM39" s="12"/>
      <c r="BN39" s="12"/>
      <c r="BO39" s="12"/>
      <c r="BP39" s="12"/>
      <c r="BQ39" s="12"/>
      <c r="BR39" s="12"/>
      <c r="BS39" s="12"/>
      <c r="BT39" s="12"/>
      <c r="BU39" s="12"/>
      <c r="BV39" s="12"/>
      <c r="BW39" s="12"/>
      <c r="BX39" s="12"/>
      <c r="BY39" s="12"/>
      <c r="BZ39" s="12"/>
      <c r="CA39" s="12"/>
      <c r="CB39" s="12"/>
      <c r="CC39" s="12"/>
      <c r="CD39" s="12"/>
      <c r="CE39" s="12"/>
      <c r="CF39" s="12"/>
      <c r="CG39" s="12"/>
      <c r="CH39" s="12"/>
      <c r="CI39" s="12"/>
      <c r="CJ39" s="12"/>
      <c r="CK39" s="12"/>
      <c r="CL39" s="12"/>
      <c r="CM39" s="12"/>
      <c r="CN39" s="12"/>
      <c r="CO39" s="12"/>
      <c r="CP39" s="12"/>
      <c r="CQ39" s="12"/>
      <c r="CR39" s="12"/>
      <c r="CS39" s="12"/>
      <c r="CT39" s="12"/>
      <c r="CU39" s="12"/>
      <c r="CV39" s="12"/>
      <c r="CW39" s="12"/>
      <c r="CX39" s="12"/>
      <c r="CY39" s="12"/>
      <c r="CZ39" s="12"/>
      <c r="DA39" s="12"/>
      <c r="DB39" s="12"/>
      <c r="DC39" s="12"/>
      <c r="DD39" s="1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5"/>
    </row>
    <row r="40" spans="1:150" s="13" customFormat="1" ht="63.75">
      <c r="A40" s="142"/>
      <c r="B40" s="142"/>
      <c r="C40" s="92"/>
      <c r="D40" s="102"/>
      <c r="E40" s="97"/>
      <c r="F40" s="97"/>
      <c r="G40" s="83" t="str">
        <f>VLOOKUP(H40,Hoja1!A$1:G$445,2,0)</f>
        <v>Atraco, golpiza, atentados y secuestrados</v>
      </c>
      <c r="H40" s="46" t="s">
        <v>57</v>
      </c>
      <c r="I40" s="83" t="str">
        <f>VLOOKUP(H40,Hoja1!A$2:G$445,3,0)</f>
        <v>Estrés, golpes, Secuestros</v>
      </c>
      <c r="J40" s="54"/>
      <c r="K40" s="83" t="str">
        <f>VLOOKUP(H40,Hoja1!A$2:G$445,4,0)</f>
        <v>Inspecciones planeadas e inspecciones no planeadas, procedimientos de programas de seguridad y salud en el trabajo</v>
      </c>
      <c r="L40" s="83" t="str">
        <f>VLOOKUP(H40,Hoja1!A$2:G$445,5,0)</f>
        <v xml:space="preserve">Uniformes Corporativos, Caquetas corporativas, Carnetización
</v>
      </c>
      <c r="M40" s="54">
        <v>2</v>
      </c>
      <c r="N40" s="55">
        <v>3</v>
      </c>
      <c r="O40" s="55">
        <v>60</v>
      </c>
      <c r="P40" s="48">
        <f t="shared" si="5"/>
        <v>6</v>
      </c>
      <c r="Q40" s="48">
        <f t="shared" si="6"/>
        <v>360</v>
      </c>
      <c r="R40" s="56" t="str">
        <f t="shared" si="7"/>
        <v>M-6</v>
      </c>
      <c r="S40" s="57" t="str">
        <f t="shared" si="0"/>
        <v>II</v>
      </c>
      <c r="T40" s="58" t="str">
        <f t="shared" si="8"/>
        <v>No Aceptable o Aceptable Con Control Especifico</v>
      </c>
      <c r="U40" s="104"/>
      <c r="V40" s="83" t="str">
        <f>VLOOKUP(H40,Hoja1!A$2:G$445,6,0)</f>
        <v>Secuestros</v>
      </c>
      <c r="W40" s="59"/>
      <c r="X40" s="59"/>
      <c r="Y40" s="59"/>
      <c r="Z40" s="60"/>
      <c r="AA40" s="53" t="str">
        <f>VLOOKUP(H40,Hoja1!A$2:G$445,7,0)</f>
        <v>N/A</v>
      </c>
      <c r="AB40" s="59" t="s">
        <v>1206</v>
      </c>
      <c r="AC40" s="102"/>
      <c r="AD40" s="14"/>
      <c r="AE40" s="12"/>
      <c r="AF40" s="12"/>
      <c r="AG40" s="12"/>
      <c r="AH40" s="12"/>
      <c r="AI40" s="12"/>
      <c r="AJ40" s="12"/>
      <c r="AK40" s="12"/>
      <c r="AL40" s="12"/>
      <c r="AM40" s="12"/>
      <c r="AN40" s="12"/>
      <c r="AO40" s="12"/>
      <c r="AP40" s="12"/>
      <c r="AQ40" s="12"/>
      <c r="AR40" s="12"/>
      <c r="AS40" s="12"/>
      <c r="AT40" s="12"/>
      <c r="AU40" s="12"/>
      <c r="AV40" s="12"/>
      <c r="AW40" s="12"/>
      <c r="AX40" s="12"/>
      <c r="AY40" s="12"/>
      <c r="AZ40" s="12"/>
      <c r="BA40" s="12"/>
      <c r="BB40" s="12"/>
      <c r="BC40" s="12"/>
      <c r="BD40" s="12"/>
      <c r="BE40" s="12"/>
      <c r="BF40" s="12"/>
      <c r="BG40" s="12"/>
      <c r="BH40" s="12"/>
      <c r="BI40" s="12"/>
      <c r="BJ40" s="12"/>
      <c r="BK40" s="12"/>
      <c r="BL40" s="12"/>
      <c r="BM40" s="12"/>
      <c r="BN40" s="12"/>
      <c r="BO40" s="12"/>
      <c r="BP40" s="12"/>
      <c r="BQ40" s="12"/>
      <c r="BR40" s="12"/>
      <c r="BS40" s="12"/>
      <c r="BT40" s="12"/>
      <c r="BU40" s="12"/>
      <c r="BV40" s="12"/>
      <c r="BW40" s="12"/>
      <c r="BX40" s="12"/>
      <c r="BY40" s="12"/>
      <c r="BZ40" s="12"/>
      <c r="CA40" s="12"/>
      <c r="CB40" s="12"/>
      <c r="CC40" s="12"/>
      <c r="CD40" s="12"/>
      <c r="CE40" s="12"/>
      <c r="CF40" s="12"/>
      <c r="CG40" s="12"/>
      <c r="CH40" s="12"/>
      <c r="CI40" s="12"/>
      <c r="CJ40" s="12"/>
      <c r="CK40" s="12"/>
      <c r="CL40" s="12"/>
      <c r="CM40" s="12"/>
      <c r="CN40" s="12"/>
      <c r="CO40" s="12"/>
      <c r="CP40" s="12"/>
      <c r="CQ40" s="12"/>
      <c r="CR40" s="12"/>
      <c r="CS40" s="12"/>
      <c r="CT40" s="12"/>
      <c r="CU40" s="12"/>
      <c r="CV40" s="12"/>
      <c r="CW40" s="12"/>
      <c r="CX40" s="12"/>
      <c r="CY40" s="12"/>
      <c r="CZ40" s="12"/>
      <c r="DA40" s="12"/>
      <c r="DB40" s="12"/>
      <c r="DC40" s="12"/>
      <c r="DD40" s="12"/>
      <c r="DE40" s="12"/>
      <c r="DF40" s="12"/>
      <c r="DG40" s="12"/>
      <c r="DH40" s="12"/>
      <c r="DI40" s="12"/>
      <c r="DJ40" s="12"/>
      <c r="DK40" s="12"/>
      <c r="DL40" s="12"/>
      <c r="DM40" s="12"/>
      <c r="DN40" s="12"/>
      <c r="DO40" s="12"/>
      <c r="DP40" s="12"/>
      <c r="DQ40" s="12"/>
      <c r="DR40" s="12"/>
      <c r="DS40" s="12"/>
      <c r="DT40" s="12"/>
      <c r="DU40" s="12"/>
      <c r="DV40" s="12"/>
      <c r="DW40" s="12"/>
      <c r="DX40" s="12"/>
      <c r="DY40" s="12"/>
      <c r="DZ40" s="12"/>
      <c r="EA40" s="12"/>
      <c r="EB40" s="12"/>
      <c r="EC40" s="12"/>
      <c r="ED40" s="12"/>
      <c r="EE40" s="12"/>
      <c r="EF40" s="12"/>
      <c r="EG40" s="12"/>
      <c r="EH40" s="12"/>
      <c r="EI40" s="12"/>
      <c r="EJ40" s="12"/>
      <c r="EK40" s="12"/>
      <c r="EL40" s="12"/>
      <c r="EM40" s="12"/>
      <c r="EN40" s="12"/>
      <c r="EO40" s="12"/>
      <c r="EP40" s="12"/>
      <c r="EQ40" s="12"/>
      <c r="ER40" s="12"/>
      <c r="ES40" s="12"/>
      <c r="ET40" s="15"/>
    </row>
    <row r="41" spans="1:150" s="13" customFormat="1" ht="51.75" thickBot="1">
      <c r="A41" s="142"/>
      <c r="B41" s="142"/>
      <c r="C41" s="100"/>
      <c r="D41" s="103"/>
      <c r="E41" s="98"/>
      <c r="F41" s="98"/>
      <c r="G41" s="83" t="str">
        <f>VLOOKUP(H41,Hoja1!A$1:G$445,2,0)</f>
        <v>SISMOS, INCENDIOS, INUNDACIONES, TERREMOTOS, VENDAVALES, DERRUMBE</v>
      </c>
      <c r="H41" s="46" t="s">
        <v>62</v>
      </c>
      <c r="I41" s="83" t="str">
        <f>VLOOKUP(H41,Hoja1!A$2:G$445,3,0)</f>
        <v>SISMOS, INCENDIOS, INUNDACIONES, TERREMOTOS, VENDAVALES</v>
      </c>
      <c r="J41" s="54"/>
      <c r="K41" s="83" t="str">
        <f>VLOOKUP(H41,Hoja1!A$2:G$445,4,0)</f>
        <v>Inspecciones planeadas e inspecciones no planeadas, procedimientos de programas de seguridad y salud en el trabajo</v>
      </c>
      <c r="L41" s="83" t="str">
        <f>VLOOKUP(H41,Hoja1!A$2:G$445,5,0)</f>
        <v>BRIGADAS DE EMERGENCIAS</v>
      </c>
      <c r="M41" s="54">
        <v>2</v>
      </c>
      <c r="N41" s="55">
        <v>1</v>
      </c>
      <c r="O41" s="55">
        <v>100</v>
      </c>
      <c r="P41" s="48">
        <f t="shared" si="5"/>
        <v>2</v>
      </c>
      <c r="Q41" s="48">
        <f t="shared" si="6"/>
        <v>200</v>
      </c>
      <c r="R41" s="56" t="str">
        <f t="shared" si="7"/>
        <v>B-2</v>
      </c>
      <c r="S41" s="57" t="str">
        <f t="shared" si="0"/>
        <v>II</v>
      </c>
      <c r="T41" s="58" t="str">
        <f t="shared" si="8"/>
        <v>No Aceptable o Aceptable Con Control Especifico</v>
      </c>
      <c r="U41" s="95"/>
      <c r="V41" s="83" t="str">
        <f>VLOOKUP(H41,Hoja1!A$2:G$445,6,0)</f>
        <v>MUERTE</v>
      </c>
      <c r="W41" s="59"/>
      <c r="X41" s="59"/>
      <c r="Y41" s="59"/>
      <c r="Z41" s="60" t="s">
        <v>1208</v>
      </c>
      <c r="AA41" s="53" t="str">
        <f>VLOOKUP(H41,Hoja1!A$2:G$445,7,0)</f>
        <v>ENTRENAMIENTO DE LA BRIGADA; DIVULGACIÓN DE PLAN DE EMERGENCIA</v>
      </c>
      <c r="AB41" s="59" t="s">
        <v>1207</v>
      </c>
      <c r="AC41" s="151"/>
      <c r="AD41" s="14"/>
      <c r="AE41" s="12"/>
      <c r="AF41" s="12"/>
      <c r="AG41" s="12"/>
      <c r="AH41" s="12"/>
      <c r="AI41" s="12"/>
      <c r="AJ41" s="12"/>
      <c r="AK41" s="12"/>
      <c r="AL41" s="12"/>
      <c r="AM41" s="12"/>
      <c r="AN41" s="12"/>
      <c r="AO41" s="12"/>
      <c r="AP41" s="12"/>
      <c r="AQ41" s="12"/>
      <c r="AR41" s="12"/>
      <c r="AS41" s="12"/>
      <c r="AT41" s="12"/>
      <c r="AU41" s="12"/>
      <c r="AV41" s="12"/>
      <c r="AW41" s="12"/>
      <c r="AX41" s="12"/>
      <c r="AY41" s="12"/>
      <c r="AZ41" s="12"/>
      <c r="BA41" s="12"/>
      <c r="BB41" s="12"/>
      <c r="BC41" s="12"/>
      <c r="BD41" s="12"/>
      <c r="BE41" s="12"/>
      <c r="BF41" s="12"/>
      <c r="BG41" s="12"/>
      <c r="BH41" s="12"/>
      <c r="BI41" s="12"/>
      <c r="BJ41" s="12"/>
      <c r="BK41" s="12"/>
      <c r="BL41" s="12"/>
      <c r="BM41" s="12"/>
      <c r="BN41" s="12"/>
      <c r="BO41" s="12"/>
      <c r="BP41" s="12"/>
      <c r="BQ41" s="12"/>
      <c r="BR41" s="12"/>
      <c r="BS41" s="12"/>
      <c r="BT41" s="12"/>
      <c r="BU41" s="12"/>
      <c r="BV41" s="12"/>
      <c r="BW41" s="12"/>
      <c r="BX41" s="12"/>
      <c r="BY41" s="12"/>
      <c r="BZ41" s="12"/>
      <c r="CA41" s="12"/>
      <c r="CB41" s="12"/>
      <c r="CC41" s="12"/>
      <c r="CD41" s="12"/>
      <c r="CE41" s="12"/>
      <c r="CF41" s="12"/>
      <c r="CG41" s="12"/>
      <c r="CH41" s="12"/>
      <c r="CI41" s="12"/>
      <c r="CJ41" s="12"/>
      <c r="CK41" s="12"/>
      <c r="CL41" s="12"/>
      <c r="CM41" s="12"/>
      <c r="CN41" s="12"/>
      <c r="CO41" s="12"/>
      <c r="CP41" s="12"/>
      <c r="CQ41" s="12"/>
      <c r="CR41" s="12"/>
      <c r="CS41" s="12"/>
      <c r="CT41" s="12"/>
      <c r="CU41" s="12"/>
      <c r="CV41" s="12"/>
      <c r="CW41" s="12"/>
      <c r="CX41" s="12"/>
      <c r="CY41" s="12"/>
      <c r="CZ41" s="12"/>
      <c r="DA41" s="12"/>
      <c r="DB41" s="12"/>
      <c r="DC41" s="12"/>
      <c r="DD41" s="12"/>
      <c r="DE41" s="12"/>
      <c r="DF41" s="12"/>
      <c r="DG41" s="12"/>
      <c r="DH41" s="12"/>
      <c r="DI41" s="12"/>
      <c r="DJ41" s="12"/>
      <c r="DK41" s="12"/>
      <c r="DL41" s="12"/>
      <c r="DM41" s="12"/>
      <c r="DN41" s="12"/>
      <c r="DO41" s="12"/>
      <c r="DP41" s="12"/>
      <c r="DQ41" s="12"/>
      <c r="DR41" s="12"/>
      <c r="DS41" s="12"/>
      <c r="DT41" s="12"/>
      <c r="DU41" s="12"/>
      <c r="DV41" s="12"/>
      <c r="DW41" s="12"/>
      <c r="DX41" s="12"/>
      <c r="DY41" s="12"/>
      <c r="DZ41" s="12"/>
      <c r="EA41" s="12"/>
      <c r="EB41" s="12"/>
      <c r="EC41" s="12"/>
      <c r="ED41" s="12"/>
      <c r="EE41" s="12"/>
      <c r="EF41" s="12"/>
      <c r="EG41" s="12"/>
      <c r="EH41" s="12"/>
      <c r="EI41" s="12"/>
      <c r="EJ41" s="12"/>
      <c r="EK41" s="12"/>
      <c r="EL41" s="12"/>
      <c r="EM41" s="12"/>
      <c r="EN41" s="12"/>
      <c r="EO41" s="12"/>
      <c r="EP41" s="12"/>
      <c r="EQ41" s="12"/>
      <c r="ER41" s="12"/>
      <c r="ES41" s="12"/>
      <c r="ET41" s="15"/>
    </row>
    <row r="42" spans="1:150" s="13" customFormat="1" ht="51">
      <c r="A42" s="142"/>
      <c r="B42" s="142"/>
      <c r="C42" s="108" t="str">
        <f>VLOOKUP(E42,Hoja2!A$2:C$82,2,0)</f>
        <v>Efectuar la localizacion y reparacion de los daños en las redes de acueducto, accesorios, acometidas,  reparar  las  valvulas  necesarias  y demas  actividades complementarias  para adelantar los trabajos, con el fin de reestablecer el suministro del servicio a la ciudadania.</v>
      </c>
      <c r="D42" s="105" t="str">
        <f>VLOOKUP(E42,Hoja2!A$2:C$82,3,0)</f>
        <v>Cambiar y reparar accesorios de las valvulas y tuberias con el fin de adelantar los trabajos de mantenimiento. Ejecutar las excavaciones para localizar los danos que se presenten en las redes locales de  acueducto, operando equipos tales coma sistemas de bombeo, entre otros. Proteger las superficies expuestas por las excavaciones mediante sistemas de proteccion de superficies. Verificar el tipo de materiales necesarios. Descubrir y localizar daños en la red local, retirar los recubrimientos de las tuberias come morteros, anclajes o de cualquier tipo.</v>
      </c>
      <c r="E42" s="114" t="s">
        <v>1037</v>
      </c>
      <c r="F42" s="114" t="s">
        <v>1210</v>
      </c>
      <c r="G42" s="86" t="str">
        <f>VLOOKUP(H42,Hoja1!A$1:G$445,2,0)</f>
        <v>Bacteria</v>
      </c>
      <c r="H42" s="24" t="s">
        <v>108</v>
      </c>
      <c r="I42" s="86" t="str">
        <f>VLOOKUP(H42,Hoja1!A$2:G$445,3,0)</f>
        <v>Infecciones producidas por Bacterianas</v>
      </c>
      <c r="J42" s="85"/>
      <c r="K42" s="86" t="str">
        <f>VLOOKUP(H42,Hoja1!A$2:G$445,4,0)</f>
        <v>Inspecciones planeadas e inspecciones no planeadas, procedimientos de programas de seguridad y salud en el trabajo</v>
      </c>
      <c r="L42" s="86" t="str">
        <f>VLOOKUP(H42,Hoja1!A$2:G$445,5,0)</f>
        <v>Programa de vacunación, bota pantalon, overol, guantes, tapabocas, mascarillas con filtos</v>
      </c>
      <c r="M42" s="85">
        <v>2</v>
      </c>
      <c r="N42" s="25">
        <v>3</v>
      </c>
      <c r="O42" s="25">
        <v>10</v>
      </c>
      <c r="P42" s="25">
        <f>M42*N42</f>
        <v>6</v>
      </c>
      <c r="Q42" s="25">
        <f>O42*P42</f>
        <v>60</v>
      </c>
      <c r="R42" s="31" t="str">
        <f>IF(P42=40,"MA-40",IF(P42=30,"MA-30",IF(P42=20,"A-20",IF(P42=10,"A-10",IF(P42=24,"MA-24",IF(P42=18,"A-18",IF(P42=12,"A-12",IF(P42=6,"M-6",IF(P42=8,"M-8",IF(P42=6,"M-6",IF(P42=4,"B-4",IF(P42=2,"B-2",))))))))))))</f>
        <v>M-6</v>
      </c>
      <c r="S42" s="89" t="str">
        <f t="shared" si="0"/>
        <v>III</v>
      </c>
      <c r="T42" s="90" t="str">
        <f>IF(S42=0,"",IF(S42="IV","Aceptable",IF(S42="III","Mejorable",IF(S42="II","No Aceptable o Aceptable Con Control Especifico",IF(S42="I","No Aceptable","")))))</f>
        <v>Mejorable</v>
      </c>
      <c r="U42" s="145">
        <v>7</v>
      </c>
      <c r="V42" s="86" t="str">
        <f>VLOOKUP(H42,Hoja1!A$2:G$445,6,0)</f>
        <v xml:space="preserve">Enfermedades Infectocontagiosas
</v>
      </c>
      <c r="W42" s="26"/>
      <c r="X42" s="26"/>
      <c r="Y42" s="26"/>
      <c r="Z42" s="22"/>
      <c r="AA42" s="22" t="str">
        <f>VLOOKUP(H42,Hoja1!A$2:G$445,7,0)</f>
        <v xml:space="preserve">Riesgo Biológico, Autocuidado y/o Uso y manejo adecuado de E.P.P.
</v>
      </c>
      <c r="AB42" s="145" t="s">
        <v>1200</v>
      </c>
      <c r="AC42" s="108" t="s">
        <v>1209</v>
      </c>
      <c r="AD42" s="14"/>
      <c r="AE42" s="12"/>
      <c r="AF42" s="12"/>
      <c r="AG42" s="12"/>
      <c r="AH42" s="12"/>
      <c r="AI42" s="12"/>
      <c r="AJ42" s="12"/>
      <c r="AK42" s="12"/>
      <c r="AL42" s="12"/>
      <c r="AM42" s="12"/>
      <c r="AN42" s="12"/>
      <c r="AO42" s="12"/>
      <c r="AP42" s="12"/>
      <c r="AQ42" s="12"/>
      <c r="AR42" s="12"/>
      <c r="AS42" s="12"/>
      <c r="AT42" s="12"/>
      <c r="AU42" s="12"/>
      <c r="AV42" s="12"/>
      <c r="AW42" s="12"/>
      <c r="AX42" s="12"/>
      <c r="AY42" s="12"/>
      <c r="AZ42" s="12"/>
      <c r="BA42" s="12"/>
      <c r="BB42" s="12"/>
      <c r="BC42" s="12"/>
      <c r="BD42" s="12"/>
      <c r="BE42" s="12"/>
      <c r="BF42" s="12"/>
      <c r="BG42" s="12"/>
      <c r="BH42" s="12"/>
      <c r="BI42" s="12"/>
      <c r="BJ42" s="12"/>
      <c r="BK42" s="12"/>
      <c r="BL42" s="12"/>
      <c r="BM42" s="12"/>
      <c r="BN42" s="12"/>
      <c r="BO42" s="12"/>
      <c r="BP42" s="12"/>
      <c r="BQ42" s="12"/>
      <c r="BR42" s="12"/>
      <c r="BS42" s="12"/>
      <c r="BT42" s="12"/>
      <c r="BU42" s="12"/>
      <c r="BV42" s="12"/>
      <c r="BW42" s="12"/>
      <c r="BX42" s="12"/>
      <c r="BY42" s="12"/>
      <c r="BZ42" s="12"/>
      <c r="CA42" s="12"/>
      <c r="CB42" s="12"/>
      <c r="CC42" s="12"/>
      <c r="CD42" s="12"/>
      <c r="CE42" s="12"/>
      <c r="CF42" s="12"/>
      <c r="CG42" s="12"/>
      <c r="CH42" s="12"/>
      <c r="CI42" s="12"/>
      <c r="CJ42" s="12"/>
      <c r="CK42" s="12"/>
      <c r="CL42" s="12"/>
      <c r="CM42" s="12"/>
      <c r="CN42" s="12"/>
      <c r="CO42" s="12"/>
      <c r="CP42" s="12"/>
      <c r="CQ42" s="12"/>
      <c r="CR42" s="12"/>
      <c r="CS42" s="12"/>
      <c r="CT42" s="12"/>
      <c r="CU42" s="12"/>
      <c r="CV42" s="12"/>
      <c r="CW42" s="12"/>
      <c r="CX42" s="12"/>
      <c r="CY42" s="12"/>
      <c r="CZ42" s="12"/>
      <c r="DA42" s="12"/>
      <c r="DB42" s="12"/>
      <c r="DC42" s="12"/>
      <c r="DD42" s="12"/>
      <c r="DE42" s="12"/>
      <c r="DF42" s="12"/>
      <c r="DG42" s="12"/>
      <c r="DH42" s="12"/>
      <c r="DI42" s="12"/>
      <c r="DJ42" s="12"/>
      <c r="DK42" s="12"/>
      <c r="DL42" s="12"/>
      <c r="DM42" s="12"/>
      <c r="DN42" s="12"/>
      <c r="DO42" s="12"/>
      <c r="DP42" s="12"/>
      <c r="DQ42" s="12"/>
      <c r="DR42" s="12"/>
      <c r="DS42" s="12"/>
      <c r="DT42" s="12"/>
      <c r="DU42" s="12"/>
      <c r="DV42" s="12"/>
      <c r="DW42" s="12"/>
      <c r="DX42" s="12"/>
      <c r="DY42" s="12"/>
      <c r="DZ42" s="12"/>
      <c r="EA42" s="12"/>
      <c r="EB42" s="12"/>
      <c r="EC42" s="12"/>
      <c r="ED42" s="12"/>
      <c r="EE42" s="12"/>
      <c r="EF42" s="12"/>
      <c r="EG42" s="12"/>
      <c r="EH42" s="12"/>
      <c r="EI42" s="12"/>
      <c r="EJ42" s="12"/>
      <c r="EK42" s="12"/>
      <c r="EL42" s="12"/>
      <c r="EM42" s="12"/>
      <c r="EN42" s="12"/>
      <c r="EO42" s="12"/>
      <c r="EP42" s="12"/>
      <c r="EQ42" s="12"/>
      <c r="ER42" s="12"/>
      <c r="ES42" s="12"/>
      <c r="ET42" s="15"/>
    </row>
    <row r="43" spans="1:150" s="13" customFormat="1" ht="51">
      <c r="A43" s="142"/>
      <c r="B43" s="142"/>
      <c r="C43" s="109"/>
      <c r="D43" s="106"/>
      <c r="E43" s="115"/>
      <c r="F43" s="115"/>
      <c r="G43" s="86" t="str">
        <f>VLOOKUP(H43,Hoja1!A$1:G$445,2,0)</f>
        <v>Hongos</v>
      </c>
      <c r="H43" s="24" t="s">
        <v>117</v>
      </c>
      <c r="I43" s="86" t="str">
        <f>VLOOKUP(H43,Hoja1!A$2:G$445,3,0)</f>
        <v>Micosis</v>
      </c>
      <c r="J43" s="18"/>
      <c r="K43" s="86" t="str">
        <f>VLOOKUP(H43,Hoja1!A$2:G$445,4,0)</f>
        <v>Inspecciones planeadas e inspecciones no planeadas, procedimientos de programas de seguridad y salud en el trabajo</v>
      </c>
      <c r="L43" s="86" t="str">
        <f>VLOOKUP(H43,Hoja1!A$2:G$445,5,0)</f>
        <v>Programa de vacunación, éxamenes periódicos</v>
      </c>
      <c r="M43" s="18">
        <v>2</v>
      </c>
      <c r="N43" s="19">
        <v>3</v>
      </c>
      <c r="O43" s="19">
        <v>10</v>
      </c>
      <c r="P43" s="25">
        <f aca="true" t="shared" si="9" ref="P43:P100">M43*N43</f>
        <v>6</v>
      </c>
      <c r="Q43" s="25">
        <f aca="true" t="shared" si="10" ref="Q43:Q100">O43*P43</f>
        <v>60</v>
      </c>
      <c r="R43" s="32" t="str">
        <f aca="true" t="shared" si="11" ref="R43:R100">IF(P43=40,"MA-40",IF(P43=30,"MA-30",IF(P43=20,"A-20",IF(P43=10,"A-10",IF(P43=24,"MA-24",IF(P43=18,"A-18",IF(P43=12,"A-12",IF(P43=6,"M-6",IF(P43=8,"M-8",IF(P43=6,"M-6",IF(P43=4,"B-4",IF(P43=2,"B-2",))))))))))))</f>
        <v>M-6</v>
      </c>
      <c r="S43" s="72" t="str">
        <f t="shared" si="0"/>
        <v>III</v>
      </c>
      <c r="T43" s="73" t="str">
        <f aca="true" t="shared" si="12" ref="T43:T100">IF(S43=0,"",IF(S43="IV","Aceptable",IF(S43="III","Mejorable",IF(S43="II","No Aceptable o Aceptable Con Control Especifico",IF(S43="I","No Aceptable","")))))</f>
        <v>Mejorable</v>
      </c>
      <c r="U43" s="112"/>
      <c r="V43" s="86" t="str">
        <f>VLOOKUP(H43,Hoja1!A$2:G$445,6,0)</f>
        <v>Micosis</v>
      </c>
      <c r="W43" s="20"/>
      <c r="X43" s="20"/>
      <c r="Y43" s="20"/>
      <c r="Z43" s="17"/>
      <c r="AA43" s="22" t="str">
        <f>VLOOKUP(H43,Hoja1!A$2:G$445,7,0)</f>
        <v xml:space="preserve">Riesgo Biológico, Autocuidado y/o Uso y manejo adecuado de E.P.P.
</v>
      </c>
      <c r="AB43" s="112"/>
      <c r="AC43" s="109"/>
      <c r="AD43" s="14"/>
      <c r="AE43" s="12"/>
      <c r="AF43" s="12"/>
      <c r="AG43" s="12"/>
      <c r="AH43" s="12"/>
      <c r="AI43" s="12"/>
      <c r="AJ43" s="12"/>
      <c r="AK43" s="12"/>
      <c r="AL43" s="12"/>
      <c r="AM43" s="12"/>
      <c r="AN43" s="12"/>
      <c r="AO43" s="12"/>
      <c r="AP43" s="12"/>
      <c r="AQ43" s="12"/>
      <c r="AR43" s="12"/>
      <c r="AS43" s="12"/>
      <c r="AT43" s="12"/>
      <c r="AU43" s="12"/>
      <c r="AV43" s="12"/>
      <c r="AW43" s="12"/>
      <c r="AX43" s="12"/>
      <c r="AY43" s="12"/>
      <c r="AZ43" s="12"/>
      <c r="BA43" s="12"/>
      <c r="BB43" s="12"/>
      <c r="BC43" s="12"/>
      <c r="BD43" s="12"/>
      <c r="BE43" s="12"/>
      <c r="BF43" s="12"/>
      <c r="BG43" s="12"/>
      <c r="BH43" s="12"/>
      <c r="BI43" s="12"/>
      <c r="BJ43" s="12"/>
      <c r="BK43" s="12"/>
      <c r="BL43" s="12"/>
      <c r="BM43" s="12"/>
      <c r="BN43" s="12"/>
      <c r="BO43" s="12"/>
      <c r="BP43" s="12"/>
      <c r="BQ43" s="12"/>
      <c r="BR43" s="12"/>
      <c r="BS43" s="12"/>
      <c r="BT43" s="12"/>
      <c r="BU43" s="12"/>
      <c r="BV43" s="12"/>
      <c r="BW43" s="12"/>
      <c r="BX43" s="12"/>
      <c r="BY43" s="12"/>
      <c r="BZ43" s="12"/>
      <c r="CA43" s="12"/>
      <c r="CB43" s="12"/>
      <c r="CC43" s="12"/>
      <c r="CD43" s="12"/>
      <c r="CE43" s="12"/>
      <c r="CF43" s="12"/>
      <c r="CG43" s="12"/>
      <c r="CH43" s="12"/>
      <c r="CI43" s="12"/>
      <c r="CJ43" s="12"/>
      <c r="CK43" s="12"/>
      <c r="CL43" s="12"/>
      <c r="CM43" s="12"/>
      <c r="CN43" s="12"/>
      <c r="CO43" s="12"/>
      <c r="CP43" s="12"/>
      <c r="CQ43" s="12"/>
      <c r="CR43" s="12"/>
      <c r="CS43" s="12"/>
      <c r="CT43" s="12"/>
      <c r="CU43" s="12"/>
      <c r="CV43" s="12"/>
      <c r="CW43" s="12"/>
      <c r="CX43" s="12"/>
      <c r="CY43" s="12"/>
      <c r="CZ43" s="12"/>
      <c r="DA43" s="12"/>
      <c r="DB43" s="12"/>
      <c r="DC43" s="12"/>
      <c r="DD43" s="12"/>
      <c r="DE43" s="12"/>
      <c r="DF43" s="12"/>
      <c r="DG43" s="12"/>
      <c r="DH43" s="12"/>
      <c r="DI43" s="12"/>
      <c r="DJ43" s="12"/>
      <c r="DK43" s="12"/>
      <c r="DL43" s="12"/>
      <c r="DM43" s="12"/>
      <c r="DN43" s="12"/>
      <c r="DO43" s="12"/>
      <c r="DP43" s="12"/>
      <c r="DQ43" s="12"/>
      <c r="DR43" s="12"/>
      <c r="DS43" s="12"/>
      <c r="DT43" s="12"/>
      <c r="DU43" s="12"/>
      <c r="DV43" s="12"/>
      <c r="DW43" s="12"/>
      <c r="DX43" s="12"/>
      <c r="DY43" s="12"/>
      <c r="DZ43" s="12"/>
      <c r="EA43" s="12"/>
      <c r="EB43" s="12"/>
      <c r="EC43" s="12"/>
      <c r="ED43" s="12"/>
      <c r="EE43" s="12"/>
      <c r="EF43" s="12"/>
      <c r="EG43" s="12"/>
      <c r="EH43" s="12"/>
      <c r="EI43" s="12"/>
      <c r="EJ43" s="12"/>
      <c r="EK43" s="12"/>
      <c r="EL43" s="12"/>
      <c r="EM43" s="12"/>
      <c r="EN43" s="12"/>
      <c r="EO43" s="12"/>
      <c r="EP43" s="12"/>
      <c r="EQ43" s="12"/>
      <c r="ER43" s="12"/>
      <c r="ES43" s="12"/>
      <c r="ET43" s="15"/>
    </row>
    <row r="44" spans="1:150" s="13" customFormat="1" ht="51">
      <c r="A44" s="142"/>
      <c r="B44" s="142"/>
      <c r="C44" s="109"/>
      <c r="D44" s="106"/>
      <c r="E44" s="115"/>
      <c r="F44" s="115"/>
      <c r="G44" s="86" t="str">
        <f>VLOOKUP(H44,Hoja1!A$1:G$445,2,0)</f>
        <v>Virus</v>
      </c>
      <c r="H44" s="24" t="s">
        <v>120</v>
      </c>
      <c r="I44" s="86" t="str">
        <f>VLOOKUP(H44,Hoja1!A$2:G$445,3,0)</f>
        <v>Infecciones Virales</v>
      </c>
      <c r="J44" s="18"/>
      <c r="K44" s="86" t="str">
        <f>VLOOKUP(H44,Hoja1!A$2:G$445,4,0)</f>
        <v>Inspecciones planeadas e inspecciones no planeadas, procedimientos de programas de seguridad y salud en el trabajo</v>
      </c>
      <c r="L44" s="86" t="str">
        <f>VLOOKUP(H44,Hoja1!A$2:G$445,5,0)</f>
        <v>Programa de vacunación, bota pantalon, overol, guantes, tapabocas, mascarillas con filtos</v>
      </c>
      <c r="M44" s="18">
        <v>2</v>
      </c>
      <c r="N44" s="19">
        <v>3</v>
      </c>
      <c r="O44" s="19">
        <v>10</v>
      </c>
      <c r="P44" s="25">
        <f t="shared" si="9"/>
        <v>6</v>
      </c>
      <c r="Q44" s="25">
        <f t="shared" si="10"/>
        <v>60</v>
      </c>
      <c r="R44" s="32" t="str">
        <f t="shared" si="11"/>
        <v>M-6</v>
      </c>
      <c r="S44" s="72" t="str">
        <f t="shared" si="0"/>
        <v>III</v>
      </c>
      <c r="T44" s="73" t="str">
        <f t="shared" si="12"/>
        <v>Mejorable</v>
      </c>
      <c r="U44" s="112"/>
      <c r="V44" s="86" t="str">
        <f>VLOOKUP(H44,Hoja1!A$2:G$445,6,0)</f>
        <v xml:space="preserve">Enfermedades Infectocontagiosas
</v>
      </c>
      <c r="W44" s="20"/>
      <c r="X44" s="20"/>
      <c r="Y44" s="20"/>
      <c r="Z44" s="17"/>
      <c r="AA44" s="22" t="str">
        <f>VLOOKUP(H44,Hoja1!A$2:G$445,7,0)</f>
        <v xml:space="preserve">Riesgo Biológico, Autocuidado y/o Uso y manejo adecuado de E.P.P.
</v>
      </c>
      <c r="AB44" s="113"/>
      <c r="AC44" s="109"/>
      <c r="AD44" s="14"/>
      <c r="AE44" s="12"/>
      <c r="AF44" s="12"/>
      <c r="AG44" s="12"/>
      <c r="AH44" s="12"/>
      <c r="AI44" s="12"/>
      <c r="AJ44" s="12"/>
      <c r="AK44" s="12"/>
      <c r="AL44" s="12"/>
      <c r="AM44" s="12"/>
      <c r="AN44" s="12"/>
      <c r="AO44" s="12"/>
      <c r="AP44" s="12"/>
      <c r="AQ44" s="12"/>
      <c r="AR44" s="12"/>
      <c r="AS44" s="12"/>
      <c r="AT44" s="12"/>
      <c r="AU44" s="12"/>
      <c r="AV44" s="12"/>
      <c r="AW44" s="12"/>
      <c r="AX44" s="12"/>
      <c r="AY44" s="12"/>
      <c r="AZ44" s="12"/>
      <c r="BA44" s="12"/>
      <c r="BB44" s="12"/>
      <c r="BC44" s="12"/>
      <c r="BD44" s="12"/>
      <c r="BE44" s="12"/>
      <c r="BF44" s="12"/>
      <c r="BG44" s="12"/>
      <c r="BH44" s="12"/>
      <c r="BI44" s="12"/>
      <c r="BJ44" s="12"/>
      <c r="BK44" s="12"/>
      <c r="BL44" s="12"/>
      <c r="BM44" s="12"/>
      <c r="BN44" s="12"/>
      <c r="BO44" s="12"/>
      <c r="BP44" s="12"/>
      <c r="BQ44" s="12"/>
      <c r="BR44" s="12"/>
      <c r="BS44" s="12"/>
      <c r="BT44" s="12"/>
      <c r="BU44" s="12"/>
      <c r="BV44" s="12"/>
      <c r="BW44" s="12"/>
      <c r="BX44" s="12"/>
      <c r="BY44" s="12"/>
      <c r="BZ44" s="12"/>
      <c r="CA44" s="12"/>
      <c r="CB44" s="12"/>
      <c r="CC44" s="12"/>
      <c r="CD44" s="12"/>
      <c r="CE44" s="12"/>
      <c r="CF44" s="12"/>
      <c r="CG44" s="12"/>
      <c r="CH44" s="12"/>
      <c r="CI44" s="12"/>
      <c r="CJ44" s="12"/>
      <c r="CK44" s="12"/>
      <c r="CL44" s="12"/>
      <c r="CM44" s="12"/>
      <c r="CN44" s="12"/>
      <c r="CO44" s="12"/>
      <c r="CP44" s="12"/>
      <c r="CQ44" s="12"/>
      <c r="CR44" s="12"/>
      <c r="CS44" s="12"/>
      <c r="CT44" s="12"/>
      <c r="CU44" s="12"/>
      <c r="CV44" s="12"/>
      <c r="CW44" s="12"/>
      <c r="CX44" s="12"/>
      <c r="CY44" s="12"/>
      <c r="CZ44" s="12"/>
      <c r="DA44" s="12"/>
      <c r="DB44" s="12"/>
      <c r="DC44" s="12"/>
      <c r="DD44" s="12"/>
      <c r="DE44" s="12"/>
      <c r="DF44" s="12"/>
      <c r="DG44" s="12"/>
      <c r="DH44" s="12"/>
      <c r="DI44" s="12"/>
      <c r="DJ44" s="12"/>
      <c r="DK44" s="12"/>
      <c r="DL44" s="12"/>
      <c r="DM44" s="12"/>
      <c r="DN44" s="12"/>
      <c r="DO44" s="12"/>
      <c r="DP44" s="12"/>
      <c r="DQ44" s="12"/>
      <c r="DR44" s="12"/>
      <c r="DS44" s="12"/>
      <c r="DT44" s="12"/>
      <c r="DU44" s="12"/>
      <c r="DV44" s="12"/>
      <c r="DW44" s="12"/>
      <c r="DX44" s="12"/>
      <c r="DY44" s="12"/>
      <c r="DZ44" s="12"/>
      <c r="EA44" s="12"/>
      <c r="EB44" s="12"/>
      <c r="EC44" s="12"/>
      <c r="ED44" s="12"/>
      <c r="EE44" s="12"/>
      <c r="EF44" s="12"/>
      <c r="EG44" s="12"/>
      <c r="EH44" s="12"/>
      <c r="EI44" s="12"/>
      <c r="EJ44" s="12"/>
      <c r="EK44" s="12"/>
      <c r="EL44" s="12"/>
      <c r="EM44" s="12"/>
      <c r="EN44" s="12"/>
      <c r="EO44" s="12"/>
      <c r="EP44" s="12"/>
      <c r="EQ44" s="12"/>
      <c r="ER44" s="12"/>
      <c r="ES44" s="12"/>
      <c r="ET44" s="15"/>
    </row>
    <row r="45" spans="1:150" s="13" customFormat="1" ht="51">
      <c r="A45" s="142"/>
      <c r="B45" s="142"/>
      <c r="C45" s="109"/>
      <c r="D45" s="106"/>
      <c r="E45" s="115"/>
      <c r="F45" s="115"/>
      <c r="G45" s="86" t="str">
        <f>VLOOKUP(H45,Hoja1!A$1:G$445,2,0)</f>
        <v>INFRAROJA, ULTRAVIOLETA, VISIBLE, RADIOFRECUENCIA, MICROONDAS, LASER</v>
      </c>
      <c r="H45" s="24" t="s">
        <v>67</v>
      </c>
      <c r="I45" s="86" t="str">
        <f>VLOOKUP(H45,Hoja1!A$2:G$445,3,0)</f>
        <v>CÁNCER, LESIONES DÉRMICAS Y OCULARES</v>
      </c>
      <c r="J45" s="18"/>
      <c r="K45" s="86" t="str">
        <f>VLOOKUP(H45,Hoja1!A$2:G$445,4,0)</f>
        <v>Inspecciones planeadas e inspecciones no planeadas, procedimientos de programas de seguridad y salud en el trabajo</v>
      </c>
      <c r="L45" s="86" t="str">
        <f>VLOOKUP(H45,Hoja1!A$2:G$445,5,0)</f>
        <v>PROGRAMA BLOQUEADOR SOLAR</v>
      </c>
      <c r="M45" s="18">
        <v>2</v>
      </c>
      <c r="N45" s="19">
        <v>3</v>
      </c>
      <c r="O45" s="19">
        <v>10</v>
      </c>
      <c r="P45" s="25">
        <f t="shared" si="9"/>
        <v>6</v>
      </c>
      <c r="Q45" s="25">
        <f t="shared" si="10"/>
        <v>60</v>
      </c>
      <c r="R45" s="32" t="str">
        <f t="shared" si="11"/>
        <v>M-6</v>
      </c>
      <c r="S45" s="72" t="str">
        <f t="shared" si="0"/>
        <v>III</v>
      </c>
      <c r="T45" s="73" t="str">
        <f t="shared" si="12"/>
        <v>Mejorable</v>
      </c>
      <c r="U45" s="112"/>
      <c r="V45" s="86" t="str">
        <f>VLOOKUP(H45,Hoja1!A$2:G$445,6,0)</f>
        <v>CÁNCER</v>
      </c>
      <c r="W45" s="20"/>
      <c r="X45" s="20"/>
      <c r="Y45" s="20"/>
      <c r="Z45" s="17"/>
      <c r="AA45" s="22" t="str">
        <f>VLOOKUP(H45,Hoja1!A$2:G$445,7,0)</f>
        <v>N/A</v>
      </c>
      <c r="AB45" s="20" t="s">
        <v>1201</v>
      </c>
      <c r="AC45" s="109"/>
      <c r="AD45" s="14"/>
      <c r="AE45" s="12"/>
      <c r="AF45" s="12"/>
      <c r="AG45" s="12"/>
      <c r="AH45" s="12"/>
      <c r="AI45" s="12"/>
      <c r="AJ45" s="12"/>
      <c r="AK45" s="12"/>
      <c r="AL45" s="12"/>
      <c r="AM45" s="12"/>
      <c r="AN45" s="12"/>
      <c r="AO45" s="12"/>
      <c r="AP45" s="12"/>
      <c r="AQ45" s="12"/>
      <c r="AR45" s="12"/>
      <c r="AS45" s="12"/>
      <c r="AT45" s="12"/>
      <c r="AU45" s="12"/>
      <c r="AV45" s="12"/>
      <c r="AW45" s="12"/>
      <c r="AX45" s="12"/>
      <c r="AY45" s="12"/>
      <c r="AZ45" s="12"/>
      <c r="BA45" s="12"/>
      <c r="BB45" s="12"/>
      <c r="BC45" s="12"/>
      <c r="BD45" s="12"/>
      <c r="BE45" s="12"/>
      <c r="BF45" s="12"/>
      <c r="BG45" s="12"/>
      <c r="BH45" s="12"/>
      <c r="BI45" s="12"/>
      <c r="BJ45" s="12"/>
      <c r="BK45" s="12"/>
      <c r="BL45" s="12"/>
      <c r="BM45" s="12"/>
      <c r="BN45" s="12"/>
      <c r="BO45" s="12"/>
      <c r="BP45" s="12"/>
      <c r="BQ45" s="12"/>
      <c r="BR45" s="12"/>
      <c r="BS45" s="12"/>
      <c r="BT45" s="12"/>
      <c r="BU45" s="12"/>
      <c r="BV45" s="12"/>
      <c r="BW45" s="12"/>
      <c r="BX45" s="12"/>
      <c r="BY45" s="12"/>
      <c r="BZ45" s="12"/>
      <c r="CA45" s="12"/>
      <c r="CB45" s="12"/>
      <c r="CC45" s="12"/>
      <c r="CD45" s="12"/>
      <c r="CE45" s="12"/>
      <c r="CF45" s="12"/>
      <c r="CG45" s="12"/>
      <c r="CH45" s="12"/>
      <c r="CI45" s="12"/>
      <c r="CJ45" s="12"/>
      <c r="CK45" s="12"/>
      <c r="CL45" s="12"/>
      <c r="CM45" s="12"/>
      <c r="CN45" s="12"/>
      <c r="CO45" s="12"/>
      <c r="CP45" s="12"/>
      <c r="CQ45" s="12"/>
      <c r="CR45" s="12"/>
      <c r="CS45" s="12"/>
      <c r="CT45" s="12"/>
      <c r="CU45" s="12"/>
      <c r="CV45" s="12"/>
      <c r="CW45" s="12"/>
      <c r="CX45" s="12"/>
      <c r="CY45" s="12"/>
      <c r="CZ45" s="12"/>
      <c r="DA45" s="12"/>
      <c r="DB45" s="12"/>
      <c r="DC45" s="12"/>
      <c r="DD45" s="12"/>
      <c r="DE45" s="12"/>
      <c r="DF45" s="12"/>
      <c r="DG45" s="12"/>
      <c r="DH45" s="12"/>
      <c r="DI45" s="12"/>
      <c r="DJ45" s="12"/>
      <c r="DK45" s="12"/>
      <c r="DL45" s="12"/>
      <c r="DM45" s="12"/>
      <c r="DN45" s="12"/>
      <c r="DO45" s="12"/>
      <c r="DP45" s="12"/>
      <c r="DQ45" s="12"/>
      <c r="DR45" s="12"/>
      <c r="DS45" s="12"/>
      <c r="DT45" s="12"/>
      <c r="DU45" s="12"/>
      <c r="DV45" s="12"/>
      <c r="DW45" s="12"/>
      <c r="DX45" s="12"/>
      <c r="DY45" s="12"/>
      <c r="DZ45" s="12"/>
      <c r="EA45" s="12"/>
      <c r="EB45" s="12"/>
      <c r="EC45" s="12"/>
      <c r="ED45" s="12"/>
      <c r="EE45" s="12"/>
      <c r="EF45" s="12"/>
      <c r="EG45" s="12"/>
      <c r="EH45" s="12"/>
      <c r="EI45" s="12"/>
      <c r="EJ45" s="12"/>
      <c r="EK45" s="12"/>
      <c r="EL45" s="12"/>
      <c r="EM45" s="12"/>
      <c r="EN45" s="12"/>
      <c r="EO45" s="12"/>
      <c r="EP45" s="12"/>
      <c r="EQ45" s="12"/>
      <c r="ER45" s="12"/>
      <c r="ES45" s="12"/>
      <c r="ET45" s="15"/>
    </row>
    <row r="46" spans="1:150" s="13" customFormat="1" ht="57.75" customHeight="1">
      <c r="A46" s="142"/>
      <c r="B46" s="142"/>
      <c r="C46" s="109"/>
      <c r="D46" s="106"/>
      <c r="E46" s="115"/>
      <c r="F46" s="115"/>
      <c r="G46" s="86" t="str">
        <f>VLOOKUP(H46,Hoja1!A$1:G$445,2,0)</f>
        <v>GASES Y VAPORES</v>
      </c>
      <c r="H46" s="24" t="s">
        <v>250</v>
      </c>
      <c r="I46" s="86" t="str">
        <f>VLOOKUP(H46,Hoja1!A$2:G$445,3,0)</f>
        <v xml:space="preserve"> LESIONES EN LA PIEL, IRRITACIÓN EN VÍAS  RESPIRATORIAS, MUERTE</v>
      </c>
      <c r="J46" s="18"/>
      <c r="K46" s="86" t="str">
        <f>VLOOKUP(H46,Hoja1!A$2:G$445,4,0)</f>
        <v>Inspecciones planeadas e inspecciones no planeadas, procedimientos de programas de seguridad y salud en el trabajo</v>
      </c>
      <c r="L46" s="86" t="str">
        <f>VLOOKUP(H46,Hoja1!A$2:G$445,5,0)</f>
        <v>EPP TAPABOCAS, CARETAS CON FILTROS</v>
      </c>
      <c r="M46" s="18">
        <v>2</v>
      </c>
      <c r="N46" s="19">
        <v>3</v>
      </c>
      <c r="O46" s="19">
        <v>25</v>
      </c>
      <c r="P46" s="25">
        <f t="shared" si="9"/>
        <v>6</v>
      </c>
      <c r="Q46" s="25">
        <f t="shared" si="10"/>
        <v>150</v>
      </c>
      <c r="R46" s="32" t="str">
        <f t="shared" si="11"/>
        <v>M-6</v>
      </c>
      <c r="S46" s="72" t="str">
        <f t="shared" si="0"/>
        <v>II</v>
      </c>
      <c r="T46" s="73" t="str">
        <f t="shared" si="12"/>
        <v>No Aceptable o Aceptable Con Control Especifico</v>
      </c>
      <c r="U46" s="112"/>
      <c r="V46" s="86" t="str">
        <f>VLOOKUP(H46,Hoja1!A$2:G$445,6,0)</f>
        <v xml:space="preserve"> MUERTE</v>
      </c>
      <c r="W46" s="20"/>
      <c r="X46" s="20"/>
      <c r="Y46" s="20"/>
      <c r="Z46" s="17"/>
      <c r="AA46" s="22" t="str">
        <f>VLOOKUP(H46,Hoja1!A$2:G$445,7,0)</f>
        <v>USO Y MANEJO ADECUADO DE E.P.P.</v>
      </c>
      <c r="AB46" s="20" t="s">
        <v>1213</v>
      </c>
      <c r="AC46" s="109"/>
      <c r="AD46" s="14"/>
      <c r="AE46" s="12"/>
      <c r="AF46" s="12"/>
      <c r="AG46" s="12"/>
      <c r="AH46" s="12"/>
      <c r="AI46" s="12"/>
      <c r="AJ46" s="12"/>
      <c r="AK46" s="12"/>
      <c r="AL46" s="12"/>
      <c r="AM46" s="12"/>
      <c r="AN46" s="12"/>
      <c r="AO46" s="12"/>
      <c r="AP46" s="12"/>
      <c r="AQ46" s="12"/>
      <c r="AR46" s="12"/>
      <c r="AS46" s="12"/>
      <c r="AT46" s="12"/>
      <c r="AU46" s="12"/>
      <c r="AV46" s="12"/>
      <c r="AW46" s="12"/>
      <c r="AX46" s="12"/>
      <c r="AY46" s="12"/>
      <c r="AZ46" s="12"/>
      <c r="BA46" s="12"/>
      <c r="BB46" s="12"/>
      <c r="BC46" s="12"/>
      <c r="BD46" s="12"/>
      <c r="BE46" s="12"/>
      <c r="BF46" s="12"/>
      <c r="BG46" s="12"/>
      <c r="BH46" s="12"/>
      <c r="BI46" s="12"/>
      <c r="BJ46" s="12"/>
      <c r="BK46" s="12"/>
      <c r="BL46" s="12"/>
      <c r="BM46" s="12"/>
      <c r="BN46" s="12"/>
      <c r="BO46" s="12"/>
      <c r="BP46" s="12"/>
      <c r="BQ46" s="12"/>
      <c r="BR46" s="12"/>
      <c r="BS46" s="12"/>
      <c r="BT46" s="12"/>
      <c r="BU46" s="12"/>
      <c r="BV46" s="12"/>
      <c r="BW46" s="12"/>
      <c r="BX46" s="12"/>
      <c r="BY46" s="12"/>
      <c r="BZ46" s="12"/>
      <c r="CA46" s="12"/>
      <c r="CB46" s="12"/>
      <c r="CC46" s="12"/>
      <c r="CD46" s="12"/>
      <c r="CE46" s="12"/>
      <c r="CF46" s="12"/>
      <c r="CG46" s="12"/>
      <c r="CH46" s="12"/>
      <c r="CI46" s="12"/>
      <c r="CJ46" s="12"/>
      <c r="CK46" s="12"/>
      <c r="CL46" s="12"/>
      <c r="CM46" s="12"/>
      <c r="CN46" s="12"/>
      <c r="CO46" s="12"/>
      <c r="CP46" s="12"/>
      <c r="CQ46" s="12"/>
      <c r="CR46" s="12"/>
      <c r="CS46" s="12"/>
      <c r="CT46" s="12"/>
      <c r="CU46" s="12"/>
      <c r="CV46" s="12"/>
      <c r="CW46" s="12"/>
      <c r="CX46" s="12"/>
      <c r="CY46" s="12"/>
      <c r="CZ46" s="12"/>
      <c r="DA46" s="12"/>
      <c r="DB46" s="12"/>
      <c r="DC46" s="12"/>
      <c r="DD46" s="12"/>
      <c r="DE46" s="12"/>
      <c r="DF46" s="12"/>
      <c r="DG46" s="12"/>
      <c r="DH46" s="12"/>
      <c r="DI46" s="12"/>
      <c r="DJ46" s="12"/>
      <c r="DK46" s="12"/>
      <c r="DL46" s="12"/>
      <c r="DM46" s="12"/>
      <c r="DN46" s="12"/>
      <c r="DO46" s="12"/>
      <c r="DP46" s="12"/>
      <c r="DQ46" s="12"/>
      <c r="DR46" s="12"/>
      <c r="DS46" s="12"/>
      <c r="DT46" s="12"/>
      <c r="DU46" s="12"/>
      <c r="DV46" s="12"/>
      <c r="DW46" s="12"/>
      <c r="DX46" s="12"/>
      <c r="DY46" s="12"/>
      <c r="DZ46" s="12"/>
      <c r="EA46" s="12"/>
      <c r="EB46" s="12"/>
      <c r="EC46" s="12"/>
      <c r="ED46" s="12"/>
      <c r="EE46" s="12"/>
      <c r="EF46" s="12"/>
      <c r="EG46" s="12"/>
      <c r="EH46" s="12"/>
      <c r="EI46" s="12"/>
      <c r="EJ46" s="12"/>
      <c r="EK46" s="12"/>
      <c r="EL46" s="12"/>
      <c r="EM46" s="12"/>
      <c r="EN46" s="12"/>
      <c r="EO46" s="12"/>
      <c r="EP46" s="12"/>
      <c r="EQ46" s="12"/>
      <c r="ER46" s="12"/>
      <c r="ES46" s="12"/>
      <c r="ET46" s="15"/>
    </row>
    <row r="47" spans="1:150" s="13" customFormat="1" ht="35.25" customHeight="1">
      <c r="A47" s="142"/>
      <c r="B47" s="142"/>
      <c r="C47" s="109"/>
      <c r="D47" s="106"/>
      <c r="E47" s="115"/>
      <c r="F47" s="115"/>
      <c r="G47" s="86" t="str">
        <f>VLOOKUP(H47,Hoja1!A$1:G$445,2,0)</f>
        <v>CONCENTRACIÓN EN ACTIVIDADES DE ALTO DESEMPEÑO MENTAL</v>
      </c>
      <c r="H47" s="24" t="s">
        <v>72</v>
      </c>
      <c r="I47" s="86" t="str">
        <f>VLOOKUP(H47,Hoja1!A$2:G$445,3,0)</f>
        <v>ESTRÉS, CEFALEA, IRRITABILIDAD</v>
      </c>
      <c r="J47" s="18"/>
      <c r="K47" s="86" t="str">
        <f>VLOOKUP(H47,Hoja1!A$2:G$445,4,0)</f>
        <v>N/A</v>
      </c>
      <c r="L47" s="86" t="str">
        <f>VLOOKUP(H47,Hoja1!A$2:G$445,5,0)</f>
        <v>PVE PSICOSOCIAL</v>
      </c>
      <c r="M47" s="18">
        <v>2</v>
      </c>
      <c r="N47" s="19">
        <v>2</v>
      </c>
      <c r="O47" s="19">
        <v>10</v>
      </c>
      <c r="P47" s="25">
        <f t="shared" si="9"/>
        <v>4</v>
      </c>
      <c r="Q47" s="25">
        <f t="shared" si="10"/>
        <v>40</v>
      </c>
      <c r="R47" s="32" t="str">
        <f t="shared" si="11"/>
        <v>B-4</v>
      </c>
      <c r="S47" s="72" t="str">
        <f t="shared" si="0"/>
        <v>III</v>
      </c>
      <c r="T47" s="73" t="str">
        <f t="shared" si="12"/>
        <v>Mejorable</v>
      </c>
      <c r="U47" s="112"/>
      <c r="V47" s="86" t="str">
        <f>VLOOKUP(H47,Hoja1!A$2:G$445,6,0)</f>
        <v>ESTRÉS</v>
      </c>
      <c r="W47" s="20"/>
      <c r="X47" s="20"/>
      <c r="Y47" s="20"/>
      <c r="Z47" s="17"/>
      <c r="AA47" s="22" t="str">
        <f>VLOOKUP(H47,Hoja1!A$2:G$445,7,0)</f>
        <v>N/A</v>
      </c>
      <c r="AB47" s="111" t="s">
        <v>1202</v>
      </c>
      <c r="AC47" s="109"/>
      <c r="AD47" s="14"/>
      <c r="AE47" s="12"/>
      <c r="AF47" s="12"/>
      <c r="AG47" s="12"/>
      <c r="AH47" s="12"/>
      <c r="AI47" s="12"/>
      <c r="AJ47" s="12"/>
      <c r="AK47" s="12"/>
      <c r="AL47" s="12"/>
      <c r="AM47" s="12"/>
      <c r="AN47" s="12"/>
      <c r="AO47" s="12"/>
      <c r="AP47" s="12"/>
      <c r="AQ47" s="12"/>
      <c r="AR47" s="12"/>
      <c r="AS47" s="12"/>
      <c r="AT47" s="12"/>
      <c r="AU47" s="12"/>
      <c r="AV47" s="12"/>
      <c r="AW47" s="12"/>
      <c r="AX47" s="12"/>
      <c r="AY47" s="12"/>
      <c r="AZ47" s="12"/>
      <c r="BA47" s="12"/>
      <c r="BB47" s="12"/>
      <c r="BC47" s="12"/>
      <c r="BD47" s="12"/>
      <c r="BE47" s="12"/>
      <c r="BF47" s="12"/>
      <c r="BG47" s="12"/>
      <c r="BH47" s="12"/>
      <c r="BI47" s="12"/>
      <c r="BJ47" s="12"/>
      <c r="BK47" s="12"/>
      <c r="BL47" s="12"/>
      <c r="BM47" s="12"/>
      <c r="BN47" s="12"/>
      <c r="BO47" s="12"/>
      <c r="BP47" s="12"/>
      <c r="BQ47" s="12"/>
      <c r="BR47" s="12"/>
      <c r="BS47" s="12"/>
      <c r="BT47" s="12"/>
      <c r="BU47" s="12"/>
      <c r="BV47" s="12"/>
      <c r="BW47" s="12"/>
      <c r="BX47" s="12"/>
      <c r="BY47" s="12"/>
      <c r="BZ47" s="12"/>
      <c r="CA47" s="12"/>
      <c r="CB47" s="12"/>
      <c r="CC47" s="12"/>
      <c r="CD47" s="12"/>
      <c r="CE47" s="12"/>
      <c r="CF47" s="12"/>
      <c r="CG47" s="12"/>
      <c r="CH47" s="12"/>
      <c r="CI47" s="12"/>
      <c r="CJ47" s="12"/>
      <c r="CK47" s="12"/>
      <c r="CL47" s="12"/>
      <c r="CM47" s="12"/>
      <c r="CN47" s="12"/>
      <c r="CO47" s="12"/>
      <c r="CP47" s="12"/>
      <c r="CQ47" s="12"/>
      <c r="CR47" s="12"/>
      <c r="CS47" s="12"/>
      <c r="CT47" s="12"/>
      <c r="CU47" s="12"/>
      <c r="CV47" s="12"/>
      <c r="CW47" s="12"/>
      <c r="CX47" s="12"/>
      <c r="CY47" s="12"/>
      <c r="CZ47" s="12"/>
      <c r="DA47" s="12"/>
      <c r="DB47" s="12"/>
      <c r="DC47" s="12"/>
      <c r="DD47" s="12"/>
      <c r="DE47" s="12"/>
      <c r="DF47" s="12"/>
      <c r="DG47" s="12"/>
      <c r="DH47" s="12"/>
      <c r="DI47" s="12"/>
      <c r="DJ47" s="12"/>
      <c r="DK47" s="12"/>
      <c r="DL47" s="12"/>
      <c r="DM47" s="12"/>
      <c r="DN47" s="12"/>
      <c r="DO47" s="12"/>
      <c r="DP47" s="12"/>
      <c r="DQ47" s="12"/>
      <c r="DR47" s="12"/>
      <c r="DS47" s="12"/>
      <c r="DT47" s="12"/>
      <c r="DU47" s="12"/>
      <c r="DV47" s="12"/>
      <c r="DW47" s="12"/>
      <c r="DX47" s="12"/>
      <c r="DY47" s="12"/>
      <c r="DZ47" s="12"/>
      <c r="EA47" s="12"/>
      <c r="EB47" s="12"/>
      <c r="EC47" s="12"/>
      <c r="ED47" s="12"/>
      <c r="EE47" s="12"/>
      <c r="EF47" s="12"/>
      <c r="EG47" s="12"/>
      <c r="EH47" s="12"/>
      <c r="EI47" s="12"/>
      <c r="EJ47" s="12"/>
      <c r="EK47" s="12"/>
      <c r="EL47" s="12"/>
      <c r="EM47" s="12"/>
      <c r="EN47" s="12"/>
      <c r="EO47" s="12"/>
      <c r="EP47" s="12"/>
      <c r="EQ47" s="12"/>
      <c r="ER47" s="12"/>
      <c r="ES47" s="12"/>
      <c r="ET47" s="15"/>
    </row>
    <row r="48" spans="1:150" s="13" customFormat="1" ht="35.25" customHeight="1">
      <c r="A48" s="142"/>
      <c r="B48" s="142"/>
      <c r="C48" s="109"/>
      <c r="D48" s="106"/>
      <c r="E48" s="115"/>
      <c r="F48" s="115"/>
      <c r="G48" s="86" t="str">
        <f>VLOOKUP(H48,Hoja1!A$1:G$445,2,0)</f>
        <v>NATURALEZA DE LA TAREA</v>
      </c>
      <c r="H48" s="24" t="s">
        <v>76</v>
      </c>
      <c r="I48" s="86" t="str">
        <f>VLOOKUP(H48,Hoja1!A$2:G$445,3,0)</f>
        <v>ESTRÉS,  TRANSTORNOS DEL SUEÑO</v>
      </c>
      <c r="J48" s="18"/>
      <c r="K48" s="86" t="str">
        <f>VLOOKUP(H48,Hoja1!A$2:G$445,4,0)</f>
        <v>N/A</v>
      </c>
      <c r="L48" s="86" t="str">
        <f>VLOOKUP(H48,Hoja1!A$2:G$445,5,0)</f>
        <v>PVE PSICOSOCIAL</v>
      </c>
      <c r="M48" s="18">
        <v>2</v>
      </c>
      <c r="N48" s="19">
        <v>2</v>
      </c>
      <c r="O48" s="19">
        <v>10</v>
      </c>
      <c r="P48" s="25">
        <f t="shared" si="9"/>
        <v>4</v>
      </c>
      <c r="Q48" s="25">
        <f t="shared" si="10"/>
        <v>40</v>
      </c>
      <c r="R48" s="32" t="str">
        <f t="shared" si="11"/>
        <v>B-4</v>
      </c>
      <c r="S48" s="72" t="str">
        <f t="shared" si="0"/>
        <v>III</v>
      </c>
      <c r="T48" s="73" t="str">
        <f t="shared" si="12"/>
        <v>Mejorable</v>
      </c>
      <c r="U48" s="112"/>
      <c r="V48" s="86" t="str">
        <f>VLOOKUP(H48,Hoja1!A$2:G$445,6,0)</f>
        <v>ESTRÉS</v>
      </c>
      <c r="W48" s="20"/>
      <c r="X48" s="20"/>
      <c r="Y48" s="20"/>
      <c r="Z48" s="17"/>
      <c r="AA48" s="22" t="str">
        <f>VLOOKUP(H48,Hoja1!A$2:G$445,7,0)</f>
        <v>N/A</v>
      </c>
      <c r="AB48" s="113"/>
      <c r="AC48" s="109"/>
      <c r="AD48" s="14"/>
      <c r="AE48" s="12"/>
      <c r="AF48" s="12"/>
      <c r="AG48" s="12"/>
      <c r="AH48" s="12"/>
      <c r="AI48" s="12"/>
      <c r="AJ48" s="12"/>
      <c r="AK48" s="12"/>
      <c r="AL48" s="12"/>
      <c r="AM48" s="12"/>
      <c r="AN48" s="12"/>
      <c r="AO48" s="12"/>
      <c r="AP48" s="12"/>
      <c r="AQ48" s="12"/>
      <c r="AR48" s="12"/>
      <c r="AS48" s="12"/>
      <c r="AT48" s="12"/>
      <c r="AU48" s="12"/>
      <c r="AV48" s="12"/>
      <c r="AW48" s="12"/>
      <c r="AX48" s="12"/>
      <c r="AY48" s="12"/>
      <c r="AZ48" s="12"/>
      <c r="BA48" s="12"/>
      <c r="BB48" s="12"/>
      <c r="BC48" s="12"/>
      <c r="BD48" s="12"/>
      <c r="BE48" s="12"/>
      <c r="BF48" s="12"/>
      <c r="BG48" s="12"/>
      <c r="BH48" s="12"/>
      <c r="BI48" s="12"/>
      <c r="BJ48" s="12"/>
      <c r="BK48" s="12"/>
      <c r="BL48" s="12"/>
      <c r="BM48" s="12"/>
      <c r="BN48" s="12"/>
      <c r="BO48" s="12"/>
      <c r="BP48" s="12"/>
      <c r="BQ48" s="12"/>
      <c r="BR48" s="12"/>
      <c r="BS48" s="12"/>
      <c r="BT48" s="12"/>
      <c r="BU48" s="12"/>
      <c r="BV48" s="12"/>
      <c r="BW48" s="12"/>
      <c r="BX48" s="12"/>
      <c r="BY48" s="12"/>
      <c r="BZ48" s="12"/>
      <c r="CA48" s="12"/>
      <c r="CB48" s="12"/>
      <c r="CC48" s="12"/>
      <c r="CD48" s="12"/>
      <c r="CE48" s="12"/>
      <c r="CF48" s="12"/>
      <c r="CG48" s="12"/>
      <c r="CH48" s="12"/>
      <c r="CI48" s="12"/>
      <c r="CJ48" s="12"/>
      <c r="CK48" s="12"/>
      <c r="CL48" s="12"/>
      <c r="CM48" s="12"/>
      <c r="CN48" s="12"/>
      <c r="CO48" s="12"/>
      <c r="CP48" s="12"/>
      <c r="CQ48" s="12"/>
      <c r="CR48" s="12"/>
      <c r="CS48" s="12"/>
      <c r="CT48" s="12"/>
      <c r="CU48" s="12"/>
      <c r="CV48" s="12"/>
      <c r="CW48" s="12"/>
      <c r="CX48" s="12"/>
      <c r="CY48" s="12"/>
      <c r="CZ48" s="12"/>
      <c r="DA48" s="12"/>
      <c r="DB48" s="12"/>
      <c r="DC48" s="12"/>
      <c r="DD48" s="12"/>
      <c r="DE48" s="12"/>
      <c r="DF48" s="12"/>
      <c r="DG48" s="12"/>
      <c r="DH48" s="12"/>
      <c r="DI48" s="12"/>
      <c r="DJ48" s="12"/>
      <c r="DK48" s="12"/>
      <c r="DL48" s="12"/>
      <c r="DM48" s="12"/>
      <c r="DN48" s="12"/>
      <c r="DO48" s="12"/>
      <c r="DP48" s="12"/>
      <c r="DQ48" s="12"/>
      <c r="DR48" s="12"/>
      <c r="DS48" s="12"/>
      <c r="DT48" s="12"/>
      <c r="DU48" s="12"/>
      <c r="DV48" s="12"/>
      <c r="DW48" s="12"/>
      <c r="DX48" s="12"/>
      <c r="DY48" s="12"/>
      <c r="DZ48" s="12"/>
      <c r="EA48" s="12"/>
      <c r="EB48" s="12"/>
      <c r="EC48" s="12"/>
      <c r="ED48" s="12"/>
      <c r="EE48" s="12"/>
      <c r="EF48" s="12"/>
      <c r="EG48" s="12"/>
      <c r="EH48" s="12"/>
      <c r="EI48" s="12"/>
      <c r="EJ48" s="12"/>
      <c r="EK48" s="12"/>
      <c r="EL48" s="12"/>
      <c r="EM48" s="12"/>
      <c r="EN48" s="12"/>
      <c r="EO48" s="12"/>
      <c r="EP48" s="12"/>
      <c r="EQ48" s="12"/>
      <c r="ER48" s="12"/>
      <c r="ES48" s="12"/>
      <c r="ET48" s="15"/>
    </row>
    <row r="49" spans="1:150" s="13" customFormat="1" ht="89.25">
      <c r="A49" s="142"/>
      <c r="B49" s="142"/>
      <c r="C49" s="109"/>
      <c r="D49" s="106"/>
      <c r="E49" s="115"/>
      <c r="F49" s="115"/>
      <c r="G49" s="86" t="str">
        <f>VLOOKUP(H49,Hoja1!A$1:G$445,2,0)</f>
        <v>Forzadas, Prolongadas</v>
      </c>
      <c r="H49" s="24" t="s">
        <v>40</v>
      </c>
      <c r="I49" s="86" t="str">
        <f>VLOOKUP(H49,Hoja1!A$2:G$445,3,0)</f>
        <v xml:space="preserve">Lesiones osteomusculares, lesiones osteoarticulares
</v>
      </c>
      <c r="J49" s="18"/>
      <c r="K49" s="86" t="str">
        <f>VLOOKUP(H49,Hoja1!A$2:G$445,4,0)</f>
        <v>Inspecciones planeadas e inspecciones no planeadas, procedimientos de programas de seguridad y salud en el trabajo</v>
      </c>
      <c r="L49" s="86" t="str">
        <f>VLOOKUP(H49,Hoja1!A$2:G$445,5,0)</f>
        <v>PVE Biomecánico, programa pausas activas, exámenes periódicos, recomendaciones, control de posturas</v>
      </c>
      <c r="M49" s="18">
        <v>2</v>
      </c>
      <c r="N49" s="19">
        <v>3</v>
      </c>
      <c r="O49" s="19">
        <v>25</v>
      </c>
      <c r="P49" s="25">
        <f t="shared" si="9"/>
        <v>6</v>
      </c>
      <c r="Q49" s="25">
        <f t="shared" si="10"/>
        <v>150</v>
      </c>
      <c r="R49" s="32" t="str">
        <f t="shared" si="11"/>
        <v>M-6</v>
      </c>
      <c r="S49" s="72" t="str">
        <f t="shared" si="0"/>
        <v>II</v>
      </c>
      <c r="T49" s="73" t="str">
        <f t="shared" si="12"/>
        <v>No Aceptable o Aceptable Con Control Especifico</v>
      </c>
      <c r="U49" s="112"/>
      <c r="V49" s="86" t="str">
        <f>VLOOKUP(H49,Hoja1!A$2:G$445,6,0)</f>
        <v>Enfermedades Osteomusculares</v>
      </c>
      <c r="W49" s="20"/>
      <c r="X49" s="20"/>
      <c r="Y49" s="20"/>
      <c r="Z49" s="17"/>
      <c r="AA49" s="22" t="str">
        <f>VLOOKUP(H49,Hoja1!A$2:G$445,7,0)</f>
        <v>Prevención en lesiones osteomusculares, líderes de pausas activas</v>
      </c>
      <c r="AB49" s="20" t="s">
        <v>1224</v>
      </c>
      <c r="AC49" s="109"/>
      <c r="AD49" s="14"/>
      <c r="AE49" s="12"/>
      <c r="AF49" s="12"/>
      <c r="AG49" s="12"/>
      <c r="AH49" s="12"/>
      <c r="AI49" s="12"/>
      <c r="AJ49" s="12"/>
      <c r="AK49" s="12"/>
      <c r="AL49" s="12"/>
      <c r="AM49" s="12"/>
      <c r="AN49" s="12"/>
      <c r="AO49" s="12"/>
      <c r="AP49" s="12"/>
      <c r="AQ49" s="12"/>
      <c r="AR49" s="12"/>
      <c r="AS49" s="12"/>
      <c r="AT49" s="12"/>
      <c r="AU49" s="12"/>
      <c r="AV49" s="12"/>
      <c r="AW49" s="12"/>
      <c r="AX49" s="12"/>
      <c r="AY49" s="12"/>
      <c r="AZ49" s="12"/>
      <c r="BA49" s="12"/>
      <c r="BB49" s="12"/>
      <c r="BC49" s="12"/>
      <c r="BD49" s="12"/>
      <c r="BE49" s="12"/>
      <c r="BF49" s="12"/>
      <c r="BG49" s="12"/>
      <c r="BH49" s="12"/>
      <c r="BI49" s="12"/>
      <c r="BJ49" s="12"/>
      <c r="BK49" s="12"/>
      <c r="BL49" s="12"/>
      <c r="BM49" s="12"/>
      <c r="BN49" s="12"/>
      <c r="BO49" s="12"/>
      <c r="BP49" s="12"/>
      <c r="BQ49" s="12"/>
      <c r="BR49" s="12"/>
      <c r="BS49" s="12"/>
      <c r="BT49" s="12"/>
      <c r="BU49" s="12"/>
      <c r="BV49" s="12"/>
      <c r="BW49" s="12"/>
      <c r="BX49" s="12"/>
      <c r="BY49" s="12"/>
      <c r="BZ49" s="12"/>
      <c r="CA49" s="12"/>
      <c r="CB49" s="12"/>
      <c r="CC49" s="12"/>
      <c r="CD49" s="12"/>
      <c r="CE49" s="12"/>
      <c r="CF49" s="12"/>
      <c r="CG49" s="12"/>
      <c r="CH49" s="12"/>
      <c r="CI49" s="12"/>
      <c r="CJ49" s="12"/>
      <c r="CK49" s="12"/>
      <c r="CL49" s="12"/>
      <c r="CM49" s="12"/>
      <c r="CN49" s="12"/>
      <c r="CO49" s="12"/>
      <c r="CP49" s="12"/>
      <c r="CQ49" s="12"/>
      <c r="CR49" s="12"/>
      <c r="CS49" s="12"/>
      <c r="CT49" s="12"/>
      <c r="CU49" s="12"/>
      <c r="CV49" s="12"/>
      <c r="CW49" s="12"/>
      <c r="CX49" s="12"/>
      <c r="CY49" s="12"/>
      <c r="CZ49" s="12"/>
      <c r="DA49" s="12"/>
      <c r="DB49" s="12"/>
      <c r="DC49" s="12"/>
      <c r="DD49" s="12"/>
      <c r="DE49" s="12"/>
      <c r="DF49" s="12"/>
      <c r="DG49" s="12"/>
      <c r="DH49" s="12"/>
      <c r="DI49" s="12"/>
      <c r="DJ49" s="12"/>
      <c r="DK49" s="12"/>
      <c r="DL49" s="12"/>
      <c r="DM49" s="12"/>
      <c r="DN49" s="12"/>
      <c r="DO49" s="12"/>
      <c r="DP49" s="12"/>
      <c r="DQ49" s="12"/>
      <c r="DR49" s="12"/>
      <c r="DS49" s="12"/>
      <c r="DT49" s="12"/>
      <c r="DU49" s="12"/>
      <c r="DV49" s="12"/>
      <c r="DW49" s="12"/>
      <c r="DX49" s="12"/>
      <c r="DY49" s="12"/>
      <c r="DZ49" s="12"/>
      <c r="EA49" s="12"/>
      <c r="EB49" s="12"/>
      <c r="EC49" s="12"/>
      <c r="ED49" s="12"/>
      <c r="EE49" s="12"/>
      <c r="EF49" s="12"/>
      <c r="EG49" s="12"/>
      <c r="EH49" s="12"/>
      <c r="EI49" s="12"/>
      <c r="EJ49" s="12"/>
      <c r="EK49" s="12"/>
      <c r="EL49" s="12"/>
      <c r="EM49" s="12"/>
      <c r="EN49" s="12"/>
      <c r="EO49" s="12"/>
      <c r="EP49" s="12"/>
      <c r="EQ49" s="12"/>
      <c r="ER49" s="12"/>
      <c r="ES49" s="12"/>
      <c r="ET49" s="15"/>
    </row>
    <row r="50" spans="1:150" s="13" customFormat="1" ht="51" customHeight="1">
      <c r="A50" s="142"/>
      <c r="B50" s="142"/>
      <c r="C50" s="109"/>
      <c r="D50" s="106"/>
      <c r="E50" s="115"/>
      <c r="F50" s="115"/>
      <c r="G50" s="86" t="str">
        <f>VLOOKUP(H50,Hoja1!A$1:G$445,2,0)</f>
        <v>Movimientos repetitivos, Miembros Superiores</v>
      </c>
      <c r="H50" s="24" t="s">
        <v>47</v>
      </c>
      <c r="I50" s="86" t="str">
        <f>VLOOKUP(H50,Hoja1!A$2:G$445,3,0)</f>
        <v>Lesiones Musculoesqueléticas</v>
      </c>
      <c r="J50" s="18"/>
      <c r="K50" s="86" t="str">
        <f>VLOOKUP(H50,Hoja1!A$2:G$445,4,0)</f>
        <v>N/A</v>
      </c>
      <c r="L50" s="86" t="str">
        <f>VLOOKUP(H50,Hoja1!A$2:G$445,5,0)</f>
        <v>PVE BIomécanico, programa pausas activas, examenes periódicos, recomendaicones, control de posturas</v>
      </c>
      <c r="M50" s="18">
        <v>2</v>
      </c>
      <c r="N50" s="19">
        <v>2</v>
      </c>
      <c r="O50" s="19">
        <v>25</v>
      </c>
      <c r="P50" s="25">
        <f t="shared" si="9"/>
        <v>4</v>
      </c>
      <c r="Q50" s="25">
        <f t="shared" si="10"/>
        <v>100</v>
      </c>
      <c r="R50" s="32" t="str">
        <f t="shared" si="11"/>
        <v>B-4</v>
      </c>
      <c r="S50" s="72" t="str">
        <f t="shared" si="0"/>
        <v>III</v>
      </c>
      <c r="T50" s="73" t="str">
        <f t="shared" si="12"/>
        <v>Mejorable</v>
      </c>
      <c r="U50" s="112"/>
      <c r="V50" s="86" t="str">
        <f>VLOOKUP(H50,Hoja1!A$2:G$445,6,0)</f>
        <v>Enfermedades musculoesqueleticas</v>
      </c>
      <c r="W50" s="20"/>
      <c r="X50" s="20"/>
      <c r="Y50" s="20"/>
      <c r="Z50" s="17"/>
      <c r="AA50" s="22" t="str">
        <f>VLOOKUP(H50,Hoja1!A$2:G$445,7,0)</f>
        <v>Prevención en lesiones osteomusculares, líderes de pausas activas</v>
      </c>
      <c r="AB50" s="20" t="s">
        <v>1230</v>
      </c>
      <c r="AC50" s="109"/>
      <c r="AD50" s="14"/>
      <c r="AE50" s="12"/>
      <c r="AF50" s="12"/>
      <c r="AG50" s="12"/>
      <c r="AH50" s="12"/>
      <c r="AI50" s="12"/>
      <c r="AJ50" s="12"/>
      <c r="AK50" s="12"/>
      <c r="AL50" s="12"/>
      <c r="AM50" s="12"/>
      <c r="AN50" s="12"/>
      <c r="AO50" s="12"/>
      <c r="AP50" s="12"/>
      <c r="AQ50" s="12"/>
      <c r="AR50" s="12"/>
      <c r="AS50" s="12"/>
      <c r="AT50" s="12"/>
      <c r="AU50" s="12"/>
      <c r="AV50" s="12"/>
      <c r="AW50" s="12"/>
      <c r="AX50" s="12"/>
      <c r="AY50" s="12"/>
      <c r="AZ50" s="12"/>
      <c r="BA50" s="12"/>
      <c r="BB50" s="12"/>
      <c r="BC50" s="12"/>
      <c r="BD50" s="12"/>
      <c r="BE50" s="12"/>
      <c r="BF50" s="12"/>
      <c r="BG50" s="12"/>
      <c r="BH50" s="12"/>
      <c r="BI50" s="12"/>
      <c r="BJ50" s="12"/>
      <c r="BK50" s="12"/>
      <c r="BL50" s="12"/>
      <c r="BM50" s="12"/>
      <c r="BN50" s="12"/>
      <c r="BO50" s="12"/>
      <c r="BP50" s="12"/>
      <c r="BQ50" s="12"/>
      <c r="BR50" s="12"/>
      <c r="BS50" s="12"/>
      <c r="BT50" s="12"/>
      <c r="BU50" s="12"/>
      <c r="BV50" s="12"/>
      <c r="BW50" s="12"/>
      <c r="BX50" s="12"/>
      <c r="BY50" s="12"/>
      <c r="BZ50" s="12"/>
      <c r="CA50" s="12"/>
      <c r="CB50" s="12"/>
      <c r="CC50" s="12"/>
      <c r="CD50" s="12"/>
      <c r="CE50" s="12"/>
      <c r="CF50" s="12"/>
      <c r="CG50" s="12"/>
      <c r="CH50" s="12"/>
      <c r="CI50" s="12"/>
      <c r="CJ50" s="12"/>
      <c r="CK50" s="12"/>
      <c r="CL50" s="12"/>
      <c r="CM50" s="12"/>
      <c r="CN50" s="12"/>
      <c r="CO50" s="12"/>
      <c r="CP50" s="12"/>
      <c r="CQ50" s="12"/>
      <c r="CR50" s="12"/>
      <c r="CS50" s="12"/>
      <c r="CT50" s="12"/>
      <c r="CU50" s="12"/>
      <c r="CV50" s="12"/>
      <c r="CW50" s="12"/>
      <c r="CX50" s="12"/>
      <c r="CY50" s="12"/>
      <c r="CZ50" s="12"/>
      <c r="DA50" s="12"/>
      <c r="DB50" s="12"/>
      <c r="DC50" s="12"/>
      <c r="DD50" s="12"/>
      <c r="DE50" s="12"/>
      <c r="DF50" s="12"/>
      <c r="DG50" s="12"/>
      <c r="DH50" s="12"/>
      <c r="DI50" s="12"/>
      <c r="DJ50" s="12"/>
      <c r="DK50" s="12"/>
      <c r="DL50" s="12"/>
      <c r="DM50" s="12"/>
      <c r="DN50" s="12"/>
      <c r="DO50" s="12"/>
      <c r="DP50" s="12"/>
      <c r="DQ50" s="12"/>
      <c r="DR50" s="12"/>
      <c r="DS50" s="12"/>
      <c r="DT50" s="12"/>
      <c r="DU50" s="12"/>
      <c r="DV50" s="12"/>
      <c r="DW50" s="12"/>
      <c r="DX50" s="12"/>
      <c r="DY50" s="12"/>
      <c r="DZ50" s="12"/>
      <c r="EA50" s="12"/>
      <c r="EB50" s="12"/>
      <c r="EC50" s="12"/>
      <c r="ED50" s="12"/>
      <c r="EE50" s="12"/>
      <c r="EF50" s="12"/>
      <c r="EG50" s="12"/>
      <c r="EH50" s="12"/>
      <c r="EI50" s="12"/>
      <c r="EJ50" s="12"/>
      <c r="EK50" s="12"/>
      <c r="EL50" s="12"/>
      <c r="EM50" s="12"/>
      <c r="EN50" s="12"/>
      <c r="EO50" s="12"/>
      <c r="EP50" s="12"/>
      <c r="EQ50" s="12"/>
      <c r="ER50" s="12"/>
      <c r="ES50" s="12"/>
      <c r="ET50" s="15"/>
    </row>
    <row r="51" spans="1:150" s="13" customFormat="1" ht="51">
      <c r="A51" s="142"/>
      <c r="B51" s="142"/>
      <c r="C51" s="109"/>
      <c r="D51" s="106"/>
      <c r="E51" s="115"/>
      <c r="F51" s="115"/>
      <c r="G51" s="86" t="str">
        <f>VLOOKUP(H51,Hoja1!A$1:G$445,2,0)</f>
        <v>Atropellamiento, Envestir</v>
      </c>
      <c r="H51" s="24" t="s">
        <v>1187</v>
      </c>
      <c r="I51" s="86" t="str">
        <f>VLOOKUP(H51,Hoja1!A$2:G$445,3,0)</f>
        <v>Lesiones, pérdidas materiales, muerte</v>
      </c>
      <c r="J51" s="18"/>
      <c r="K51" s="86" t="str">
        <f>VLOOKUP(H51,Hoja1!A$2:G$445,4,0)</f>
        <v>Inspecciones planeadas e inspecciones no planeadas, procedimientos de programas de seguridad y salud en el trabajo</v>
      </c>
      <c r="L51" s="86" t="str">
        <f>VLOOKUP(H51,Hoja1!A$2:G$445,5,0)</f>
        <v>Programa de seguridad vial, señalización</v>
      </c>
      <c r="M51" s="18">
        <v>2</v>
      </c>
      <c r="N51" s="19">
        <v>3</v>
      </c>
      <c r="O51" s="19">
        <v>60</v>
      </c>
      <c r="P51" s="25">
        <f t="shared" si="9"/>
        <v>6</v>
      </c>
      <c r="Q51" s="25">
        <f t="shared" si="10"/>
        <v>360</v>
      </c>
      <c r="R51" s="32" t="str">
        <f t="shared" si="11"/>
        <v>M-6</v>
      </c>
      <c r="S51" s="72" t="str">
        <f t="shared" si="0"/>
        <v>II</v>
      </c>
      <c r="T51" s="73" t="str">
        <f t="shared" si="12"/>
        <v>No Aceptable o Aceptable Con Control Especifico</v>
      </c>
      <c r="U51" s="112"/>
      <c r="V51" s="86" t="str">
        <f>VLOOKUP(H51,Hoja1!A$2:G$445,6,0)</f>
        <v>Muerte</v>
      </c>
      <c r="W51" s="20"/>
      <c r="X51" s="20"/>
      <c r="Y51" s="20"/>
      <c r="Z51" s="17"/>
      <c r="AA51" s="22" t="str">
        <f>VLOOKUP(H51,Hoja1!A$2:G$445,7,0)</f>
        <v>Seguridad vial y manejo defensivo, aseguramiento de áreas de trabajo</v>
      </c>
      <c r="AB51" s="20" t="s">
        <v>1204</v>
      </c>
      <c r="AC51" s="109"/>
      <c r="AD51" s="14"/>
      <c r="AE51" s="12"/>
      <c r="AF51" s="12"/>
      <c r="AG51" s="12"/>
      <c r="AH51" s="12"/>
      <c r="AI51" s="12"/>
      <c r="AJ51" s="12"/>
      <c r="AK51" s="12"/>
      <c r="AL51" s="12"/>
      <c r="AM51" s="12"/>
      <c r="AN51" s="12"/>
      <c r="AO51" s="12"/>
      <c r="AP51" s="12"/>
      <c r="AQ51" s="12"/>
      <c r="AR51" s="12"/>
      <c r="AS51" s="12"/>
      <c r="AT51" s="12"/>
      <c r="AU51" s="12"/>
      <c r="AV51" s="12"/>
      <c r="AW51" s="12"/>
      <c r="AX51" s="12"/>
      <c r="AY51" s="12"/>
      <c r="AZ51" s="12"/>
      <c r="BA51" s="12"/>
      <c r="BB51" s="12"/>
      <c r="BC51" s="12"/>
      <c r="BD51" s="12"/>
      <c r="BE51" s="12"/>
      <c r="BF51" s="12"/>
      <c r="BG51" s="12"/>
      <c r="BH51" s="12"/>
      <c r="BI51" s="12"/>
      <c r="BJ51" s="12"/>
      <c r="BK51" s="12"/>
      <c r="BL51" s="12"/>
      <c r="BM51" s="12"/>
      <c r="BN51" s="12"/>
      <c r="BO51" s="12"/>
      <c r="BP51" s="12"/>
      <c r="BQ51" s="12"/>
      <c r="BR51" s="12"/>
      <c r="BS51" s="12"/>
      <c r="BT51" s="12"/>
      <c r="BU51" s="12"/>
      <c r="BV51" s="12"/>
      <c r="BW51" s="12"/>
      <c r="BX51" s="12"/>
      <c r="BY51" s="12"/>
      <c r="BZ51" s="12"/>
      <c r="CA51" s="12"/>
      <c r="CB51" s="12"/>
      <c r="CC51" s="12"/>
      <c r="CD51" s="12"/>
      <c r="CE51" s="12"/>
      <c r="CF51" s="12"/>
      <c r="CG51" s="12"/>
      <c r="CH51" s="12"/>
      <c r="CI51" s="12"/>
      <c r="CJ51" s="12"/>
      <c r="CK51" s="12"/>
      <c r="CL51" s="12"/>
      <c r="CM51" s="12"/>
      <c r="CN51" s="12"/>
      <c r="CO51" s="12"/>
      <c r="CP51" s="12"/>
      <c r="CQ51" s="12"/>
      <c r="CR51" s="12"/>
      <c r="CS51" s="12"/>
      <c r="CT51" s="12"/>
      <c r="CU51" s="12"/>
      <c r="CV51" s="12"/>
      <c r="CW51" s="12"/>
      <c r="CX51" s="12"/>
      <c r="CY51" s="12"/>
      <c r="CZ51" s="12"/>
      <c r="DA51" s="12"/>
      <c r="DB51" s="12"/>
      <c r="DC51" s="12"/>
      <c r="DD51" s="12"/>
      <c r="DE51" s="12"/>
      <c r="DF51" s="12"/>
      <c r="DG51" s="12"/>
      <c r="DH51" s="12"/>
      <c r="DI51" s="12"/>
      <c r="DJ51" s="12"/>
      <c r="DK51" s="12"/>
      <c r="DL51" s="12"/>
      <c r="DM51" s="12"/>
      <c r="DN51" s="12"/>
      <c r="DO51" s="12"/>
      <c r="DP51" s="12"/>
      <c r="DQ51" s="12"/>
      <c r="DR51" s="12"/>
      <c r="DS51" s="12"/>
      <c r="DT51" s="12"/>
      <c r="DU51" s="12"/>
      <c r="DV51" s="12"/>
      <c r="DW51" s="12"/>
      <c r="DX51" s="12"/>
      <c r="DY51" s="12"/>
      <c r="DZ51" s="12"/>
      <c r="EA51" s="12"/>
      <c r="EB51" s="12"/>
      <c r="EC51" s="12"/>
      <c r="ED51" s="12"/>
      <c r="EE51" s="12"/>
      <c r="EF51" s="12"/>
      <c r="EG51" s="12"/>
      <c r="EH51" s="12"/>
      <c r="EI51" s="12"/>
      <c r="EJ51" s="12"/>
      <c r="EK51" s="12"/>
      <c r="EL51" s="12"/>
      <c r="EM51" s="12"/>
      <c r="EN51" s="12"/>
      <c r="EO51" s="12"/>
      <c r="EP51" s="12"/>
      <c r="EQ51" s="12"/>
      <c r="ER51" s="12"/>
      <c r="ES51" s="12"/>
      <c r="ET51" s="15"/>
    </row>
    <row r="52" spans="1:150" s="13" customFormat="1" ht="63.75">
      <c r="A52" s="142"/>
      <c r="B52" s="142"/>
      <c r="C52" s="109"/>
      <c r="D52" s="106"/>
      <c r="E52" s="115"/>
      <c r="F52" s="115"/>
      <c r="G52" s="86" t="str">
        <f>VLOOKUP(H52,Hoja1!A$1:G$445,2,0)</f>
        <v>Herramientas Manuales</v>
      </c>
      <c r="H52" s="24" t="s">
        <v>606</v>
      </c>
      <c r="I52" s="86" t="str">
        <f>VLOOKUP(H52,Hoja1!A$2:G$445,3,0)</f>
        <v>Quemaduras, contusiones y lesiones</v>
      </c>
      <c r="J52" s="18"/>
      <c r="K52" s="86" t="str">
        <f>VLOOKUP(H52,Hoja1!A$2:G$445,4,0)</f>
        <v>Inspecciones planeadas e inspecciones no planeadas, procedimientos de programas de seguridad y salud en el trabajo</v>
      </c>
      <c r="L52" s="86" t="str">
        <f>VLOOKUP(H52,Hoja1!A$2:G$445,5,0)</f>
        <v>E.P.P.</v>
      </c>
      <c r="M52" s="18">
        <v>2</v>
      </c>
      <c r="N52" s="19">
        <v>3</v>
      </c>
      <c r="O52" s="19">
        <v>25</v>
      </c>
      <c r="P52" s="25">
        <f t="shared" si="9"/>
        <v>6</v>
      </c>
      <c r="Q52" s="25">
        <f t="shared" si="10"/>
        <v>150</v>
      </c>
      <c r="R52" s="32" t="str">
        <f t="shared" si="11"/>
        <v>M-6</v>
      </c>
      <c r="S52" s="72" t="str">
        <f t="shared" si="0"/>
        <v>II</v>
      </c>
      <c r="T52" s="73" t="str">
        <f t="shared" si="12"/>
        <v>No Aceptable o Aceptable Con Control Especifico</v>
      </c>
      <c r="U52" s="112"/>
      <c r="V52" s="86" t="str">
        <f>VLOOKUP(H52,Hoja1!A$2:G$445,6,0)</f>
        <v>Amputación</v>
      </c>
      <c r="W52" s="20"/>
      <c r="X52" s="20"/>
      <c r="Y52" s="20"/>
      <c r="Z52" s="17"/>
      <c r="AA52" s="22" t="str">
        <f>VLOOKUP(H52,Hoja1!A$2:G$445,7,0)</f>
        <v xml:space="preserve">
Uso y manejo adecuado de E.P.P., uso y manejo adecuado de herramientas manuales y/o máqinas y equipos</v>
      </c>
      <c r="AB52" s="20" t="s">
        <v>1231</v>
      </c>
      <c r="AC52" s="109"/>
      <c r="AD52" s="14"/>
      <c r="AE52" s="12"/>
      <c r="AF52" s="12"/>
      <c r="AG52" s="12"/>
      <c r="AH52" s="12"/>
      <c r="AI52" s="12"/>
      <c r="AJ52" s="12"/>
      <c r="AK52" s="12"/>
      <c r="AL52" s="12"/>
      <c r="AM52" s="12"/>
      <c r="AN52" s="12"/>
      <c r="AO52" s="12"/>
      <c r="AP52" s="12"/>
      <c r="AQ52" s="12"/>
      <c r="AR52" s="12"/>
      <c r="AS52" s="12"/>
      <c r="AT52" s="12"/>
      <c r="AU52" s="12"/>
      <c r="AV52" s="12"/>
      <c r="AW52" s="12"/>
      <c r="AX52" s="12"/>
      <c r="AY52" s="12"/>
      <c r="AZ52" s="12"/>
      <c r="BA52" s="12"/>
      <c r="BB52" s="12"/>
      <c r="BC52" s="12"/>
      <c r="BD52" s="12"/>
      <c r="BE52" s="12"/>
      <c r="BF52" s="12"/>
      <c r="BG52" s="12"/>
      <c r="BH52" s="12"/>
      <c r="BI52" s="12"/>
      <c r="BJ52" s="12"/>
      <c r="BK52" s="12"/>
      <c r="BL52" s="12"/>
      <c r="BM52" s="12"/>
      <c r="BN52" s="12"/>
      <c r="BO52" s="12"/>
      <c r="BP52" s="12"/>
      <c r="BQ52" s="12"/>
      <c r="BR52" s="12"/>
      <c r="BS52" s="12"/>
      <c r="BT52" s="12"/>
      <c r="BU52" s="12"/>
      <c r="BV52" s="12"/>
      <c r="BW52" s="12"/>
      <c r="BX52" s="12"/>
      <c r="BY52" s="12"/>
      <c r="BZ52" s="12"/>
      <c r="CA52" s="12"/>
      <c r="CB52" s="12"/>
      <c r="CC52" s="12"/>
      <c r="CD52" s="12"/>
      <c r="CE52" s="12"/>
      <c r="CF52" s="12"/>
      <c r="CG52" s="12"/>
      <c r="CH52" s="12"/>
      <c r="CI52" s="12"/>
      <c r="CJ52" s="12"/>
      <c r="CK52" s="12"/>
      <c r="CL52" s="12"/>
      <c r="CM52" s="12"/>
      <c r="CN52" s="12"/>
      <c r="CO52" s="12"/>
      <c r="CP52" s="12"/>
      <c r="CQ52" s="12"/>
      <c r="CR52" s="12"/>
      <c r="CS52" s="12"/>
      <c r="CT52" s="12"/>
      <c r="CU52" s="12"/>
      <c r="CV52" s="12"/>
      <c r="CW52" s="12"/>
      <c r="CX52" s="12"/>
      <c r="CY52" s="12"/>
      <c r="CZ52" s="12"/>
      <c r="DA52" s="12"/>
      <c r="DB52" s="12"/>
      <c r="DC52" s="12"/>
      <c r="DD52" s="12"/>
      <c r="DE52" s="12"/>
      <c r="DF52" s="12"/>
      <c r="DG52" s="12"/>
      <c r="DH52" s="12"/>
      <c r="DI52" s="12"/>
      <c r="DJ52" s="12"/>
      <c r="DK52" s="12"/>
      <c r="DL52" s="12"/>
      <c r="DM52" s="12"/>
      <c r="DN52" s="12"/>
      <c r="DO52" s="12"/>
      <c r="DP52" s="12"/>
      <c r="DQ52" s="12"/>
      <c r="DR52" s="12"/>
      <c r="DS52" s="12"/>
      <c r="DT52" s="12"/>
      <c r="DU52" s="12"/>
      <c r="DV52" s="12"/>
      <c r="DW52" s="12"/>
      <c r="DX52" s="12"/>
      <c r="DY52" s="12"/>
      <c r="DZ52" s="12"/>
      <c r="EA52" s="12"/>
      <c r="EB52" s="12"/>
      <c r="EC52" s="12"/>
      <c r="ED52" s="12"/>
      <c r="EE52" s="12"/>
      <c r="EF52" s="12"/>
      <c r="EG52" s="12"/>
      <c r="EH52" s="12"/>
      <c r="EI52" s="12"/>
      <c r="EJ52" s="12"/>
      <c r="EK52" s="12"/>
      <c r="EL52" s="12"/>
      <c r="EM52" s="12"/>
      <c r="EN52" s="12"/>
      <c r="EO52" s="12"/>
      <c r="EP52" s="12"/>
      <c r="EQ52" s="12"/>
      <c r="ER52" s="12"/>
      <c r="ES52" s="12"/>
      <c r="ET52" s="15"/>
    </row>
    <row r="53" spans="1:150" s="78" customFormat="1" ht="63.75">
      <c r="A53" s="142"/>
      <c r="B53" s="142"/>
      <c r="C53" s="109"/>
      <c r="D53" s="106"/>
      <c r="E53" s="115"/>
      <c r="F53" s="115"/>
      <c r="G53" s="86" t="str">
        <f>VLOOKUP(H53,'[1]Hoja1'!A$1:G$445,2,0)</f>
        <v>Ingreso a pozos, Red de acueducto o excavaciones</v>
      </c>
      <c r="H53" s="24" t="s">
        <v>571</v>
      </c>
      <c r="I53" s="86" t="str">
        <f>VLOOKUP(H53,'[1]Hoja1'!A$2:G$445,3,0)</f>
        <v>Intoxicación, asfixicia, daños vías resiratorias, muerte</v>
      </c>
      <c r="J53" s="18"/>
      <c r="K53" s="86" t="str">
        <f>VLOOKUP(H53,'[1]Hoja1'!A$2:G$445,4,0)</f>
        <v>Inspecciones planeadas e inspecciones no planeadas, procedimientos de programas de seguridad y salud en el trabajo</v>
      </c>
      <c r="L53" s="86" t="str">
        <f>VLOOKUP(H53,'[1]Hoja1'!A$2:G$445,5,0)</f>
        <v>E.P.P. Colectivos, Tripoide</v>
      </c>
      <c r="M53" s="18">
        <v>2</v>
      </c>
      <c r="N53" s="19">
        <v>3</v>
      </c>
      <c r="O53" s="19">
        <v>25</v>
      </c>
      <c r="P53" s="25">
        <f t="shared" si="9"/>
        <v>6</v>
      </c>
      <c r="Q53" s="25">
        <f t="shared" si="10"/>
        <v>150</v>
      </c>
      <c r="R53" s="32" t="str">
        <f t="shared" si="11"/>
        <v>M-6</v>
      </c>
      <c r="S53" s="57" t="str">
        <f t="shared" si="0"/>
        <v>II</v>
      </c>
      <c r="T53" s="58" t="str">
        <f t="shared" si="12"/>
        <v>No Aceptable o Aceptable Con Control Especifico</v>
      </c>
      <c r="U53" s="112"/>
      <c r="V53" s="86" t="str">
        <f>VLOOKUP(H53,'[1]Hoja1'!A$2:G$445,6,0)</f>
        <v>Muerte</v>
      </c>
      <c r="W53" s="20"/>
      <c r="X53" s="20"/>
      <c r="Y53" s="20"/>
      <c r="Z53" s="17"/>
      <c r="AA53" s="22" t="str">
        <f>VLOOKUP(H53,'[1]Hoja1'!A$2:G$445,7,0)</f>
        <v>Trabajo seguro en espacios confinados y manejo de medidores de gases, diligenciamiento de permisos de trabajos, uso y manejo adecuado de E.P.P.</v>
      </c>
      <c r="AB53" s="20" t="s">
        <v>1257</v>
      </c>
      <c r="AC53" s="109"/>
      <c r="AD53" s="14"/>
      <c r="AE53" s="12"/>
      <c r="AF53" s="12"/>
      <c r="AG53" s="12"/>
      <c r="AH53" s="12"/>
      <c r="AI53" s="12"/>
      <c r="AJ53" s="12"/>
      <c r="AK53" s="12"/>
      <c r="AL53" s="12"/>
      <c r="AM53" s="12"/>
      <c r="AN53" s="12"/>
      <c r="AO53" s="12"/>
      <c r="AP53" s="12"/>
      <c r="AQ53" s="12"/>
      <c r="AR53" s="12"/>
      <c r="AS53" s="12"/>
      <c r="AT53" s="12"/>
      <c r="AU53" s="12"/>
      <c r="AV53" s="12"/>
      <c r="AW53" s="12"/>
      <c r="AX53" s="12"/>
      <c r="AY53" s="12"/>
      <c r="AZ53" s="12"/>
      <c r="BA53" s="12"/>
      <c r="BB53" s="12"/>
      <c r="BC53" s="12"/>
      <c r="BD53" s="12"/>
      <c r="BE53" s="12"/>
      <c r="BF53" s="12"/>
      <c r="BG53" s="12"/>
      <c r="BH53" s="12"/>
      <c r="BI53" s="12"/>
      <c r="BJ53" s="12"/>
      <c r="BK53" s="12"/>
      <c r="BL53" s="12"/>
      <c r="BM53" s="12"/>
      <c r="BN53" s="12"/>
      <c r="BO53" s="12"/>
      <c r="BP53" s="12"/>
      <c r="BQ53" s="12"/>
      <c r="BR53" s="12"/>
      <c r="BS53" s="12"/>
      <c r="BT53" s="12"/>
      <c r="BU53" s="12"/>
      <c r="BV53" s="12"/>
      <c r="BW53" s="12"/>
      <c r="BX53" s="12"/>
      <c r="BY53" s="12"/>
      <c r="BZ53" s="12"/>
      <c r="CA53" s="12"/>
      <c r="CB53" s="12"/>
      <c r="CC53" s="12"/>
      <c r="CD53" s="12"/>
      <c r="CE53" s="12"/>
      <c r="CF53" s="12"/>
      <c r="CG53" s="12"/>
      <c r="CH53" s="12"/>
      <c r="CI53" s="12"/>
      <c r="CJ53" s="12"/>
      <c r="CK53" s="12"/>
      <c r="CL53" s="12"/>
      <c r="CM53" s="12"/>
      <c r="CN53" s="12"/>
      <c r="CO53" s="12"/>
      <c r="CP53" s="12"/>
      <c r="CQ53" s="12"/>
      <c r="CR53" s="12"/>
      <c r="CS53" s="12"/>
      <c r="CT53" s="12"/>
      <c r="CU53" s="12"/>
      <c r="CV53" s="12"/>
      <c r="CW53" s="12"/>
      <c r="CX53" s="12"/>
      <c r="CY53" s="12"/>
      <c r="CZ53" s="12"/>
      <c r="DA53" s="12"/>
      <c r="DB53" s="12"/>
      <c r="DC53" s="12"/>
      <c r="DD53" s="12"/>
      <c r="DE53" s="12"/>
      <c r="DF53" s="12"/>
      <c r="DG53" s="12"/>
      <c r="DH53" s="12"/>
      <c r="DI53" s="12"/>
      <c r="DJ53" s="12"/>
      <c r="DK53" s="12"/>
      <c r="DL53" s="12"/>
      <c r="DM53" s="12"/>
      <c r="DN53" s="12"/>
      <c r="DO53" s="12"/>
      <c r="DP53" s="12"/>
      <c r="DQ53" s="12"/>
      <c r="DR53" s="12"/>
      <c r="DS53" s="12"/>
      <c r="DT53" s="12"/>
      <c r="DU53" s="12"/>
      <c r="DV53" s="12"/>
      <c r="DW53" s="12"/>
      <c r="DX53" s="12"/>
      <c r="DY53" s="12"/>
      <c r="DZ53" s="12"/>
      <c r="EA53" s="12"/>
      <c r="EB53" s="12"/>
      <c r="EC53" s="12"/>
      <c r="ED53" s="12"/>
      <c r="EE53" s="12"/>
      <c r="EF53" s="12"/>
      <c r="EG53" s="12"/>
      <c r="EH53" s="12"/>
      <c r="EI53" s="12"/>
      <c r="EJ53" s="12"/>
      <c r="EK53" s="12"/>
      <c r="EL53" s="12"/>
      <c r="EM53" s="12"/>
      <c r="EN53" s="12"/>
      <c r="EO53" s="12"/>
      <c r="EP53" s="12"/>
      <c r="EQ53" s="12"/>
      <c r="ER53" s="12"/>
      <c r="ES53" s="12"/>
      <c r="ET53" s="77"/>
    </row>
    <row r="54" spans="1:150" s="13" customFormat="1" ht="69.75" customHeight="1">
      <c r="A54" s="142"/>
      <c r="B54" s="142"/>
      <c r="C54" s="109"/>
      <c r="D54" s="106"/>
      <c r="E54" s="115"/>
      <c r="F54" s="115"/>
      <c r="G54" s="86" t="str">
        <f>VLOOKUP(H54,Hoja1!A$1:G$445,2,0)</f>
        <v>Atraco, golpiza, atentados y secuestrados</v>
      </c>
      <c r="H54" s="24" t="s">
        <v>57</v>
      </c>
      <c r="I54" s="86" t="str">
        <f>VLOOKUP(H54,Hoja1!A$2:G$445,3,0)</f>
        <v>Estrés, golpes, Secuestros</v>
      </c>
      <c r="J54" s="18"/>
      <c r="K54" s="86" t="str">
        <f>VLOOKUP(H54,Hoja1!A$2:G$445,4,0)</f>
        <v>Inspecciones planeadas e inspecciones no planeadas, procedimientos de programas de seguridad y salud en el trabajo</v>
      </c>
      <c r="L54" s="86" t="str">
        <f>VLOOKUP(H54,Hoja1!A$2:G$445,5,0)</f>
        <v xml:space="preserve">Uniformes Corporativos, Caquetas corporativas, Carnetización
</v>
      </c>
      <c r="M54" s="18">
        <v>2</v>
      </c>
      <c r="N54" s="19">
        <v>3</v>
      </c>
      <c r="O54" s="19">
        <v>60</v>
      </c>
      <c r="P54" s="25">
        <f t="shared" si="9"/>
        <v>6</v>
      </c>
      <c r="Q54" s="25">
        <f t="shared" si="10"/>
        <v>360</v>
      </c>
      <c r="R54" s="32" t="str">
        <f t="shared" si="11"/>
        <v>M-6</v>
      </c>
      <c r="S54" s="72" t="str">
        <f t="shared" si="0"/>
        <v>II</v>
      </c>
      <c r="T54" s="73" t="str">
        <f t="shared" si="12"/>
        <v>No Aceptable o Aceptable Con Control Especifico</v>
      </c>
      <c r="U54" s="112"/>
      <c r="V54" s="86" t="str">
        <f>VLOOKUP(H54,Hoja1!A$2:G$445,6,0)</f>
        <v>Secuestros</v>
      </c>
      <c r="W54" s="20"/>
      <c r="X54" s="20"/>
      <c r="Y54" s="20"/>
      <c r="Z54" s="17"/>
      <c r="AA54" s="22" t="str">
        <f>VLOOKUP(H54,Hoja1!A$2:G$445,7,0)</f>
        <v>N/A</v>
      </c>
      <c r="AB54" s="20" t="s">
        <v>1206</v>
      </c>
      <c r="AC54" s="109"/>
      <c r="AD54" s="14"/>
      <c r="AE54" s="12"/>
      <c r="AF54" s="12"/>
      <c r="AG54" s="12"/>
      <c r="AH54" s="12"/>
      <c r="AI54" s="12"/>
      <c r="AJ54" s="12"/>
      <c r="AK54" s="12"/>
      <c r="AL54" s="12"/>
      <c r="AM54" s="12"/>
      <c r="AN54" s="12"/>
      <c r="AO54" s="12"/>
      <c r="AP54" s="12"/>
      <c r="AQ54" s="12"/>
      <c r="AR54" s="12"/>
      <c r="AS54" s="12"/>
      <c r="AT54" s="12"/>
      <c r="AU54" s="12"/>
      <c r="AV54" s="12"/>
      <c r="AW54" s="12"/>
      <c r="AX54" s="12"/>
      <c r="AY54" s="12"/>
      <c r="AZ54" s="12"/>
      <c r="BA54" s="12"/>
      <c r="BB54" s="12"/>
      <c r="BC54" s="12"/>
      <c r="BD54" s="12"/>
      <c r="BE54" s="12"/>
      <c r="BF54" s="12"/>
      <c r="BG54" s="12"/>
      <c r="BH54" s="12"/>
      <c r="BI54" s="12"/>
      <c r="BJ54" s="12"/>
      <c r="BK54" s="12"/>
      <c r="BL54" s="12"/>
      <c r="BM54" s="12"/>
      <c r="BN54" s="12"/>
      <c r="BO54" s="12"/>
      <c r="BP54" s="12"/>
      <c r="BQ54" s="12"/>
      <c r="BR54" s="12"/>
      <c r="BS54" s="12"/>
      <c r="BT54" s="12"/>
      <c r="BU54" s="12"/>
      <c r="BV54" s="12"/>
      <c r="BW54" s="12"/>
      <c r="BX54" s="12"/>
      <c r="BY54" s="12"/>
      <c r="BZ54" s="12"/>
      <c r="CA54" s="12"/>
      <c r="CB54" s="12"/>
      <c r="CC54" s="12"/>
      <c r="CD54" s="12"/>
      <c r="CE54" s="12"/>
      <c r="CF54" s="12"/>
      <c r="CG54" s="12"/>
      <c r="CH54" s="12"/>
      <c r="CI54" s="12"/>
      <c r="CJ54" s="12"/>
      <c r="CK54" s="12"/>
      <c r="CL54" s="12"/>
      <c r="CM54" s="12"/>
      <c r="CN54" s="12"/>
      <c r="CO54" s="12"/>
      <c r="CP54" s="12"/>
      <c r="CQ54" s="12"/>
      <c r="CR54" s="12"/>
      <c r="CS54" s="12"/>
      <c r="CT54" s="12"/>
      <c r="CU54" s="12"/>
      <c r="CV54" s="12"/>
      <c r="CW54" s="12"/>
      <c r="CX54" s="12"/>
      <c r="CY54" s="12"/>
      <c r="CZ54" s="12"/>
      <c r="DA54" s="12"/>
      <c r="DB54" s="12"/>
      <c r="DC54" s="12"/>
      <c r="DD54" s="12"/>
      <c r="DE54" s="12"/>
      <c r="DF54" s="12"/>
      <c r="DG54" s="12"/>
      <c r="DH54" s="12"/>
      <c r="DI54" s="12"/>
      <c r="DJ54" s="12"/>
      <c r="DK54" s="12"/>
      <c r="DL54" s="12"/>
      <c r="DM54" s="12"/>
      <c r="DN54" s="12"/>
      <c r="DO54" s="12"/>
      <c r="DP54" s="12"/>
      <c r="DQ54" s="12"/>
      <c r="DR54" s="12"/>
      <c r="DS54" s="12"/>
      <c r="DT54" s="12"/>
      <c r="DU54" s="12"/>
      <c r="DV54" s="12"/>
      <c r="DW54" s="12"/>
      <c r="DX54" s="12"/>
      <c r="DY54" s="12"/>
      <c r="DZ54" s="12"/>
      <c r="EA54" s="12"/>
      <c r="EB54" s="12"/>
      <c r="EC54" s="12"/>
      <c r="ED54" s="12"/>
      <c r="EE54" s="12"/>
      <c r="EF54" s="12"/>
      <c r="EG54" s="12"/>
      <c r="EH54" s="12"/>
      <c r="EI54" s="12"/>
      <c r="EJ54" s="12"/>
      <c r="EK54" s="12"/>
      <c r="EL54" s="12"/>
      <c r="EM54" s="12"/>
      <c r="EN54" s="12"/>
      <c r="EO54" s="12"/>
      <c r="EP54" s="12"/>
      <c r="EQ54" s="12"/>
      <c r="ER54" s="12"/>
      <c r="ES54" s="12"/>
      <c r="ET54" s="15"/>
    </row>
    <row r="55" spans="1:150" s="13" customFormat="1" ht="89.25">
      <c r="A55" s="142"/>
      <c r="B55" s="142"/>
      <c r="C55" s="109"/>
      <c r="D55" s="106"/>
      <c r="E55" s="115"/>
      <c r="F55" s="115"/>
      <c r="G55" s="86" t="str">
        <f>VLOOKUP(H55,Hoja1!A$1:G$445,2,0)</f>
        <v>MANTENIMIENTO DE PUENTE GRUAS, LIMPIEZA DE CANALES, MANTENIMIENTO DE INSTALACIONES LOCATIVAS, MANTENIMIENTO Y REPARACIÓN DE POZOS</v>
      </c>
      <c r="H55" s="24" t="s">
        <v>624</v>
      </c>
      <c r="I55" s="86" t="str">
        <f>VLOOKUP(H55,Hoja1!A$2:G$445,3,0)</f>
        <v>LESIONES, FRACTURAS, MUERTE</v>
      </c>
      <c r="J55" s="18"/>
      <c r="K55" s="86" t="str">
        <f>VLOOKUP(H55,Hoja1!A$2:G$445,4,0)</f>
        <v>Inspecciones planeadas e inspecciones no planeadas, procedimientos de programas de seguridad y salud en el trabajo</v>
      </c>
      <c r="L55" s="86" t="str">
        <f>VLOOKUP(H55,Hoja1!A$2:G$445,5,0)</f>
        <v>EPP</v>
      </c>
      <c r="M55" s="18">
        <v>2</v>
      </c>
      <c r="N55" s="19">
        <v>2</v>
      </c>
      <c r="O55" s="19">
        <v>100</v>
      </c>
      <c r="P55" s="25">
        <f t="shared" si="9"/>
        <v>4</v>
      </c>
      <c r="Q55" s="25">
        <f t="shared" si="10"/>
        <v>400</v>
      </c>
      <c r="R55" s="32" t="str">
        <f t="shared" si="11"/>
        <v>B-4</v>
      </c>
      <c r="S55" s="72" t="str">
        <f t="shared" si="0"/>
        <v>II</v>
      </c>
      <c r="T55" s="73" t="str">
        <f t="shared" si="12"/>
        <v>No Aceptable o Aceptable Con Control Especifico</v>
      </c>
      <c r="U55" s="112"/>
      <c r="V55" s="86" t="str">
        <f>VLOOKUP(H55,Hoja1!A$2:G$445,6,0)</f>
        <v>MUERTE</v>
      </c>
      <c r="W55" s="20"/>
      <c r="X55" s="20"/>
      <c r="Y55" s="20"/>
      <c r="Z55" s="17"/>
      <c r="AA55" s="22" t="str">
        <f>VLOOKUP(H55,Hoja1!A$2:G$445,7,0)</f>
        <v>CERTIFICACIÓN Y/O ENTRENAMIENTO EN TRABAJO SEGURO EN ALTURAS; DILGENCIAMIENTO DE PERMISO DE TRABAJO; USO Y MANEJO ADECUADO DE E.P.P.; ARME Y DESARME DE ANDAMIOS</v>
      </c>
      <c r="AB55" s="20" t="s">
        <v>1228</v>
      </c>
      <c r="AC55" s="109"/>
      <c r="AD55" s="14"/>
      <c r="AE55" s="12"/>
      <c r="AF55" s="12"/>
      <c r="AG55" s="12"/>
      <c r="AH55" s="12"/>
      <c r="AI55" s="12"/>
      <c r="AJ55" s="12"/>
      <c r="AK55" s="12"/>
      <c r="AL55" s="12"/>
      <c r="AM55" s="12"/>
      <c r="AN55" s="12"/>
      <c r="AO55" s="12"/>
      <c r="AP55" s="12"/>
      <c r="AQ55" s="12"/>
      <c r="AR55" s="12"/>
      <c r="AS55" s="12"/>
      <c r="AT55" s="12"/>
      <c r="AU55" s="12"/>
      <c r="AV55" s="12"/>
      <c r="AW55" s="12"/>
      <c r="AX55" s="12"/>
      <c r="AY55" s="12"/>
      <c r="AZ55" s="12"/>
      <c r="BA55" s="12"/>
      <c r="BB55" s="12"/>
      <c r="BC55" s="12"/>
      <c r="BD55" s="12"/>
      <c r="BE55" s="12"/>
      <c r="BF55" s="12"/>
      <c r="BG55" s="12"/>
      <c r="BH55" s="12"/>
      <c r="BI55" s="12"/>
      <c r="BJ55" s="12"/>
      <c r="BK55" s="12"/>
      <c r="BL55" s="12"/>
      <c r="BM55" s="12"/>
      <c r="BN55" s="12"/>
      <c r="BO55" s="12"/>
      <c r="BP55" s="12"/>
      <c r="BQ55" s="12"/>
      <c r="BR55" s="12"/>
      <c r="BS55" s="12"/>
      <c r="BT55" s="12"/>
      <c r="BU55" s="12"/>
      <c r="BV55" s="12"/>
      <c r="BW55" s="12"/>
      <c r="BX55" s="12"/>
      <c r="BY55" s="12"/>
      <c r="BZ55" s="12"/>
      <c r="CA55" s="12"/>
      <c r="CB55" s="12"/>
      <c r="CC55" s="12"/>
      <c r="CD55" s="12"/>
      <c r="CE55" s="12"/>
      <c r="CF55" s="12"/>
      <c r="CG55" s="12"/>
      <c r="CH55" s="12"/>
      <c r="CI55" s="12"/>
      <c r="CJ55" s="12"/>
      <c r="CK55" s="12"/>
      <c r="CL55" s="12"/>
      <c r="CM55" s="12"/>
      <c r="CN55" s="12"/>
      <c r="CO55" s="12"/>
      <c r="CP55" s="12"/>
      <c r="CQ55" s="12"/>
      <c r="CR55" s="12"/>
      <c r="CS55" s="12"/>
      <c r="CT55" s="12"/>
      <c r="CU55" s="12"/>
      <c r="CV55" s="12"/>
      <c r="CW55" s="12"/>
      <c r="CX55" s="12"/>
      <c r="CY55" s="12"/>
      <c r="CZ55" s="12"/>
      <c r="DA55" s="12"/>
      <c r="DB55" s="12"/>
      <c r="DC55" s="12"/>
      <c r="DD55" s="12"/>
      <c r="DE55" s="12"/>
      <c r="DF55" s="12"/>
      <c r="DG55" s="12"/>
      <c r="DH55" s="12"/>
      <c r="DI55" s="12"/>
      <c r="DJ55" s="12"/>
      <c r="DK55" s="12"/>
      <c r="DL55" s="12"/>
      <c r="DM55" s="12"/>
      <c r="DN55" s="12"/>
      <c r="DO55" s="12"/>
      <c r="DP55" s="12"/>
      <c r="DQ55" s="12"/>
      <c r="DR55" s="12"/>
      <c r="DS55" s="12"/>
      <c r="DT55" s="12"/>
      <c r="DU55" s="12"/>
      <c r="DV55" s="12"/>
      <c r="DW55" s="12"/>
      <c r="DX55" s="12"/>
      <c r="DY55" s="12"/>
      <c r="DZ55" s="12"/>
      <c r="EA55" s="12"/>
      <c r="EB55" s="12"/>
      <c r="EC55" s="12"/>
      <c r="ED55" s="12"/>
      <c r="EE55" s="12"/>
      <c r="EF55" s="12"/>
      <c r="EG55" s="12"/>
      <c r="EH55" s="12"/>
      <c r="EI55" s="12"/>
      <c r="EJ55" s="12"/>
      <c r="EK55" s="12"/>
      <c r="EL55" s="12"/>
      <c r="EM55" s="12"/>
      <c r="EN55" s="12"/>
      <c r="EO55" s="12"/>
      <c r="EP55" s="12"/>
      <c r="EQ55" s="12"/>
      <c r="ER55" s="12"/>
      <c r="ES55" s="12"/>
      <c r="ET55" s="15"/>
    </row>
    <row r="56" spans="1:150" s="13" customFormat="1" ht="51.75" thickBot="1">
      <c r="A56" s="142"/>
      <c r="B56" s="142"/>
      <c r="C56" s="110"/>
      <c r="D56" s="107"/>
      <c r="E56" s="116"/>
      <c r="F56" s="116"/>
      <c r="G56" s="86" t="str">
        <f>VLOOKUP(H56,Hoja1!A$1:G$445,2,0)</f>
        <v>SISMOS, INCENDIOS, INUNDACIONES, TERREMOTOS, VENDAVALES, DERRUMBE</v>
      </c>
      <c r="H56" s="24" t="s">
        <v>62</v>
      </c>
      <c r="I56" s="86" t="str">
        <f>VLOOKUP(H56,Hoja1!A$2:G$445,3,0)</f>
        <v>SISMOS, INCENDIOS, INUNDACIONES, TERREMOTOS, VENDAVALES</v>
      </c>
      <c r="J56" s="18"/>
      <c r="K56" s="86" t="str">
        <f>VLOOKUP(H56,Hoja1!A$2:G$445,4,0)</f>
        <v>Inspecciones planeadas e inspecciones no planeadas, procedimientos de programas de seguridad y salud en el trabajo</v>
      </c>
      <c r="L56" s="86" t="str">
        <f>VLOOKUP(H56,Hoja1!A$2:G$445,5,0)</f>
        <v>BRIGADAS DE EMERGENCIAS</v>
      </c>
      <c r="M56" s="18">
        <v>2</v>
      </c>
      <c r="N56" s="19">
        <v>1</v>
      </c>
      <c r="O56" s="19">
        <v>100</v>
      </c>
      <c r="P56" s="25">
        <f t="shared" si="9"/>
        <v>2</v>
      </c>
      <c r="Q56" s="25">
        <f t="shared" si="10"/>
        <v>200</v>
      </c>
      <c r="R56" s="32" t="str">
        <f t="shared" si="11"/>
        <v>B-2</v>
      </c>
      <c r="S56" s="72" t="str">
        <f t="shared" si="0"/>
        <v>II</v>
      </c>
      <c r="T56" s="73" t="str">
        <f t="shared" si="12"/>
        <v>No Aceptable o Aceptable Con Control Especifico</v>
      </c>
      <c r="U56" s="113"/>
      <c r="V56" s="86" t="str">
        <f>VLOOKUP(H56,Hoja1!A$2:G$445,6,0)</f>
        <v>MUERTE</v>
      </c>
      <c r="W56" s="20"/>
      <c r="X56" s="20"/>
      <c r="Y56" s="20"/>
      <c r="Z56" s="17" t="s">
        <v>1208</v>
      </c>
      <c r="AA56" s="22" t="str">
        <f>VLOOKUP(H56,Hoja1!A$2:G$445,7,0)</f>
        <v>ENTRENAMIENTO DE LA BRIGADA; DIVULGACIÓN DE PLAN DE EMERGENCIA</v>
      </c>
      <c r="AB56" s="20" t="s">
        <v>1207</v>
      </c>
      <c r="AC56" s="118"/>
      <c r="AD56" s="14"/>
      <c r="AE56" s="12"/>
      <c r="AF56" s="12"/>
      <c r="AG56" s="12"/>
      <c r="AH56" s="12"/>
      <c r="AI56" s="12"/>
      <c r="AJ56" s="12"/>
      <c r="AK56" s="12"/>
      <c r="AL56" s="12"/>
      <c r="AM56" s="12"/>
      <c r="AN56" s="12"/>
      <c r="AO56" s="12"/>
      <c r="AP56" s="12"/>
      <c r="AQ56" s="12"/>
      <c r="AR56" s="12"/>
      <c r="AS56" s="12"/>
      <c r="AT56" s="12"/>
      <c r="AU56" s="12"/>
      <c r="AV56" s="12"/>
      <c r="AW56" s="12"/>
      <c r="AX56" s="12"/>
      <c r="AY56" s="12"/>
      <c r="AZ56" s="12"/>
      <c r="BA56" s="12"/>
      <c r="BB56" s="12"/>
      <c r="BC56" s="12"/>
      <c r="BD56" s="12"/>
      <c r="BE56" s="12"/>
      <c r="BF56" s="12"/>
      <c r="BG56" s="12"/>
      <c r="BH56" s="12"/>
      <c r="BI56" s="12"/>
      <c r="BJ56" s="12"/>
      <c r="BK56" s="12"/>
      <c r="BL56" s="12"/>
      <c r="BM56" s="12"/>
      <c r="BN56" s="12"/>
      <c r="BO56" s="12"/>
      <c r="BP56" s="12"/>
      <c r="BQ56" s="12"/>
      <c r="BR56" s="12"/>
      <c r="BS56" s="12"/>
      <c r="BT56" s="12"/>
      <c r="BU56" s="12"/>
      <c r="BV56" s="12"/>
      <c r="BW56" s="12"/>
      <c r="BX56" s="12"/>
      <c r="BY56" s="12"/>
      <c r="BZ56" s="12"/>
      <c r="CA56" s="12"/>
      <c r="CB56" s="12"/>
      <c r="CC56" s="12"/>
      <c r="CD56" s="12"/>
      <c r="CE56" s="12"/>
      <c r="CF56" s="12"/>
      <c r="CG56" s="12"/>
      <c r="CH56" s="12"/>
      <c r="CI56" s="12"/>
      <c r="CJ56" s="12"/>
      <c r="CK56" s="12"/>
      <c r="CL56" s="12"/>
      <c r="CM56" s="12"/>
      <c r="CN56" s="12"/>
      <c r="CO56" s="12"/>
      <c r="CP56" s="12"/>
      <c r="CQ56" s="12"/>
      <c r="CR56" s="12"/>
      <c r="CS56" s="12"/>
      <c r="CT56" s="12"/>
      <c r="CU56" s="12"/>
      <c r="CV56" s="12"/>
      <c r="CW56" s="12"/>
      <c r="CX56" s="12"/>
      <c r="CY56" s="12"/>
      <c r="CZ56" s="12"/>
      <c r="DA56" s="12"/>
      <c r="DB56" s="12"/>
      <c r="DC56" s="12"/>
      <c r="DD56" s="12"/>
      <c r="DE56" s="12"/>
      <c r="DF56" s="12"/>
      <c r="DG56" s="12"/>
      <c r="DH56" s="12"/>
      <c r="DI56" s="12"/>
      <c r="DJ56" s="12"/>
      <c r="DK56" s="12"/>
      <c r="DL56" s="12"/>
      <c r="DM56" s="12"/>
      <c r="DN56" s="12"/>
      <c r="DO56" s="12"/>
      <c r="DP56" s="12"/>
      <c r="DQ56" s="12"/>
      <c r="DR56" s="12"/>
      <c r="DS56" s="12"/>
      <c r="DT56" s="12"/>
      <c r="DU56" s="12"/>
      <c r="DV56" s="12"/>
      <c r="DW56" s="12"/>
      <c r="DX56" s="12"/>
      <c r="DY56" s="12"/>
      <c r="DZ56" s="12"/>
      <c r="EA56" s="12"/>
      <c r="EB56" s="12"/>
      <c r="EC56" s="12"/>
      <c r="ED56" s="12"/>
      <c r="EE56" s="12"/>
      <c r="EF56" s="12"/>
      <c r="EG56" s="12"/>
      <c r="EH56" s="12"/>
      <c r="EI56" s="12"/>
      <c r="EJ56" s="12"/>
      <c r="EK56" s="12"/>
      <c r="EL56" s="12"/>
      <c r="EM56" s="12"/>
      <c r="EN56" s="12"/>
      <c r="EO56" s="12"/>
      <c r="EP56" s="12"/>
      <c r="EQ56" s="12"/>
      <c r="ER56" s="12"/>
      <c r="ES56" s="12"/>
      <c r="ET56" s="15"/>
    </row>
    <row r="57" spans="1:150" s="13" customFormat="1" ht="51">
      <c r="A57" s="142"/>
      <c r="B57" s="142"/>
      <c r="C57" s="99" t="s">
        <v>1152</v>
      </c>
      <c r="D57" s="101" t="s">
        <v>1151</v>
      </c>
      <c r="E57" s="96" t="s">
        <v>1038</v>
      </c>
      <c r="F57" s="96" t="s">
        <v>1210</v>
      </c>
      <c r="G57" s="83" t="str">
        <f>VLOOKUP(H57,'[1]Hoja1'!A$1:G$445,2,0)</f>
        <v>Virus</v>
      </c>
      <c r="H57" s="46" t="s">
        <v>120</v>
      </c>
      <c r="I57" s="83" t="str">
        <f>VLOOKUP(H57,'[1]Hoja1'!A$2:G$445,3,0)</f>
        <v>Infecciones Virales</v>
      </c>
      <c r="J57" s="54"/>
      <c r="K57" s="83" t="str">
        <f>VLOOKUP(H57,'[1]Hoja1'!A$2:G$445,4,0)</f>
        <v>Inspecciones planeadas e inspecciones no planeadas, procedimientos de programas de seguridad y salud en el trabajo</v>
      </c>
      <c r="L57" s="83" t="str">
        <f>VLOOKUP(H57,'[1]Hoja1'!A$2:G$445,5,0)</f>
        <v>Programa de vacunación, bota pantalon, overol, guantes, tapabocas, mascarillas con filtos</v>
      </c>
      <c r="M57" s="84">
        <v>2</v>
      </c>
      <c r="N57" s="48">
        <v>3</v>
      </c>
      <c r="O57" s="48">
        <v>10</v>
      </c>
      <c r="P57" s="48">
        <f t="shared" si="9"/>
        <v>6</v>
      </c>
      <c r="Q57" s="48">
        <f t="shared" si="10"/>
        <v>60</v>
      </c>
      <c r="R57" s="56" t="str">
        <f t="shared" si="11"/>
        <v>M-6</v>
      </c>
      <c r="S57" s="57" t="str">
        <f t="shared" si="0"/>
        <v>III</v>
      </c>
      <c r="T57" s="58" t="str">
        <f t="shared" si="12"/>
        <v>Mejorable</v>
      </c>
      <c r="U57" s="154">
        <v>7</v>
      </c>
      <c r="V57" s="83" t="str">
        <f>VLOOKUP(H57,'[1]Hoja1'!A$2:G$445,6,0)</f>
        <v xml:space="preserve">Enfermedades Infectocontagiosas
</v>
      </c>
      <c r="W57" s="59"/>
      <c r="X57" s="59"/>
      <c r="Y57" s="59"/>
      <c r="Z57" s="60"/>
      <c r="AA57" s="53" t="str">
        <f>VLOOKUP(H57,'[1]Hoja1'!A$2:G$445,7,0)</f>
        <v xml:space="preserve">Riesgo Biológico, Autocuidado y/o Uso y manejo adecuado de E.P.P.
</v>
      </c>
      <c r="AB57" s="52" t="s">
        <v>1200</v>
      </c>
      <c r="AC57" s="155" t="s">
        <v>1209</v>
      </c>
      <c r="AD57" s="14"/>
      <c r="AE57" s="12"/>
      <c r="AF57" s="12"/>
      <c r="AG57" s="12"/>
      <c r="AH57" s="12"/>
      <c r="AI57" s="12"/>
      <c r="AJ57" s="12"/>
      <c r="AK57" s="12"/>
      <c r="AL57" s="12"/>
      <c r="AM57" s="12"/>
      <c r="AN57" s="12"/>
      <c r="AO57" s="12"/>
      <c r="AP57" s="12"/>
      <c r="AQ57" s="12"/>
      <c r="AR57" s="12"/>
      <c r="AS57" s="12"/>
      <c r="AT57" s="12"/>
      <c r="AU57" s="12"/>
      <c r="AV57" s="12"/>
      <c r="AW57" s="12"/>
      <c r="AX57" s="12"/>
      <c r="AY57" s="12"/>
      <c r="AZ57" s="12"/>
      <c r="BA57" s="12"/>
      <c r="BB57" s="12"/>
      <c r="BC57" s="12"/>
      <c r="BD57" s="12"/>
      <c r="BE57" s="12"/>
      <c r="BF57" s="12"/>
      <c r="BG57" s="12"/>
      <c r="BH57" s="12"/>
      <c r="BI57" s="12"/>
      <c r="BJ57" s="12"/>
      <c r="BK57" s="12"/>
      <c r="BL57" s="12"/>
      <c r="BM57" s="12"/>
      <c r="BN57" s="12"/>
      <c r="BO57" s="12"/>
      <c r="BP57" s="12"/>
      <c r="BQ57" s="12"/>
      <c r="BR57" s="12"/>
      <c r="BS57" s="12"/>
      <c r="BT57" s="12"/>
      <c r="BU57" s="12"/>
      <c r="BV57" s="12"/>
      <c r="BW57" s="12"/>
      <c r="BX57" s="12"/>
      <c r="BY57" s="12"/>
      <c r="BZ57" s="12"/>
      <c r="CA57" s="12"/>
      <c r="CB57" s="12"/>
      <c r="CC57" s="12"/>
      <c r="CD57" s="12"/>
      <c r="CE57" s="12"/>
      <c r="CF57" s="12"/>
      <c r="CG57" s="12"/>
      <c r="CH57" s="12"/>
      <c r="CI57" s="12"/>
      <c r="CJ57" s="12"/>
      <c r="CK57" s="12"/>
      <c r="CL57" s="12"/>
      <c r="CM57" s="12"/>
      <c r="CN57" s="12"/>
      <c r="CO57" s="12"/>
      <c r="CP57" s="12"/>
      <c r="CQ57" s="12"/>
      <c r="CR57" s="12"/>
      <c r="CS57" s="12"/>
      <c r="CT57" s="12"/>
      <c r="CU57" s="12"/>
      <c r="CV57" s="12"/>
      <c r="CW57" s="12"/>
      <c r="CX57" s="12"/>
      <c r="CY57" s="12"/>
      <c r="CZ57" s="12"/>
      <c r="DA57" s="12"/>
      <c r="DB57" s="12"/>
      <c r="DC57" s="12"/>
      <c r="DD57" s="12"/>
      <c r="DE57" s="12"/>
      <c r="DF57" s="12"/>
      <c r="DG57" s="12"/>
      <c r="DH57" s="12"/>
      <c r="DI57" s="12"/>
      <c r="DJ57" s="12"/>
      <c r="DK57" s="12"/>
      <c r="DL57" s="12"/>
      <c r="DM57" s="12"/>
      <c r="DN57" s="12"/>
      <c r="DO57" s="12"/>
      <c r="DP57" s="12"/>
      <c r="DQ57" s="12"/>
      <c r="DR57" s="12"/>
      <c r="DS57" s="12"/>
      <c r="DT57" s="12"/>
      <c r="DU57" s="12"/>
      <c r="DV57" s="12"/>
      <c r="DW57" s="12"/>
      <c r="DX57" s="12"/>
      <c r="DY57" s="12"/>
      <c r="DZ57" s="12"/>
      <c r="EA57" s="12"/>
      <c r="EB57" s="12"/>
      <c r="EC57" s="12"/>
      <c r="ED57" s="12"/>
      <c r="EE57" s="12"/>
      <c r="EF57" s="12"/>
      <c r="EG57" s="12"/>
      <c r="EH57" s="12"/>
      <c r="EI57" s="12"/>
      <c r="EJ57" s="12"/>
      <c r="EK57" s="12"/>
      <c r="EL57" s="12"/>
      <c r="EM57" s="12"/>
      <c r="EN57" s="12"/>
      <c r="EO57" s="12"/>
      <c r="EP57" s="12"/>
      <c r="EQ57" s="12"/>
      <c r="ER57" s="12"/>
      <c r="ES57" s="12"/>
      <c r="ET57" s="15"/>
    </row>
    <row r="58" spans="1:150" s="13" customFormat="1" ht="51">
      <c r="A58" s="142"/>
      <c r="B58" s="142"/>
      <c r="C58" s="92"/>
      <c r="D58" s="102"/>
      <c r="E58" s="97"/>
      <c r="F58" s="97"/>
      <c r="G58" s="83" t="str">
        <f>VLOOKUP(H58,'[1]Hoja1'!A$1:G$445,2,0)</f>
        <v>INFRAROJA, ULTRAVIOLETA, VISIBLE, RADIOFRECUENCIA, MICROONDAS, LASER</v>
      </c>
      <c r="H58" s="46" t="s">
        <v>67</v>
      </c>
      <c r="I58" s="83" t="str">
        <f>VLOOKUP(H58,'[1]Hoja1'!A$2:G$445,3,0)</f>
        <v>CÁNCER, LESIONES DÉRMICAS Y OCULARES</v>
      </c>
      <c r="J58" s="54"/>
      <c r="K58" s="83" t="str">
        <f>VLOOKUP(H58,'[1]Hoja1'!A$2:G$445,4,0)</f>
        <v>Inspecciones planeadas e inspecciones no planeadas, procedimientos de programas de seguridad y salud en el trabajo</v>
      </c>
      <c r="L58" s="83" t="str">
        <f>VLOOKUP(H58,'[1]Hoja1'!A$2:G$445,5,0)</f>
        <v>PROGRAMA BLOQUEADOR SOLAR</v>
      </c>
      <c r="M58" s="54">
        <v>2</v>
      </c>
      <c r="N58" s="55">
        <v>3</v>
      </c>
      <c r="O58" s="55">
        <v>10</v>
      </c>
      <c r="P58" s="48">
        <f t="shared" si="9"/>
        <v>6</v>
      </c>
      <c r="Q58" s="48">
        <f t="shared" si="10"/>
        <v>60</v>
      </c>
      <c r="R58" s="56" t="str">
        <f t="shared" si="11"/>
        <v>M-6</v>
      </c>
      <c r="S58" s="57" t="str">
        <f t="shared" si="0"/>
        <v>III</v>
      </c>
      <c r="T58" s="58" t="str">
        <f t="shared" si="12"/>
        <v>Mejorable</v>
      </c>
      <c r="U58" s="104"/>
      <c r="V58" s="83" t="str">
        <f>VLOOKUP(H58,'[1]Hoja1'!A$2:G$445,6,0)</f>
        <v>CÁNCER</v>
      </c>
      <c r="W58" s="59"/>
      <c r="X58" s="59"/>
      <c r="Y58" s="59"/>
      <c r="Z58" s="60"/>
      <c r="AA58" s="53" t="str">
        <f>VLOOKUP(H58,'[1]Hoja1'!A$2:G$445,7,0)</f>
        <v>N/A</v>
      </c>
      <c r="AB58" s="59" t="s">
        <v>1201</v>
      </c>
      <c r="AC58" s="92"/>
      <c r="AD58" s="14"/>
      <c r="AE58" s="12"/>
      <c r="AF58" s="12"/>
      <c r="AG58" s="12"/>
      <c r="AH58" s="12"/>
      <c r="AI58" s="12"/>
      <c r="AJ58" s="12"/>
      <c r="AK58" s="12"/>
      <c r="AL58" s="12"/>
      <c r="AM58" s="12"/>
      <c r="AN58" s="12"/>
      <c r="AO58" s="12"/>
      <c r="AP58" s="12"/>
      <c r="AQ58" s="12"/>
      <c r="AR58" s="12"/>
      <c r="AS58" s="12"/>
      <c r="AT58" s="12"/>
      <c r="AU58" s="12"/>
      <c r="AV58" s="12"/>
      <c r="AW58" s="12"/>
      <c r="AX58" s="12"/>
      <c r="AY58" s="12"/>
      <c r="AZ58" s="12"/>
      <c r="BA58" s="12"/>
      <c r="BB58" s="12"/>
      <c r="BC58" s="12"/>
      <c r="BD58" s="12"/>
      <c r="BE58" s="12"/>
      <c r="BF58" s="12"/>
      <c r="BG58" s="12"/>
      <c r="BH58" s="12"/>
      <c r="BI58" s="12"/>
      <c r="BJ58" s="12"/>
      <c r="BK58" s="12"/>
      <c r="BL58" s="12"/>
      <c r="BM58" s="12"/>
      <c r="BN58" s="12"/>
      <c r="BO58" s="12"/>
      <c r="BP58" s="12"/>
      <c r="BQ58" s="12"/>
      <c r="BR58" s="12"/>
      <c r="BS58" s="12"/>
      <c r="BT58" s="12"/>
      <c r="BU58" s="12"/>
      <c r="BV58" s="12"/>
      <c r="BW58" s="12"/>
      <c r="BX58" s="12"/>
      <c r="BY58" s="12"/>
      <c r="BZ58" s="12"/>
      <c r="CA58" s="12"/>
      <c r="CB58" s="12"/>
      <c r="CC58" s="12"/>
      <c r="CD58" s="12"/>
      <c r="CE58" s="12"/>
      <c r="CF58" s="12"/>
      <c r="CG58" s="12"/>
      <c r="CH58" s="12"/>
      <c r="CI58" s="12"/>
      <c r="CJ58" s="12"/>
      <c r="CK58" s="12"/>
      <c r="CL58" s="12"/>
      <c r="CM58" s="12"/>
      <c r="CN58" s="12"/>
      <c r="CO58" s="12"/>
      <c r="CP58" s="12"/>
      <c r="CQ58" s="12"/>
      <c r="CR58" s="12"/>
      <c r="CS58" s="12"/>
      <c r="CT58" s="12"/>
      <c r="CU58" s="12"/>
      <c r="CV58" s="12"/>
      <c r="CW58" s="12"/>
      <c r="CX58" s="12"/>
      <c r="CY58" s="12"/>
      <c r="CZ58" s="12"/>
      <c r="DA58" s="12"/>
      <c r="DB58" s="12"/>
      <c r="DC58" s="12"/>
      <c r="DD58" s="12"/>
      <c r="DE58" s="12"/>
      <c r="DF58" s="12"/>
      <c r="DG58" s="12"/>
      <c r="DH58" s="12"/>
      <c r="DI58" s="12"/>
      <c r="DJ58" s="12"/>
      <c r="DK58" s="12"/>
      <c r="DL58" s="12"/>
      <c r="DM58" s="12"/>
      <c r="DN58" s="12"/>
      <c r="DO58" s="12"/>
      <c r="DP58" s="12"/>
      <c r="DQ58" s="12"/>
      <c r="DR58" s="12"/>
      <c r="DS58" s="12"/>
      <c r="DT58" s="12"/>
      <c r="DU58" s="12"/>
      <c r="DV58" s="12"/>
      <c r="DW58" s="12"/>
      <c r="DX58" s="12"/>
      <c r="DY58" s="12"/>
      <c r="DZ58" s="12"/>
      <c r="EA58" s="12"/>
      <c r="EB58" s="12"/>
      <c r="EC58" s="12"/>
      <c r="ED58" s="12"/>
      <c r="EE58" s="12"/>
      <c r="EF58" s="12"/>
      <c r="EG58" s="12"/>
      <c r="EH58" s="12"/>
      <c r="EI58" s="12"/>
      <c r="EJ58" s="12"/>
      <c r="EK58" s="12"/>
      <c r="EL58" s="12"/>
      <c r="EM58" s="12"/>
      <c r="EN58" s="12"/>
      <c r="EO58" s="12"/>
      <c r="EP58" s="12"/>
      <c r="EQ58" s="12"/>
      <c r="ER58" s="12"/>
      <c r="ES58" s="12"/>
      <c r="ET58" s="15"/>
    </row>
    <row r="59" spans="1:150" s="13" customFormat="1" ht="63.75">
      <c r="A59" s="142"/>
      <c r="B59" s="142"/>
      <c r="C59" s="92"/>
      <c r="D59" s="102"/>
      <c r="E59" s="97"/>
      <c r="F59" s="97"/>
      <c r="G59" s="83" t="str">
        <f>VLOOKUP(H59,'[1]Hoja1'!A$1:G$445,2,0)</f>
        <v>NATURALEZA DE LA TAREA</v>
      </c>
      <c r="H59" s="46" t="s">
        <v>76</v>
      </c>
      <c r="I59" s="83" t="str">
        <f>VLOOKUP(H59,'[1]Hoja1'!A$2:G$445,3,0)</f>
        <v>ESTRÉS,  TRANSTORNOS DEL SUEÑO</v>
      </c>
      <c r="J59" s="54"/>
      <c r="K59" s="83" t="str">
        <f>VLOOKUP(H59,'[1]Hoja1'!A$2:G$445,4,0)</f>
        <v>N/A</v>
      </c>
      <c r="L59" s="83" t="str">
        <f>VLOOKUP(H59,'[1]Hoja1'!A$2:G$445,5,0)</f>
        <v>PVE PSICOSOCIAL</v>
      </c>
      <c r="M59" s="54">
        <v>2</v>
      </c>
      <c r="N59" s="55">
        <v>3</v>
      </c>
      <c r="O59" s="55">
        <v>10</v>
      </c>
      <c r="P59" s="48">
        <f t="shared" si="9"/>
        <v>6</v>
      </c>
      <c r="Q59" s="48">
        <f t="shared" si="10"/>
        <v>60</v>
      </c>
      <c r="R59" s="56" t="str">
        <f t="shared" si="11"/>
        <v>M-6</v>
      </c>
      <c r="S59" s="57" t="str">
        <f t="shared" si="0"/>
        <v>III</v>
      </c>
      <c r="T59" s="58" t="str">
        <f t="shared" si="12"/>
        <v>Mejorable</v>
      </c>
      <c r="U59" s="104"/>
      <c r="V59" s="83" t="str">
        <f>VLOOKUP(H59,'[1]Hoja1'!A$2:G$445,6,0)</f>
        <v>ESTRÉS</v>
      </c>
      <c r="W59" s="59"/>
      <c r="X59" s="59"/>
      <c r="Y59" s="59"/>
      <c r="Z59" s="60"/>
      <c r="AA59" s="53" t="str">
        <f>VLOOKUP(H59,'[1]Hoja1'!A$2:G$445,7,0)</f>
        <v>N/A</v>
      </c>
      <c r="AB59" s="59" t="s">
        <v>1202</v>
      </c>
      <c r="AC59" s="92"/>
      <c r="AD59" s="14"/>
      <c r="AE59" s="12"/>
      <c r="AF59" s="12"/>
      <c r="AG59" s="12"/>
      <c r="AH59" s="12"/>
      <c r="AI59" s="12"/>
      <c r="AJ59" s="12"/>
      <c r="AK59" s="12"/>
      <c r="AL59" s="12"/>
      <c r="AM59" s="12"/>
      <c r="AN59" s="12"/>
      <c r="AO59" s="12"/>
      <c r="AP59" s="12"/>
      <c r="AQ59" s="12"/>
      <c r="AR59" s="12"/>
      <c r="AS59" s="12"/>
      <c r="AT59" s="12"/>
      <c r="AU59" s="12"/>
      <c r="AV59" s="12"/>
      <c r="AW59" s="12"/>
      <c r="AX59" s="12"/>
      <c r="AY59" s="12"/>
      <c r="AZ59" s="12"/>
      <c r="BA59" s="12"/>
      <c r="BB59" s="12"/>
      <c r="BC59" s="12"/>
      <c r="BD59" s="12"/>
      <c r="BE59" s="12"/>
      <c r="BF59" s="12"/>
      <c r="BG59" s="12"/>
      <c r="BH59" s="12"/>
      <c r="BI59" s="12"/>
      <c r="BJ59" s="12"/>
      <c r="BK59" s="12"/>
      <c r="BL59" s="12"/>
      <c r="BM59" s="12"/>
      <c r="BN59" s="12"/>
      <c r="BO59" s="12"/>
      <c r="BP59" s="12"/>
      <c r="BQ59" s="12"/>
      <c r="BR59" s="12"/>
      <c r="BS59" s="12"/>
      <c r="BT59" s="12"/>
      <c r="BU59" s="12"/>
      <c r="BV59" s="12"/>
      <c r="BW59" s="12"/>
      <c r="BX59" s="12"/>
      <c r="BY59" s="12"/>
      <c r="BZ59" s="12"/>
      <c r="CA59" s="12"/>
      <c r="CB59" s="12"/>
      <c r="CC59" s="12"/>
      <c r="CD59" s="12"/>
      <c r="CE59" s="12"/>
      <c r="CF59" s="12"/>
      <c r="CG59" s="12"/>
      <c r="CH59" s="12"/>
      <c r="CI59" s="12"/>
      <c r="CJ59" s="12"/>
      <c r="CK59" s="12"/>
      <c r="CL59" s="12"/>
      <c r="CM59" s="12"/>
      <c r="CN59" s="12"/>
      <c r="CO59" s="12"/>
      <c r="CP59" s="12"/>
      <c r="CQ59" s="12"/>
      <c r="CR59" s="12"/>
      <c r="CS59" s="12"/>
      <c r="CT59" s="12"/>
      <c r="CU59" s="12"/>
      <c r="CV59" s="12"/>
      <c r="CW59" s="12"/>
      <c r="CX59" s="12"/>
      <c r="CY59" s="12"/>
      <c r="CZ59" s="12"/>
      <c r="DA59" s="12"/>
      <c r="DB59" s="12"/>
      <c r="DC59" s="12"/>
      <c r="DD59" s="12"/>
      <c r="DE59" s="12"/>
      <c r="DF59" s="12"/>
      <c r="DG59" s="12"/>
      <c r="DH59" s="12"/>
      <c r="DI59" s="12"/>
      <c r="DJ59" s="12"/>
      <c r="DK59" s="12"/>
      <c r="DL59" s="12"/>
      <c r="DM59" s="12"/>
      <c r="DN59" s="12"/>
      <c r="DO59" s="12"/>
      <c r="DP59" s="12"/>
      <c r="DQ59" s="12"/>
      <c r="DR59" s="12"/>
      <c r="DS59" s="12"/>
      <c r="DT59" s="12"/>
      <c r="DU59" s="12"/>
      <c r="DV59" s="12"/>
      <c r="DW59" s="12"/>
      <c r="DX59" s="12"/>
      <c r="DY59" s="12"/>
      <c r="DZ59" s="12"/>
      <c r="EA59" s="12"/>
      <c r="EB59" s="12"/>
      <c r="EC59" s="12"/>
      <c r="ED59" s="12"/>
      <c r="EE59" s="12"/>
      <c r="EF59" s="12"/>
      <c r="EG59" s="12"/>
      <c r="EH59" s="12"/>
      <c r="EI59" s="12"/>
      <c r="EJ59" s="12"/>
      <c r="EK59" s="12"/>
      <c r="EL59" s="12"/>
      <c r="EM59" s="12"/>
      <c r="EN59" s="12"/>
      <c r="EO59" s="12"/>
      <c r="EP59" s="12"/>
      <c r="EQ59" s="12"/>
      <c r="ER59" s="12"/>
      <c r="ES59" s="12"/>
      <c r="ET59" s="15"/>
    </row>
    <row r="60" spans="1:150" s="13" customFormat="1" ht="51">
      <c r="A60" s="142"/>
      <c r="B60" s="142"/>
      <c r="C60" s="92"/>
      <c r="D60" s="102"/>
      <c r="E60" s="97"/>
      <c r="F60" s="97"/>
      <c r="G60" s="83" t="str">
        <f>VLOOKUP(H60,'[1]Hoja1'!A$1:G$445,2,0)</f>
        <v>Forzadas, Prolongadas</v>
      </c>
      <c r="H60" s="46" t="s">
        <v>40</v>
      </c>
      <c r="I60" s="83" t="str">
        <f>VLOOKUP(H60,'[1]Hoja1'!A$2:G$445,3,0)</f>
        <v xml:space="preserve">Lesiones osteomusculares, lesiones osteoarticulares
</v>
      </c>
      <c r="J60" s="54"/>
      <c r="K60" s="83" t="str">
        <f>VLOOKUP(H60,'[1]Hoja1'!A$2:G$445,4,0)</f>
        <v>Inspecciones planeadas e inspecciones no planeadas, procedimientos de programas de seguridad y salud en el trabajo</v>
      </c>
      <c r="L60" s="83" t="str">
        <f>VLOOKUP(H60,'[1]Hoja1'!A$2:G$445,5,0)</f>
        <v>PVE Biomecánico, programa pausas activas, exámenes periódicos, recomendaciones, control de posturas</v>
      </c>
      <c r="M60" s="54">
        <v>2</v>
      </c>
      <c r="N60" s="55">
        <v>3</v>
      </c>
      <c r="O60" s="55">
        <v>25</v>
      </c>
      <c r="P60" s="48">
        <f t="shared" si="9"/>
        <v>6</v>
      </c>
      <c r="Q60" s="48">
        <f t="shared" si="10"/>
        <v>150</v>
      </c>
      <c r="R60" s="56" t="str">
        <f t="shared" si="11"/>
        <v>M-6</v>
      </c>
      <c r="S60" s="57" t="str">
        <f t="shared" si="0"/>
        <v>II</v>
      </c>
      <c r="T60" s="58" t="str">
        <f t="shared" si="12"/>
        <v>No Aceptable o Aceptable Con Control Especifico</v>
      </c>
      <c r="U60" s="104"/>
      <c r="V60" s="83" t="str">
        <f>VLOOKUP(H60,'[1]Hoja1'!A$2:G$445,6,0)</f>
        <v>Enfermedades Osteomusculares</v>
      </c>
      <c r="W60" s="59"/>
      <c r="X60" s="59"/>
      <c r="Y60" s="59"/>
      <c r="Z60" s="60"/>
      <c r="AA60" s="53" t="str">
        <f>VLOOKUP(H60,'[1]Hoja1'!A$2:G$445,7,0)</f>
        <v>Prevención en lesiones osteomusculares, líderes de pausas activas</v>
      </c>
      <c r="AB60" s="59" t="s">
        <v>1203</v>
      </c>
      <c r="AC60" s="92"/>
      <c r="AD60" s="14"/>
      <c r="AE60" s="12"/>
      <c r="AF60" s="12"/>
      <c r="AG60" s="12"/>
      <c r="AH60" s="12"/>
      <c r="AI60" s="12"/>
      <c r="AJ60" s="12"/>
      <c r="AK60" s="12"/>
      <c r="AL60" s="12"/>
      <c r="AM60" s="12"/>
      <c r="AN60" s="12"/>
      <c r="AO60" s="12"/>
      <c r="AP60" s="12"/>
      <c r="AQ60" s="12"/>
      <c r="AR60" s="12"/>
      <c r="AS60" s="12"/>
      <c r="AT60" s="12"/>
      <c r="AU60" s="12"/>
      <c r="AV60" s="12"/>
      <c r="AW60" s="12"/>
      <c r="AX60" s="12"/>
      <c r="AY60" s="12"/>
      <c r="AZ60" s="12"/>
      <c r="BA60" s="12"/>
      <c r="BB60" s="12"/>
      <c r="BC60" s="12"/>
      <c r="BD60" s="12"/>
      <c r="BE60" s="12"/>
      <c r="BF60" s="12"/>
      <c r="BG60" s="12"/>
      <c r="BH60" s="12"/>
      <c r="BI60" s="12"/>
      <c r="BJ60" s="12"/>
      <c r="BK60" s="12"/>
      <c r="BL60" s="12"/>
      <c r="BM60" s="12"/>
      <c r="BN60" s="12"/>
      <c r="BO60" s="12"/>
      <c r="BP60" s="12"/>
      <c r="BQ60" s="12"/>
      <c r="BR60" s="12"/>
      <c r="BS60" s="12"/>
      <c r="BT60" s="12"/>
      <c r="BU60" s="12"/>
      <c r="BV60" s="12"/>
      <c r="BW60" s="12"/>
      <c r="BX60" s="12"/>
      <c r="BY60" s="12"/>
      <c r="BZ60" s="12"/>
      <c r="CA60" s="12"/>
      <c r="CB60" s="12"/>
      <c r="CC60" s="12"/>
      <c r="CD60" s="12"/>
      <c r="CE60" s="12"/>
      <c r="CF60" s="12"/>
      <c r="CG60" s="12"/>
      <c r="CH60" s="12"/>
      <c r="CI60" s="12"/>
      <c r="CJ60" s="12"/>
      <c r="CK60" s="12"/>
      <c r="CL60" s="12"/>
      <c r="CM60" s="12"/>
      <c r="CN60" s="12"/>
      <c r="CO60" s="12"/>
      <c r="CP60" s="12"/>
      <c r="CQ60" s="12"/>
      <c r="CR60" s="12"/>
      <c r="CS60" s="12"/>
      <c r="CT60" s="12"/>
      <c r="CU60" s="12"/>
      <c r="CV60" s="12"/>
      <c r="CW60" s="12"/>
      <c r="CX60" s="12"/>
      <c r="CY60" s="12"/>
      <c r="CZ60" s="12"/>
      <c r="DA60" s="12"/>
      <c r="DB60" s="12"/>
      <c r="DC60" s="12"/>
      <c r="DD60" s="12"/>
      <c r="DE60" s="12"/>
      <c r="DF60" s="12"/>
      <c r="DG60" s="12"/>
      <c r="DH60" s="12"/>
      <c r="DI60" s="12"/>
      <c r="DJ60" s="12"/>
      <c r="DK60" s="12"/>
      <c r="DL60" s="12"/>
      <c r="DM60" s="12"/>
      <c r="DN60" s="12"/>
      <c r="DO60" s="12"/>
      <c r="DP60" s="12"/>
      <c r="DQ60" s="12"/>
      <c r="DR60" s="12"/>
      <c r="DS60" s="12"/>
      <c r="DT60" s="12"/>
      <c r="DU60" s="12"/>
      <c r="DV60" s="12"/>
      <c r="DW60" s="12"/>
      <c r="DX60" s="12"/>
      <c r="DY60" s="12"/>
      <c r="DZ60" s="12"/>
      <c r="EA60" s="12"/>
      <c r="EB60" s="12"/>
      <c r="EC60" s="12"/>
      <c r="ED60" s="12"/>
      <c r="EE60" s="12"/>
      <c r="EF60" s="12"/>
      <c r="EG60" s="12"/>
      <c r="EH60" s="12"/>
      <c r="EI60" s="12"/>
      <c r="EJ60" s="12"/>
      <c r="EK60" s="12"/>
      <c r="EL60" s="12"/>
      <c r="EM60" s="12"/>
      <c r="EN60" s="12"/>
      <c r="EO60" s="12"/>
      <c r="EP60" s="12"/>
      <c r="EQ60" s="12"/>
      <c r="ER60" s="12"/>
      <c r="ES60" s="12"/>
      <c r="ET60" s="15"/>
    </row>
    <row r="61" spans="1:150" s="13" customFormat="1" ht="51">
      <c r="A61" s="142"/>
      <c r="B61" s="142"/>
      <c r="C61" s="92"/>
      <c r="D61" s="102"/>
      <c r="E61" s="97"/>
      <c r="F61" s="97"/>
      <c r="G61" s="83" t="str">
        <f>VLOOKUP(H61,'[1]Hoja1'!A$1:G$445,2,0)</f>
        <v>Movimientos repetitivos, Miembros Superiores</v>
      </c>
      <c r="H61" s="46" t="s">
        <v>47</v>
      </c>
      <c r="I61" s="83" t="str">
        <f>VLOOKUP(H61,'[1]Hoja1'!A$2:G$445,3,0)</f>
        <v>Lesiones Musculoesqueléticas</v>
      </c>
      <c r="J61" s="54"/>
      <c r="K61" s="83" t="str">
        <f>VLOOKUP(H61,'[1]Hoja1'!A$2:G$445,4,0)</f>
        <v>N/A</v>
      </c>
      <c r="L61" s="83" t="str">
        <f>VLOOKUP(H61,'[1]Hoja1'!A$2:G$445,5,0)</f>
        <v>PVE BIomécanico, programa pausas activas, examenes periódicos, recomendaicones, control de posturas</v>
      </c>
      <c r="M61" s="54">
        <v>2</v>
      </c>
      <c r="N61" s="55">
        <v>3</v>
      </c>
      <c r="O61" s="55">
        <v>10</v>
      </c>
      <c r="P61" s="48">
        <f t="shared" si="9"/>
        <v>6</v>
      </c>
      <c r="Q61" s="48">
        <f t="shared" si="10"/>
        <v>60</v>
      </c>
      <c r="R61" s="56" t="str">
        <f t="shared" si="11"/>
        <v>M-6</v>
      </c>
      <c r="S61" s="57" t="str">
        <f t="shared" si="0"/>
        <v>III</v>
      </c>
      <c r="T61" s="58" t="str">
        <f t="shared" si="12"/>
        <v>Mejorable</v>
      </c>
      <c r="U61" s="104"/>
      <c r="V61" s="83" t="str">
        <f>VLOOKUP(H61,'[1]Hoja1'!A$2:G$445,6,0)</f>
        <v>Enfermedades musculoesqueleticas</v>
      </c>
      <c r="W61" s="59"/>
      <c r="X61" s="59"/>
      <c r="Y61" s="59"/>
      <c r="Z61" s="60"/>
      <c r="AA61" s="53" t="str">
        <f>VLOOKUP(H61,'[1]Hoja1'!A$2:G$445,7,0)</f>
        <v>Prevención en lesiones osteomusculares, líderes de pausas activas</v>
      </c>
      <c r="AB61" s="59" t="s">
        <v>1203</v>
      </c>
      <c r="AC61" s="92"/>
      <c r="AD61" s="14"/>
      <c r="AE61" s="12"/>
      <c r="AF61" s="12"/>
      <c r="AG61" s="12"/>
      <c r="AH61" s="12"/>
      <c r="AI61" s="12"/>
      <c r="AJ61" s="12"/>
      <c r="AK61" s="12"/>
      <c r="AL61" s="12"/>
      <c r="AM61" s="12"/>
      <c r="AN61" s="12"/>
      <c r="AO61" s="12"/>
      <c r="AP61" s="12"/>
      <c r="AQ61" s="12"/>
      <c r="AR61" s="12"/>
      <c r="AS61" s="12"/>
      <c r="AT61" s="12"/>
      <c r="AU61" s="12"/>
      <c r="AV61" s="12"/>
      <c r="AW61" s="12"/>
      <c r="AX61" s="12"/>
      <c r="AY61" s="12"/>
      <c r="AZ61" s="12"/>
      <c r="BA61" s="12"/>
      <c r="BB61" s="12"/>
      <c r="BC61" s="12"/>
      <c r="BD61" s="12"/>
      <c r="BE61" s="12"/>
      <c r="BF61" s="12"/>
      <c r="BG61" s="12"/>
      <c r="BH61" s="12"/>
      <c r="BI61" s="12"/>
      <c r="BJ61" s="12"/>
      <c r="BK61" s="12"/>
      <c r="BL61" s="12"/>
      <c r="BM61" s="12"/>
      <c r="BN61" s="12"/>
      <c r="BO61" s="12"/>
      <c r="BP61" s="12"/>
      <c r="BQ61" s="12"/>
      <c r="BR61" s="12"/>
      <c r="BS61" s="12"/>
      <c r="BT61" s="12"/>
      <c r="BU61" s="12"/>
      <c r="BV61" s="12"/>
      <c r="BW61" s="12"/>
      <c r="BX61" s="12"/>
      <c r="BY61" s="12"/>
      <c r="BZ61" s="12"/>
      <c r="CA61" s="12"/>
      <c r="CB61" s="12"/>
      <c r="CC61" s="12"/>
      <c r="CD61" s="12"/>
      <c r="CE61" s="12"/>
      <c r="CF61" s="12"/>
      <c r="CG61" s="12"/>
      <c r="CH61" s="12"/>
      <c r="CI61" s="12"/>
      <c r="CJ61" s="12"/>
      <c r="CK61" s="12"/>
      <c r="CL61" s="12"/>
      <c r="CM61" s="12"/>
      <c r="CN61" s="12"/>
      <c r="CO61" s="12"/>
      <c r="CP61" s="12"/>
      <c r="CQ61" s="12"/>
      <c r="CR61" s="12"/>
      <c r="CS61" s="12"/>
      <c r="CT61" s="12"/>
      <c r="CU61" s="12"/>
      <c r="CV61" s="12"/>
      <c r="CW61" s="12"/>
      <c r="CX61" s="12"/>
      <c r="CY61" s="12"/>
      <c r="CZ61" s="12"/>
      <c r="DA61" s="12"/>
      <c r="DB61" s="12"/>
      <c r="DC61" s="12"/>
      <c r="DD61" s="12"/>
      <c r="DE61" s="12"/>
      <c r="DF61" s="12"/>
      <c r="DG61" s="12"/>
      <c r="DH61" s="12"/>
      <c r="DI61" s="12"/>
      <c r="DJ61" s="12"/>
      <c r="DK61" s="12"/>
      <c r="DL61" s="12"/>
      <c r="DM61" s="12"/>
      <c r="DN61" s="12"/>
      <c r="DO61" s="12"/>
      <c r="DP61" s="12"/>
      <c r="DQ61" s="12"/>
      <c r="DR61" s="12"/>
      <c r="DS61" s="12"/>
      <c r="DT61" s="12"/>
      <c r="DU61" s="12"/>
      <c r="DV61" s="12"/>
      <c r="DW61" s="12"/>
      <c r="DX61" s="12"/>
      <c r="DY61" s="12"/>
      <c r="DZ61" s="12"/>
      <c r="EA61" s="12"/>
      <c r="EB61" s="12"/>
      <c r="EC61" s="12"/>
      <c r="ED61" s="12"/>
      <c r="EE61" s="12"/>
      <c r="EF61" s="12"/>
      <c r="EG61" s="12"/>
      <c r="EH61" s="12"/>
      <c r="EI61" s="12"/>
      <c r="EJ61" s="12"/>
      <c r="EK61" s="12"/>
      <c r="EL61" s="12"/>
      <c r="EM61" s="12"/>
      <c r="EN61" s="12"/>
      <c r="EO61" s="12"/>
      <c r="EP61" s="12"/>
      <c r="EQ61" s="12"/>
      <c r="ER61" s="12"/>
      <c r="ES61" s="12"/>
      <c r="ET61" s="15"/>
    </row>
    <row r="62" spans="1:150" s="13" customFormat="1" ht="51">
      <c r="A62" s="142"/>
      <c r="B62" s="142"/>
      <c r="C62" s="92"/>
      <c r="D62" s="102"/>
      <c r="E62" s="97"/>
      <c r="F62" s="97"/>
      <c r="G62" s="83" t="str">
        <f>VLOOKUP(H62,'[1]Hoja1'!A$1:G$445,2,0)</f>
        <v>Atropellamiento, Envestir</v>
      </c>
      <c r="H62" s="46" t="s">
        <v>1187</v>
      </c>
      <c r="I62" s="83" t="str">
        <f>VLOOKUP(H62,'[1]Hoja1'!A$2:G$445,3,0)</f>
        <v>Lesiones, pérdidas materiales, muerte</v>
      </c>
      <c r="J62" s="54"/>
      <c r="K62" s="83" t="str">
        <f>VLOOKUP(H62,'[1]Hoja1'!A$2:G$445,4,0)</f>
        <v>Inspecciones planeadas e inspecciones no planeadas, procedimientos de programas de seguridad y salud en el trabajo</v>
      </c>
      <c r="L62" s="83" t="str">
        <f>VLOOKUP(H62,'[1]Hoja1'!A$2:G$445,5,0)</f>
        <v>Programa de seguridad vial, señalización</v>
      </c>
      <c r="M62" s="54">
        <v>2</v>
      </c>
      <c r="N62" s="55">
        <v>3</v>
      </c>
      <c r="O62" s="55">
        <v>60</v>
      </c>
      <c r="P62" s="48">
        <f t="shared" si="9"/>
        <v>6</v>
      </c>
      <c r="Q62" s="48">
        <f t="shared" si="10"/>
        <v>360</v>
      </c>
      <c r="R62" s="56" t="str">
        <f t="shared" si="11"/>
        <v>M-6</v>
      </c>
      <c r="S62" s="57" t="str">
        <f t="shared" si="0"/>
        <v>II</v>
      </c>
      <c r="T62" s="58" t="str">
        <f t="shared" si="12"/>
        <v>No Aceptable o Aceptable Con Control Especifico</v>
      </c>
      <c r="U62" s="104"/>
      <c r="V62" s="83" t="str">
        <f>VLOOKUP(H62,'[1]Hoja1'!A$2:G$445,6,0)</f>
        <v>Muerte</v>
      </c>
      <c r="W62" s="59"/>
      <c r="X62" s="59"/>
      <c r="Y62" s="59"/>
      <c r="Z62" s="60"/>
      <c r="AA62" s="53" t="str">
        <f>VLOOKUP(H62,'[1]Hoja1'!A$2:G$445,7,0)</f>
        <v>Seguridad vial y manejo defensivo, aseguramiento de áreas de trabajo</v>
      </c>
      <c r="AB62" s="59" t="s">
        <v>1204</v>
      </c>
      <c r="AC62" s="92"/>
      <c r="AD62" s="14"/>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12"/>
      <c r="CT62" s="12"/>
      <c r="CU62" s="12"/>
      <c r="CV62" s="12"/>
      <c r="CW62" s="12"/>
      <c r="CX62" s="12"/>
      <c r="CY62" s="12"/>
      <c r="CZ62" s="12"/>
      <c r="DA62" s="12"/>
      <c r="DB62" s="12"/>
      <c r="DC62" s="12"/>
      <c r="DD62" s="12"/>
      <c r="DE62" s="12"/>
      <c r="DF62" s="12"/>
      <c r="DG62" s="12"/>
      <c r="DH62" s="12"/>
      <c r="DI62" s="12"/>
      <c r="DJ62" s="12"/>
      <c r="DK62" s="12"/>
      <c r="DL62" s="12"/>
      <c r="DM62" s="12"/>
      <c r="DN62" s="12"/>
      <c r="DO62" s="12"/>
      <c r="DP62" s="12"/>
      <c r="DQ62" s="12"/>
      <c r="DR62" s="12"/>
      <c r="DS62" s="12"/>
      <c r="DT62" s="12"/>
      <c r="DU62" s="12"/>
      <c r="DV62" s="12"/>
      <c r="DW62" s="12"/>
      <c r="DX62" s="12"/>
      <c r="DY62" s="12"/>
      <c r="DZ62" s="12"/>
      <c r="EA62" s="12"/>
      <c r="EB62" s="12"/>
      <c r="EC62" s="12"/>
      <c r="ED62" s="12"/>
      <c r="EE62" s="12"/>
      <c r="EF62" s="12"/>
      <c r="EG62" s="12"/>
      <c r="EH62" s="12"/>
      <c r="EI62" s="12"/>
      <c r="EJ62" s="12"/>
      <c r="EK62" s="12"/>
      <c r="EL62" s="12"/>
      <c r="EM62" s="12"/>
      <c r="EN62" s="12"/>
      <c r="EO62" s="12"/>
      <c r="EP62" s="12"/>
      <c r="EQ62" s="12"/>
      <c r="ER62" s="12"/>
      <c r="ES62" s="12"/>
      <c r="ET62" s="15"/>
    </row>
    <row r="63" spans="1:150" s="13" customFormat="1" ht="40.5">
      <c r="A63" s="142"/>
      <c r="B63" s="142"/>
      <c r="C63" s="92"/>
      <c r="D63" s="102"/>
      <c r="E63" s="97"/>
      <c r="F63" s="97"/>
      <c r="G63" s="83" t="str">
        <f>VLOOKUP(H63,'[1]Hoja1'!A$1:G$445,2,0)</f>
        <v>Superficies de trabajo irregulares o deslizantes</v>
      </c>
      <c r="H63" s="46" t="s">
        <v>597</v>
      </c>
      <c r="I63" s="83" t="str">
        <f>VLOOKUP(H63,'[1]Hoja1'!A$2:G$445,3,0)</f>
        <v>Caidas del mismo nivel, fracturas, golpe con objetos, caídas de objetos, obstrucción de rutas de evacuación</v>
      </c>
      <c r="J63" s="54"/>
      <c r="K63" s="83" t="str">
        <f>VLOOKUP(H63,'[1]Hoja1'!A$2:G$445,4,0)</f>
        <v>N/A</v>
      </c>
      <c r="L63" s="83" t="str">
        <f>VLOOKUP(H63,'[1]Hoja1'!A$2:G$445,5,0)</f>
        <v>N/A</v>
      </c>
      <c r="M63" s="54">
        <v>2</v>
      </c>
      <c r="N63" s="55">
        <v>3</v>
      </c>
      <c r="O63" s="55">
        <v>25</v>
      </c>
      <c r="P63" s="48">
        <f t="shared" si="9"/>
        <v>6</v>
      </c>
      <c r="Q63" s="48">
        <f t="shared" si="10"/>
        <v>150</v>
      </c>
      <c r="R63" s="56" t="str">
        <f t="shared" si="11"/>
        <v>M-6</v>
      </c>
      <c r="S63" s="57" t="str">
        <f t="shared" si="0"/>
        <v>II</v>
      </c>
      <c r="T63" s="58" t="str">
        <f t="shared" si="12"/>
        <v>No Aceptable o Aceptable Con Control Especifico</v>
      </c>
      <c r="U63" s="104"/>
      <c r="V63" s="83" t="str">
        <f>VLOOKUP(H63,'[1]Hoja1'!A$2:G$445,6,0)</f>
        <v>Caídas de distinto nivel</v>
      </c>
      <c r="W63" s="59"/>
      <c r="X63" s="59"/>
      <c r="Y63" s="59"/>
      <c r="Z63" s="60"/>
      <c r="AA63" s="53" t="str">
        <f>VLOOKUP(H63,'[1]Hoja1'!A$2:G$445,7,0)</f>
        <v>Pautas Básicas en orden y aseo en el lugar de trabajo, actos y condiciones inseguras</v>
      </c>
      <c r="AB63" s="59" t="s">
        <v>1205</v>
      </c>
      <c r="AC63" s="92"/>
      <c r="AD63" s="14"/>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2"/>
      <c r="CT63" s="12"/>
      <c r="CU63" s="12"/>
      <c r="CV63" s="12"/>
      <c r="CW63" s="12"/>
      <c r="CX63" s="12"/>
      <c r="CY63" s="12"/>
      <c r="CZ63" s="12"/>
      <c r="DA63" s="12"/>
      <c r="DB63" s="12"/>
      <c r="DC63" s="12"/>
      <c r="DD63" s="12"/>
      <c r="DE63" s="12"/>
      <c r="DF63" s="12"/>
      <c r="DG63" s="12"/>
      <c r="DH63" s="12"/>
      <c r="DI63" s="12"/>
      <c r="DJ63" s="12"/>
      <c r="DK63" s="12"/>
      <c r="DL63" s="12"/>
      <c r="DM63" s="12"/>
      <c r="DN63" s="12"/>
      <c r="DO63" s="12"/>
      <c r="DP63" s="12"/>
      <c r="DQ63" s="12"/>
      <c r="DR63" s="12"/>
      <c r="DS63" s="12"/>
      <c r="DT63" s="12"/>
      <c r="DU63" s="12"/>
      <c r="DV63" s="12"/>
      <c r="DW63" s="12"/>
      <c r="DX63" s="12"/>
      <c r="DY63" s="12"/>
      <c r="DZ63" s="12"/>
      <c r="EA63" s="12"/>
      <c r="EB63" s="12"/>
      <c r="EC63" s="12"/>
      <c r="ED63" s="12"/>
      <c r="EE63" s="12"/>
      <c r="EF63" s="12"/>
      <c r="EG63" s="12"/>
      <c r="EH63" s="12"/>
      <c r="EI63" s="12"/>
      <c r="EJ63" s="12"/>
      <c r="EK63" s="12"/>
      <c r="EL63" s="12"/>
      <c r="EM63" s="12"/>
      <c r="EN63" s="12"/>
      <c r="EO63" s="12"/>
      <c r="EP63" s="12"/>
      <c r="EQ63" s="12"/>
      <c r="ER63" s="12"/>
      <c r="ES63" s="12"/>
      <c r="ET63" s="15"/>
    </row>
    <row r="64" spans="1:150" s="13" customFormat="1" ht="63.75">
      <c r="A64" s="142"/>
      <c r="B64" s="142"/>
      <c r="C64" s="92"/>
      <c r="D64" s="102"/>
      <c r="E64" s="97"/>
      <c r="F64" s="97"/>
      <c r="G64" s="83" t="str">
        <f>VLOOKUP(H64,'[1]Hoja1'!A$1:G$445,2,0)</f>
        <v>Atraco, golpiza, atentados y secuestrados</v>
      </c>
      <c r="H64" s="46" t="s">
        <v>57</v>
      </c>
      <c r="I64" s="83" t="str">
        <f>VLOOKUP(H64,'[1]Hoja1'!A$2:G$445,3,0)</f>
        <v>Estrés, golpes, Secuestros</v>
      </c>
      <c r="J64" s="54"/>
      <c r="K64" s="83" t="str">
        <f>VLOOKUP(H64,'[1]Hoja1'!A$2:G$445,4,0)</f>
        <v>Inspecciones planeadas e inspecciones no planeadas, procedimientos de programas de seguridad y salud en el trabajo</v>
      </c>
      <c r="L64" s="83" t="str">
        <f>VLOOKUP(H64,'[1]Hoja1'!A$2:G$445,5,0)</f>
        <v xml:space="preserve">Uniformes Corporativos, Caquetas corporativas, Carnetización
</v>
      </c>
      <c r="M64" s="54">
        <v>2</v>
      </c>
      <c r="N64" s="55">
        <v>3</v>
      </c>
      <c r="O64" s="55">
        <v>60</v>
      </c>
      <c r="P64" s="48">
        <f t="shared" si="9"/>
        <v>6</v>
      </c>
      <c r="Q64" s="48">
        <f t="shared" si="10"/>
        <v>360</v>
      </c>
      <c r="R64" s="56" t="str">
        <f t="shared" si="11"/>
        <v>M-6</v>
      </c>
      <c r="S64" s="57" t="str">
        <f t="shared" si="0"/>
        <v>II</v>
      </c>
      <c r="T64" s="58" t="str">
        <f t="shared" si="12"/>
        <v>No Aceptable o Aceptable Con Control Especifico</v>
      </c>
      <c r="U64" s="104"/>
      <c r="V64" s="83" t="str">
        <f>VLOOKUP(H64,'[1]Hoja1'!A$2:G$445,6,0)</f>
        <v>Secuestros</v>
      </c>
      <c r="W64" s="59"/>
      <c r="X64" s="59"/>
      <c r="Y64" s="59"/>
      <c r="Z64" s="60"/>
      <c r="AA64" s="53" t="str">
        <f>VLOOKUP(H64,'[1]Hoja1'!A$2:G$445,7,0)</f>
        <v>N/A</v>
      </c>
      <c r="AB64" s="59" t="s">
        <v>1206</v>
      </c>
      <c r="AC64" s="92"/>
      <c r="AD64" s="14"/>
      <c r="AE64" s="12"/>
      <c r="AF64" s="12"/>
      <c r="AG64" s="12"/>
      <c r="AH64" s="12"/>
      <c r="AI64" s="12"/>
      <c r="AJ64" s="12"/>
      <c r="AK64" s="12"/>
      <c r="AL64" s="12"/>
      <c r="AM64" s="12"/>
      <c r="AN64" s="12"/>
      <c r="AO64" s="12"/>
      <c r="AP64" s="12"/>
      <c r="AQ64" s="12"/>
      <c r="AR64" s="12"/>
      <c r="AS64" s="12"/>
      <c r="AT64" s="12"/>
      <c r="AU64" s="12"/>
      <c r="AV64" s="12"/>
      <c r="AW64" s="12"/>
      <c r="AX64" s="12"/>
      <c r="AY64" s="12"/>
      <c r="AZ64" s="12"/>
      <c r="BA64" s="12"/>
      <c r="BB64" s="12"/>
      <c r="BC64" s="12"/>
      <c r="BD64" s="12"/>
      <c r="BE64" s="12"/>
      <c r="BF64" s="12"/>
      <c r="BG64" s="12"/>
      <c r="BH64" s="12"/>
      <c r="BI64" s="12"/>
      <c r="BJ64" s="12"/>
      <c r="BK64" s="12"/>
      <c r="BL64" s="12"/>
      <c r="BM64" s="12"/>
      <c r="BN64" s="12"/>
      <c r="BO64" s="12"/>
      <c r="BP64" s="12"/>
      <c r="BQ64" s="12"/>
      <c r="BR64" s="12"/>
      <c r="BS64" s="12"/>
      <c r="BT64" s="12"/>
      <c r="BU64" s="12"/>
      <c r="BV64" s="12"/>
      <c r="BW64" s="12"/>
      <c r="BX64" s="12"/>
      <c r="BY64" s="12"/>
      <c r="BZ64" s="12"/>
      <c r="CA64" s="12"/>
      <c r="CB64" s="12"/>
      <c r="CC64" s="12"/>
      <c r="CD64" s="12"/>
      <c r="CE64" s="12"/>
      <c r="CF64" s="12"/>
      <c r="CG64" s="12"/>
      <c r="CH64" s="12"/>
      <c r="CI64" s="12"/>
      <c r="CJ64" s="12"/>
      <c r="CK64" s="12"/>
      <c r="CL64" s="12"/>
      <c r="CM64" s="12"/>
      <c r="CN64" s="12"/>
      <c r="CO64" s="12"/>
      <c r="CP64" s="12"/>
      <c r="CQ64" s="12"/>
      <c r="CR64" s="12"/>
      <c r="CS64" s="12"/>
      <c r="CT64" s="12"/>
      <c r="CU64" s="12"/>
      <c r="CV64" s="12"/>
      <c r="CW64" s="12"/>
      <c r="CX64" s="12"/>
      <c r="CY64" s="12"/>
      <c r="CZ64" s="12"/>
      <c r="DA64" s="12"/>
      <c r="DB64" s="12"/>
      <c r="DC64" s="12"/>
      <c r="DD64" s="12"/>
      <c r="DE64" s="12"/>
      <c r="DF64" s="12"/>
      <c r="DG64" s="12"/>
      <c r="DH64" s="12"/>
      <c r="DI64" s="12"/>
      <c r="DJ64" s="12"/>
      <c r="DK64" s="12"/>
      <c r="DL64" s="12"/>
      <c r="DM64" s="12"/>
      <c r="DN64" s="12"/>
      <c r="DO64" s="12"/>
      <c r="DP64" s="12"/>
      <c r="DQ64" s="12"/>
      <c r="DR64" s="12"/>
      <c r="DS64" s="12"/>
      <c r="DT64" s="12"/>
      <c r="DU64" s="12"/>
      <c r="DV64" s="12"/>
      <c r="DW64" s="12"/>
      <c r="DX64" s="12"/>
      <c r="DY64" s="12"/>
      <c r="DZ64" s="12"/>
      <c r="EA64" s="12"/>
      <c r="EB64" s="12"/>
      <c r="EC64" s="12"/>
      <c r="ED64" s="12"/>
      <c r="EE64" s="12"/>
      <c r="EF64" s="12"/>
      <c r="EG64" s="12"/>
      <c r="EH64" s="12"/>
      <c r="EI64" s="12"/>
      <c r="EJ64" s="12"/>
      <c r="EK64" s="12"/>
      <c r="EL64" s="12"/>
      <c r="EM64" s="12"/>
      <c r="EN64" s="12"/>
      <c r="EO64" s="12"/>
      <c r="EP64" s="12"/>
      <c r="EQ64" s="12"/>
      <c r="ER64" s="12"/>
      <c r="ES64" s="12"/>
      <c r="ET64" s="15"/>
    </row>
    <row r="65" spans="1:150" s="13" customFormat="1" ht="51.75" thickBot="1">
      <c r="A65" s="142"/>
      <c r="B65" s="142"/>
      <c r="C65" s="100"/>
      <c r="D65" s="103"/>
      <c r="E65" s="98"/>
      <c r="F65" s="98"/>
      <c r="G65" s="83" t="str">
        <f>VLOOKUP(H65,'[1]Hoja1'!A$1:G$445,2,0)</f>
        <v>SISMOS, INCENDIOS, INUNDACIONES, TERREMOTOS, VENDAVALES, DERRUMBE</v>
      </c>
      <c r="H65" s="46" t="s">
        <v>62</v>
      </c>
      <c r="I65" s="83" t="str">
        <f>VLOOKUP(H65,'[1]Hoja1'!A$2:G$445,3,0)</f>
        <v>SISMOS, INCENDIOS, INUNDACIONES, TERREMOTOS, VENDAVALES</v>
      </c>
      <c r="J65" s="54"/>
      <c r="K65" s="83" t="str">
        <f>VLOOKUP(H65,'[1]Hoja1'!A$2:G$445,4,0)</f>
        <v>Inspecciones planeadas e inspecciones no planeadas, procedimientos de programas de seguridad y salud en el trabajo</v>
      </c>
      <c r="L65" s="83" t="str">
        <f>VLOOKUP(H65,'[1]Hoja1'!A$2:G$445,5,0)</f>
        <v>BRIGADAS DE EMERGENCIAS</v>
      </c>
      <c r="M65" s="54">
        <v>2</v>
      </c>
      <c r="N65" s="55">
        <v>1</v>
      </c>
      <c r="O65" s="55">
        <v>100</v>
      </c>
      <c r="P65" s="48">
        <f t="shared" si="9"/>
        <v>2</v>
      </c>
      <c r="Q65" s="48">
        <f t="shared" si="10"/>
        <v>200</v>
      </c>
      <c r="R65" s="56" t="str">
        <f t="shared" si="11"/>
        <v>B-2</v>
      </c>
      <c r="S65" s="57" t="str">
        <f t="shared" si="0"/>
        <v>II</v>
      </c>
      <c r="T65" s="58" t="str">
        <f t="shared" si="12"/>
        <v>No Aceptable o Aceptable Con Control Especifico</v>
      </c>
      <c r="U65" s="95"/>
      <c r="V65" s="83" t="str">
        <f>VLOOKUP(H65,'[1]Hoja1'!A$2:G$445,6,0)</f>
        <v>MUERTE</v>
      </c>
      <c r="W65" s="59"/>
      <c r="X65" s="59"/>
      <c r="Y65" s="59"/>
      <c r="Z65" s="60" t="s">
        <v>1249</v>
      </c>
      <c r="AA65" s="53" t="str">
        <f>VLOOKUP(H65,'[1]Hoja1'!A$2:G$445,7,0)</f>
        <v>ENTRENAMIENTO DE LA BRIGADA; DIVULGACIÓN DE PLAN DE EMERGENCIA</v>
      </c>
      <c r="AB65" s="59" t="s">
        <v>1207</v>
      </c>
      <c r="AC65" s="93"/>
      <c r="AD65" s="14"/>
      <c r="AE65" s="12"/>
      <c r="AF65" s="12"/>
      <c r="AG65" s="12"/>
      <c r="AH65" s="12"/>
      <c r="AI65" s="12"/>
      <c r="AJ65" s="12"/>
      <c r="AK65" s="12"/>
      <c r="AL65" s="12"/>
      <c r="AM65" s="12"/>
      <c r="AN65" s="12"/>
      <c r="AO65" s="12"/>
      <c r="AP65" s="12"/>
      <c r="AQ65" s="12"/>
      <c r="AR65" s="12"/>
      <c r="AS65" s="12"/>
      <c r="AT65" s="12"/>
      <c r="AU65" s="12"/>
      <c r="AV65" s="12"/>
      <c r="AW65" s="12"/>
      <c r="AX65" s="12"/>
      <c r="AY65" s="12"/>
      <c r="AZ65" s="12"/>
      <c r="BA65" s="12"/>
      <c r="BB65" s="12"/>
      <c r="BC65" s="12"/>
      <c r="BD65" s="12"/>
      <c r="BE65" s="12"/>
      <c r="BF65" s="12"/>
      <c r="BG65" s="12"/>
      <c r="BH65" s="12"/>
      <c r="BI65" s="12"/>
      <c r="BJ65" s="12"/>
      <c r="BK65" s="12"/>
      <c r="BL65" s="12"/>
      <c r="BM65" s="12"/>
      <c r="BN65" s="12"/>
      <c r="BO65" s="12"/>
      <c r="BP65" s="12"/>
      <c r="BQ65" s="12"/>
      <c r="BR65" s="12"/>
      <c r="BS65" s="12"/>
      <c r="BT65" s="12"/>
      <c r="BU65" s="12"/>
      <c r="BV65" s="12"/>
      <c r="BW65" s="12"/>
      <c r="BX65" s="12"/>
      <c r="BY65" s="12"/>
      <c r="BZ65" s="12"/>
      <c r="CA65" s="12"/>
      <c r="CB65" s="12"/>
      <c r="CC65" s="12"/>
      <c r="CD65" s="12"/>
      <c r="CE65" s="12"/>
      <c r="CF65" s="12"/>
      <c r="CG65" s="12"/>
      <c r="CH65" s="12"/>
      <c r="CI65" s="12"/>
      <c r="CJ65" s="12"/>
      <c r="CK65" s="12"/>
      <c r="CL65" s="12"/>
      <c r="CM65" s="12"/>
      <c r="CN65" s="12"/>
      <c r="CO65" s="12"/>
      <c r="CP65" s="12"/>
      <c r="CQ65" s="12"/>
      <c r="CR65" s="12"/>
      <c r="CS65" s="12"/>
      <c r="CT65" s="12"/>
      <c r="CU65" s="12"/>
      <c r="CV65" s="12"/>
      <c r="CW65" s="12"/>
      <c r="CX65" s="12"/>
      <c r="CY65" s="12"/>
      <c r="CZ65" s="12"/>
      <c r="DA65" s="12"/>
      <c r="DB65" s="12"/>
      <c r="DC65" s="12"/>
      <c r="DD65" s="12"/>
      <c r="DE65" s="12"/>
      <c r="DF65" s="12"/>
      <c r="DG65" s="12"/>
      <c r="DH65" s="12"/>
      <c r="DI65" s="12"/>
      <c r="DJ65" s="12"/>
      <c r="DK65" s="12"/>
      <c r="DL65" s="12"/>
      <c r="DM65" s="12"/>
      <c r="DN65" s="12"/>
      <c r="DO65" s="12"/>
      <c r="DP65" s="12"/>
      <c r="DQ65" s="12"/>
      <c r="DR65" s="12"/>
      <c r="DS65" s="12"/>
      <c r="DT65" s="12"/>
      <c r="DU65" s="12"/>
      <c r="DV65" s="12"/>
      <c r="DW65" s="12"/>
      <c r="DX65" s="12"/>
      <c r="DY65" s="12"/>
      <c r="DZ65" s="12"/>
      <c r="EA65" s="12"/>
      <c r="EB65" s="12"/>
      <c r="EC65" s="12"/>
      <c r="ED65" s="12"/>
      <c r="EE65" s="12"/>
      <c r="EF65" s="12"/>
      <c r="EG65" s="12"/>
      <c r="EH65" s="12"/>
      <c r="EI65" s="12"/>
      <c r="EJ65" s="12"/>
      <c r="EK65" s="12"/>
      <c r="EL65" s="12"/>
      <c r="EM65" s="12"/>
      <c r="EN65" s="12"/>
      <c r="EO65" s="12"/>
      <c r="EP65" s="12"/>
      <c r="EQ65" s="12"/>
      <c r="ER65" s="12"/>
      <c r="ES65" s="12"/>
      <c r="ET65" s="15"/>
    </row>
    <row r="66" spans="1:150" s="13" customFormat="1" ht="51">
      <c r="A66" s="142"/>
      <c r="B66" s="142"/>
      <c r="C66" s="108" t="str">
        <f>VLOOKUP(E66,Hoja2!A$2:C$82,2,0)</f>
        <v>Efectuar Ia operacion de valvulas y accesorios de Ia red matriz, para Ia prestación del servicio de acueducto a la ciudadania.</v>
      </c>
      <c r="D66" s="105" t="str">
        <f>VLOOKUP(E66,Hoja2!A$2:C$82,3,0)</f>
        <v>Efectuar en el sector asignado, las operaciones de cierre y apertura de valvulas para suspender o reestablecer el servicio, mantenimiento o renovacion de componentes, conforme a los procedimientos e instrucciones impartidas por el superior inmediato. Efectuar periodicamente el mantenimiento, calibracion y recuperación de accesorios, estaciones y valvulas reductoras de presion de la red matriz, lineas divisoras de presion, manometros y velar par el adecuado estado de funcionamiento y conservacion de los mismos. Desarrollar las investigaciones relacionadas con el estado y funcionamiento de la red. Realizar los recorridos de redes matrices, lo cual incluye localizacion, limpieza de camaras, operación sistematica de valvulas directas, verificacion del estado del corredor de las lineas y de todos sus accesorios (salidas, ventosas, purges, manholes, entre otros).</v>
      </c>
      <c r="E66" s="114" t="s">
        <v>1046</v>
      </c>
      <c r="F66" s="114" t="s">
        <v>1197</v>
      </c>
      <c r="G66" s="86" t="str">
        <f>VLOOKUP(H66,Hoja1!A$1:G$445,2,0)</f>
        <v>Bacteria</v>
      </c>
      <c r="H66" s="24" t="s">
        <v>108</v>
      </c>
      <c r="I66" s="86" t="str">
        <f>VLOOKUP(H66,Hoja1!A$2:G$445,3,0)</f>
        <v>Infecciones producidas por Bacterianas</v>
      </c>
      <c r="J66" s="18"/>
      <c r="K66" s="86" t="str">
        <f>VLOOKUP(H66,Hoja1!A$2:G$445,4,0)</f>
        <v>Inspecciones planeadas e inspecciones no planeadas, procedimientos de programas de seguridad y salud en el trabajo</v>
      </c>
      <c r="L66" s="86" t="str">
        <f>VLOOKUP(H66,Hoja1!A$2:G$445,5,0)</f>
        <v>Programa de vacunación, bota pantalon, overol, guantes, tapabocas, mascarillas con filtos</v>
      </c>
      <c r="M66" s="85">
        <v>2</v>
      </c>
      <c r="N66" s="25">
        <v>3</v>
      </c>
      <c r="O66" s="25">
        <v>10</v>
      </c>
      <c r="P66" s="25">
        <f t="shared" si="9"/>
        <v>6</v>
      </c>
      <c r="Q66" s="25">
        <f t="shared" si="10"/>
        <v>60</v>
      </c>
      <c r="R66" s="32" t="str">
        <f t="shared" si="11"/>
        <v>M-6</v>
      </c>
      <c r="S66" s="33" t="str">
        <f t="shared" si="0"/>
        <v>III</v>
      </c>
      <c r="T66" s="34" t="str">
        <f t="shared" si="12"/>
        <v>Mejorable</v>
      </c>
      <c r="U66" s="111">
        <v>11</v>
      </c>
      <c r="V66" s="86" t="str">
        <f>VLOOKUP(H66,Hoja1!A$2:G$445,6,0)</f>
        <v xml:space="preserve">Enfermedades Infectocontagiosas
</v>
      </c>
      <c r="W66" s="20"/>
      <c r="X66" s="20"/>
      <c r="Y66" s="20"/>
      <c r="Z66" s="17"/>
      <c r="AA66" s="22" t="str">
        <f>VLOOKUP(H66,Hoja1!A$2:G$445,7,0)</f>
        <v xml:space="preserve">Riesgo Biológico, Autocuidado y/o Uso y manejo adecuado de E.P.P.
</v>
      </c>
      <c r="AB66" s="145" t="s">
        <v>1200</v>
      </c>
      <c r="AC66" s="108" t="s">
        <v>1209</v>
      </c>
      <c r="AD66" s="14"/>
      <c r="AE66" s="12"/>
      <c r="AF66" s="12"/>
      <c r="AG66" s="12"/>
      <c r="AH66" s="12"/>
      <c r="AI66" s="12"/>
      <c r="AJ66" s="12"/>
      <c r="AK66" s="12"/>
      <c r="AL66" s="12"/>
      <c r="AM66" s="12"/>
      <c r="AN66" s="12"/>
      <c r="AO66" s="12"/>
      <c r="AP66" s="12"/>
      <c r="AQ66" s="12"/>
      <c r="AR66" s="12"/>
      <c r="AS66" s="12"/>
      <c r="AT66" s="12"/>
      <c r="AU66" s="12"/>
      <c r="AV66" s="12"/>
      <c r="AW66" s="12"/>
      <c r="AX66" s="12"/>
      <c r="AY66" s="12"/>
      <c r="AZ66" s="12"/>
      <c r="BA66" s="12"/>
      <c r="BB66" s="12"/>
      <c r="BC66" s="12"/>
      <c r="BD66" s="12"/>
      <c r="BE66" s="12"/>
      <c r="BF66" s="12"/>
      <c r="BG66" s="12"/>
      <c r="BH66" s="12"/>
      <c r="BI66" s="12"/>
      <c r="BJ66" s="12"/>
      <c r="BK66" s="12"/>
      <c r="BL66" s="12"/>
      <c r="BM66" s="12"/>
      <c r="BN66" s="12"/>
      <c r="BO66" s="12"/>
      <c r="BP66" s="12"/>
      <c r="BQ66" s="12"/>
      <c r="BR66" s="12"/>
      <c r="BS66" s="12"/>
      <c r="BT66" s="12"/>
      <c r="BU66" s="12"/>
      <c r="BV66" s="12"/>
      <c r="BW66" s="12"/>
      <c r="BX66" s="12"/>
      <c r="BY66" s="12"/>
      <c r="BZ66" s="12"/>
      <c r="CA66" s="12"/>
      <c r="CB66" s="12"/>
      <c r="CC66" s="12"/>
      <c r="CD66" s="12"/>
      <c r="CE66" s="12"/>
      <c r="CF66" s="12"/>
      <c r="CG66" s="12"/>
      <c r="CH66" s="12"/>
      <c r="CI66" s="12"/>
      <c r="CJ66" s="12"/>
      <c r="CK66" s="12"/>
      <c r="CL66" s="12"/>
      <c r="CM66" s="12"/>
      <c r="CN66" s="12"/>
      <c r="CO66" s="12"/>
      <c r="CP66" s="12"/>
      <c r="CQ66" s="12"/>
      <c r="CR66" s="12"/>
      <c r="CS66" s="12"/>
      <c r="CT66" s="12"/>
      <c r="CU66" s="12"/>
      <c r="CV66" s="12"/>
      <c r="CW66" s="12"/>
      <c r="CX66" s="12"/>
      <c r="CY66" s="12"/>
      <c r="CZ66" s="12"/>
      <c r="DA66" s="12"/>
      <c r="DB66" s="12"/>
      <c r="DC66" s="12"/>
      <c r="DD66" s="12"/>
      <c r="DE66" s="12"/>
      <c r="DF66" s="12"/>
      <c r="DG66" s="12"/>
      <c r="DH66" s="12"/>
      <c r="DI66" s="12"/>
      <c r="DJ66" s="12"/>
      <c r="DK66" s="12"/>
      <c r="DL66" s="12"/>
      <c r="DM66" s="12"/>
      <c r="DN66" s="12"/>
      <c r="DO66" s="12"/>
      <c r="DP66" s="12"/>
      <c r="DQ66" s="12"/>
      <c r="DR66" s="12"/>
      <c r="DS66" s="12"/>
      <c r="DT66" s="12"/>
      <c r="DU66" s="12"/>
      <c r="DV66" s="12"/>
      <c r="DW66" s="12"/>
      <c r="DX66" s="12"/>
      <c r="DY66" s="12"/>
      <c r="DZ66" s="12"/>
      <c r="EA66" s="12"/>
      <c r="EB66" s="12"/>
      <c r="EC66" s="12"/>
      <c r="ED66" s="12"/>
      <c r="EE66" s="12"/>
      <c r="EF66" s="12"/>
      <c r="EG66" s="12"/>
      <c r="EH66" s="12"/>
      <c r="EI66" s="12"/>
      <c r="EJ66" s="12"/>
      <c r="EK66" s="12"/>
      <c r="EL66" s="12"/>
      <c r="EM66" s="12"/>
      <c r="EN66" s="12"/>
      <c r="EO66" s="12"/>
      <c r="EP66" s="12"/>
      <c r="EQ66" s="12"/>
      <c r="ER66" s="12"/>
      <c r="ES66" s="12"/>
      <c r="ET66" s="15"/>
    </row>
    <row r="67" spans="1:150" s="13" customFormat="1" ht="51">
      <c r="A67" s="142"/>
      <c r="B67" s="142"/>
      <c r="C67" s="109"/>
      <c r="D67" s="106"/>
      <c r="E67" s="115"/>
      <c r="F67" s="115"/>
      <c r="G67" s="86" t="str">
        <f>VLOOKUP(H67,Hoja1!A$1:G$445,2,0)</f>
        <v>Hongos</v>
      </c>
      <c r="H67" s="24" t="s">
        <v>117</v>
      </c>
      <c r="I67" s="86" t="str">
        <f>VLOOKUP(H67,Hoja1!A$2:G$445,3,0)</f>
        <v>Micosis</v>
      </c>
      <c r="J67" s="18"/>
      <c r="K67" s="86" t="str">
        <f>VLOOKUP(H67,Hoja1!A$2:G$445,4,0)</f>
        <v>Inspecciones planeadas e inspecciones no planeadas, procedimientos de programas de seguridad y salud en el trabajo</v>
      </c>
      <c r="L67" s="86" t="str">
        <f>VLOOKUP(H67,Hoja1!A$2:G$445,5,0)</f>
        <v>Programa de vacunación, éxamenes periódicos</v>
      </c>
      <c r="M67" s="18">
        <v>2</v>
      </c>
      <c r="N67" s="19">
        <v>3</v>
      </c>
      <c r="O67" s="19">
        <v>10</v>
      </c>
      <c r="P67" s="25">
        <f t="shared" si="9"/>
        <v>6</v>
      </c>
      <c r="Q67" s="25">
        <f t="shared" si="10"/>
        <v>60</v>
      </c>
      <c r="R67" s="32" t="str">
        <f t="shared" si="11"/>
        <v>M-6</v>
      </c>
      <c r="S67" s="33" t="str">
        <f t="shared" si="0"/>
        <v>III</v>
      </c>
      <c r="T67" s="34" t="str">
        <f t="shared" si="12"/>
        <v>Mejorable</v>
      </c>
      <c r="U67" s="112"/>
      <c r="V67" s="86" t="str">
        <f>VLOOKUP(H67,Hoja1!A$2:G$445,6,0)</f>
        <v>Micosis</v>
      </c>
      <c r="W67" s="20"/>
      <c r="X67" s="20"/>
      <c r="Y67" s="20"/>
      <c r="Z67" s="17"/>
      <c r="AA67" s="22" t="str">
        <f>VLOOKUP(H67,Hoja1!A$2:G$445,7,0)</f>
        <v xml:space="preserve">Riesgo Biológico, Autocuidado y/o Uso y manejo adecuado de E.P.P.
</v>
      </c>
      <c r="AB67" s="112"/>
      <c r="AC67" s="109"/>
      <c r="AD67" s="14"/>
      <c r="AE67" s="12"/>
      <c r="AF67" s="12"/>
      <c r="AG67" s="12"/>
      <c r="AH67" s="12"/>
      <c r="AI67" s="12"/>
      <c r="AJ67" s="12"/>
      <c r="AK67" s="12"/>
      <c r="AL67" s="12"/>
      <c r="AM67" s="12"/>
      <c r="AN67" s="12"/>
      <c r="AO67" s="12"/>
      <c r="AP67" s="12"/>
      <c r="AQ67" s="12"/>
      <c r="AR67" s="12"/>
      <c r="AS67" s="12"/>
      <c r="AT67" s="12"/>
      <c r="AU67" s="12"/>
      <c r="AV67" s="12"/>
      <c r="AW67" s="12"/>
      <c r="AX67" s="12"/>
      <c r="AY67" s="12"/>
      <c r="AZ67" s="12"/>
      <c r="BA67" s="12"/>
      <c r="BB67" s="12"/>
      <c r="BC67" s="12"/>
      <c r="BD67" s="12"/>
      <c r="BE67" s="12"/>
      <c r="BF67" s="12"/>
      <c r="BG67" s="12"/>
      <c r="BH67" s="12"/>
      <c r="BI67" s="12"/>
      <c r="BJ67" s="12"/>
      <c r="BK67" s="12"/>
      <c r="BL67" s="12"/>
      <c r="BM67" s="12"/>
      <c r="BN67" s="12"/>
      <c r="BO67" s="12"/>
      <c r="BP67" s="12"/>
      <c r="BQ67" s="12"/>
      <c r="BR67" s="12"/>
      <c r="BS67" s="12"/>
      <c r="BT67" s="12"/>
      <c r="BU67" s="12"/>
      <c r="BV67" s="12"/>
      <c r="BW67" s="12"/>
      <c r="BX67" s="12"/>
      <c r="BY67" s="12"/>
      <c r="BZ67" s="12"/>
      <c r="CA67" s="12"/>
      <c r="CB67" s="12"/>
      <c r="CC67" s="12"/>
      <c r="CD67" s="12"/>
      <c r="CE67" s="12"/>
      <c r="CF67" s="12"/>
      <c r="CG67" s="12"/>
      <c r="CH67" s="12"/>
      <c r="CI67" s="12"/>
      <c r="CJ67" s="12"/>
      <c r="CK67" s="12"/>
      <c r="CL67" s="12"/>
      <c r="CM67" s="12"/>
      <c r="CN67" s="12"/>
      <c r="CO67" s="12"/>
      <c r="CP67" s="12"/>
      <c r="CQ67" s="12"/>
      <c r="CR67" s="12"/>
      <c r="CS67" s="12"/>
      <c r="CT67" s="12"/>
      <c r="CU67" s="12"/>
      <c r="CV67" s="12"/>
      <c r="CW67" s="12"/>
      <c r="CX67" s="12"/>
      <c r="CY67" s="12"/>
      <c r="CZ67" s="12"/>
      <c r="DA67" s="12"/>
      <c r="DB67" s="12"/>
      <c r="DC67" s="12"/>
      <c r="DD67" s="12"/>
      <c r="DE67" s="12"/>
      <c r="DF67" s="12"/>
      <c r="DG67" s="12"/>
      <c r="DH67" s="12"/>
      <c r="DI67" s="12"/>
      <c r="DJ67" s="12"/>
      <c r="DK67" s="12"/>
      <c r="DL67" s="12"/>
      <c r="DM67" s="12"/>
      <c r="DN67" s="12"/>
      <c r="DO67" s="12"/>
      <c r="DP67" s="12"/>
      <c r="DQ67" s="12"/>
      <c r="DR67" s="12"/>
      <c r="DS67" s="12"/>
      <c r="DT67" s="12"/>
      <c r="DU67" s="12"/>
      <c r="DV67" s="12"/>
      <c r="DW67" s="12"/>
      <c r="DX67" s="12"/>
      <c r="DY67" s="12"/>
      <c r="DZ67" s="12"/>
      <c r="EA67" s="12"/>
      <c r="EB67" s="12"/>
      <c r="EC67" s="12"/>
      <c r="ED67" s="12"/>
      <c r="EE67" s="12"/>
      <c r="EF67" s="12"/>
      <c r="EG67" s="12"/>
      <c r="EH67" s="12"/>
      <c r="EI67" s="12"/>
      <c r="EJ67" s="12"/>
      <c r="EK67" s="12"/>
      <c r="EL67" s="12"/>
      <c r="EM67" s="12"/>
      <c r="EN67" s="12"/>
      <c r="EO67" s="12"/>
      <c r="EP67" s="12"/>
      <c r="EQ67" s="12"/>
      <c r="ER67" s="12"/>
      <c r="ES67" s="12"/>
      <c r="ET67" s="15"/>
    </row>
    <row r="68" spans="1:150" s="13" customFormat="1" ht="51">
      <c r="A68" s="142"/>
      <c r="B68" s="142"/>
      <c r="C68" s="109"/>
      <c r="D68" s="106"/>
      <c r="E68" s="115"/>
      <c r="F68" s="115"/>
      <c r="G68" s="86" t="str">
        <f>VLOOKUP(H68,Hoja1!A$1:G$445,2,0)</f>
        <v>Virus</v>
      </c>
      <c r="H68" s="24" t="s">
        <v>120</v>
      </c>
      <c r="I68" s="86" t="str">
        <f>VLOOKUP(H68,Hoja1!A$2:G$445,3,0)</f>
        <v>Infecciones Virales</v>
      </c>
      <c r="J68" s="18"/>
      <c r="K68" s="86" t="str">
        <f>VLOOKUP(H68,Hoja1!A$2:G$445,4,0)</f>
        <v>Inspecciones planeadas e inspecciones no planeadas, procedimientos de programas de seguridad y salud en el trabajo</v>
      </c>
      <c r="L68" s="86" t="str">
        <f>VLOOKUP(H68,Hoja1!A$2:G$445,5,0)</f>
        <v>Programa de vacunación, bota pantalon, overol, guantes, tapabocas, mascarillas con filtos</v>
      </c>
      <c r="M68" s="18">
        <v>2</v>
      </c>
      <c r="N68" s="19">
        <v>3</v>
      </c>
      <c r="O68" s="19">
        <v>10</v>
      </c>
      <c r="P68" s="25">
        <f t="shared" si="9"/>
        <v>6</v>
      </c>
      <c r="Q68" s="25">
        <f t="shared" si="10"/>
        <v>60</v>
      </c>
      <c r="R68" s="32" t="str">
        <f t="shared" si="11"/>
        <v>M-6</v>
      </c>
      <c r="S68" s="33" t="str">
        <f t="shared" si="0"/>
        <v>III</v>
      </c>
      <c r="T68" s="34" t="str">
        <f t="shared" si="12"/>
        <v>Mejorable</v>
      </c>
      <c r="U68" s="112"/>
      <c r="V68" s="86" t="str">
        <f>VLOOKUP(H68,Hoja1!A$2:G$445,6,0)</f>
        <v xml:space="preserve">Enfermedades Infectocontagiosas
</v>
      </c>
      <c r="W68" s="20"/>
      <c r="X68" s="20"/>
      <c r="Y68" s="20"/>
      <c r="Z68" s="17"/>
      <c r="AA68" s="22" t="str">
        <f>VLOOKUP(H68,Hoja1!A$2:G$445,7,0)</f>
        <v xml:space="preserve">Riesgo Biológico, Autocuidado y/o Uso y manejo adecuado de E.P.P.
</v>
      </c>
      <c r="AB68" s="113"/>
      <c r="AC68" s="109"/>
      <c r="AD68" s="14"/>
      <c r="AE68" s="12"/>
      <c r="AF68" s="12"/>
      <c r="AG68" s="12"/>
      <c r="AH68" s="12"/>
      <c r="AI68" s="12"/>
      <c r="AJ68" s="12"/>
      <c r="AK68" s="12"/>
      <c r="AL68" s="12"/>
      <c r="AM68" s="12"/>
      <c r="AN68" s="12"/>
      <c r="AO68" s="12"/>
      <c r="AP68" s="12"/>
      <c r="AQ68" s="12"/>
      <c r="AR68" s="12"/>
      <c r="AS68" s="12"/>
      <c r="AT68" s="12"/>
      <c r="AU68" s="12"/>
      <c r="AV68" s="12"/>
      <c r="AW68" s="12"/>
      <c r="AX68" s="12"/>
      <c r="AY68" s="12"/>
      <c r="AZ68" s="12"/>
      <c r="BA68" s="12"/>
      <c r="BB68" s="12"/>
      <c r="BC68" s="12"/>
      <c r="BD68" s="12"/>
      <c r="BE68" s="12"/>
      <c r="BF68" s="12"/>
      <c r="BG68" s="12"/>
      <c r="BH68" s="12"/>
      <c r="BI68" s="12"/>
      <c r="BJ68" s="12"/>
      <c r="BK68" s="12"/>
      <c r="BL68" s="12"/>
      <c r="BM68" s="12"/>
      <c r="BN68" s="12"/>
      <c r="BO68" s="12"/>
      <c r="BP68" s="12"/>
      <c r="BQ68" s="12"/>
      <c r="BR68" s="12"/>
      <c r="BS68" s="12"/>
      <c r="BT68" s="12"/>
      <c r="BU68" s="12"/>
      <c r="BV68" s="12"/>
      <c r="BW68" s="12"/>
      <c r="BX68" s="12"/>
      <c r="BY68" s="12"/>
      <c r="BZ68" s="12"/>
      <c r="CA68" s="12"/>
      <c r="CB68" s="12"/>
      <c r="CC68" s="12"/>
      <c r="CD68" s="12"/>
      <c r="CE68" s="12"/>
      <c r="CF68" s="12"/>
      <c r="CG68" s="12"/>
      <c r="CH68" s="12"/>
      <c r="CI68" s="12"/>
      <c r="CJ68" s="12"/>
      <c r="CK68" s="12"/>
      <c r="CL68" s="12"/>
      <c r="CM68" s="12"/>
      <c r="CN68" s="12"/>
      <c r="CO68" s="12"/>
      <c r="CP68" s="12"/>
      <c r="CQ68" s="12"/>
      <c r="CR68" s="12"/>
      <c r="CS68" s="12"/>
      <c r="CT68" s="12"/>
      <c r="CU68" s="12"/>
      <c r="CV68" s="12"/>
      <c r="CW68" s="12"/>
      <c r="CX68" s="12"/>
      <c r="CY68" s="12"/>
      <c r="CZ68" s="12"/>
      <c r="DA68" s="12"/>
      <c r="DB68" s="12"/>
      <c r="DC68" s="12"/>
      <c r="DD68" s="12"/>
      <c r="DE68" s="12"/>
      <c r="DF68" s="12"/>
      <c r="DG68" s="12"/>
      <c r="DH68" s="12"/>
      <c r="DI68" s="12"/>
      <c r="DJ68" s="12"/>
      <c r="DK68" s="12"/>
      <c r="DL68" s="12"/>
      <c r="DM68" s="12"/>
      <c r="DN68" s="12"/>
      <c r="DO68" s="12"/>
      <c r="DP68" s="12"/>
      <c r="DQ68" s="12"/>
      <c r="DR68" s="12"/>
      <c r="DS68" s="12"/>
      <c r="DT68" s="12"/>
      <c r="DU68" s="12"/>
      <c r="DV68" s="12"/>
      <c r="DW68" s="12"/>
      <c r="DX68" s="12"/>
      <c r="DY68" s="12"/>
      <c r="DZ68" s="12"/>
      <c r="EA68" s="12"/>
      <c r="EB68" s="12"/>
      <c r="EC68" s="12"/>
      <c r="ED68" s="12"/>
      <c r="EE68" s="12"/>
      <c r="EF68" s="12"/>
      <c r="EG68" s="12"/>
      <c r="EH68" s="12"/>
      <c r="EI68" s="12"/>
      <c r="EJ68" s="12"/>
      <c r="EK68" s="12"/>
      <c r="EL68" s="12"/>
      <c r="EM68" s="12"/>
      <c r="EN68" s="12"/>
      <c r="EO68" s="12"/>
      <c r="EP68" s="12"/>
      <c r="EQ68" s="12"/>
      <c r="ER68" s="12"/>
      <c r="ES68" s="12"/>
      <c r="ET68" s="15"/>
    </row>
    <row r="69" spans="1:150" s="13" customFormat="1" ht="51">
      <c r="A69" s="142"/>
      <c r="B69" s="142"/>
      <c r="C69" s="109"/>
      <c r="D69" s="106"/>
      <c r="E69" s="115"/>
      <c r="F69" s="115"/>
      <c r="G69" s="86" t="str">
        <f>VLOOKUP(H69,Hoja1!A$1:G$445,2,0)</f>
        <v>INFRAROJA, ULTRAVIOLETA, VISIBLE, RADIOFRECUENCIA, MICROONDAS, LASER</v>
      </c>
      <c r="H69" s="24" t="s">
        <v>67</v>
      </c>
      <c r="I69" s="86" t="str">
        <f>VLOOKUP(H69,Hoja1!A$2:G$445,3,0)</f>
        <v>CÁNCER, LESIONES DÉRMICAS Y OCULARES</v>
      </c>
      <c r="J69" s="18"/>
      <c r="K69" s="86" t="str">
        <f>VLOOKUP(H69,Hoja1!A$2:G$445,4,0)</f>
        <v>Inspecciones planeadas e inspecciones no planeadas, procedimientos de programas de seguridad y salud en el trabajo</v>
      </c>
      <c r="L69" s="86" t="str">
        <f>VLOOKUP(H69,Hoja1!A$2:G$445,5,0)</f>
        <v>PROGRAMA BLOQUEADOR SOLAR</v>
      </c>
      <c r="M69" s="18">
        <v>2</v>
      </c>
      <c r="N69" s="19">
        <v>3</v>
      </c>
      <c r="O69" s="19">
        <v>10</v>
      </c>
      <c r="P69" s="25">
        <f t="shared" si="9"/>
        <v>6</v>
      </c>
      <c r="Q69" s="25">
        <f t="shared" si="10"/>
        <v>60</v>
      </c>
      <c r="R69" s="32" t="str">
        <f t="shared" si="11"/>
        <v>M-6</v>
      </c>
      <c r="S69" s="33" t="str">
        <f t="shared" si="0"/>
        <v>III</v>
      </c>
      <c r="T69" s="34" t="str">
        <f t="shared" si="12"/>
        <v>Mejorable</v>
      </c>
      <c r="U69" s="112"/>
      <c r="V69" s="86" t="str">
        <f>VLOOKUP(H69,Hoja1!A$2:G$445,6,0)</f>
        <v>CÁNCER</v>
      </c>
      <c r="W69" s="20"/>
      <c r="X69" s="20"/>
      <c r="Y69" s="20"/>
      <c r="Z69" s="17"/>
      <c r="AA69" s="22" t="str">
        <f>VLOOKUP(H69,Hoja1!A$2:G$445,7,0)</f>
        <v>N/A</v>
      </c>
      <c r="AB69" s="20" t="s">
        <v>1201</v>
      </c>
      <c r="AC69" s="109"/>
      <c r="AD69" s="14"/>
      <c r="AE69" s="12"/>
      <c r="AF69" s="12"/>
      <c r="AG69" s="12"/>
      <c r="AH69" s="12"/>
      <c r="AI69" s="12"/>
      <c r="AJ69" s="12"/>
      <c r="AK69" s="12"/>
      <c r="AL69" s="12"/>
      <c r="AM69" s="12"/>
      <c r="AN69" s="12"/>
      <c r="AO69" s="12"/>
      <c r="AP69" s="12"/>
      <c r="AQ69" s="12"/>
      <c r="AR69" s="12"/>
      <c r="AS69" s="12"/>
      <c r="AT69" s="12"/>
      <c r="AU69" s="12"/>
      <c r="AV69" s="12"/>
      <c r="AW69" s="12"/>
      <c r="AX69" s="12"/>
      <c r="AY69" s="12"/>
      <c r="AZ69" s="12"/>
      <c r="BA69" s="12"/>
      <c r="BB69" s="12"/>
      <c r="BC69" s="12"/>
      <c r="BD69" s="12"/>
      <c r="BE69" s="12"/>
      <c r="BF69" s="12"/>
      <c r="BG69" s="12"/>
      <c r="BH69" s="12"/>
      <c r="BI69" s="12"/>
      <c r="BJ69" s="12"/>
      <c r="BK69" s="12"/>
      <c r="BL69" s="12"/>
      <c r="BM69" s="12"/>
      <c r="BN69" s="12"/>
      <c r="BO69" s="12"/>
      <c r="BP69" s="12"/>
      <c r="BQ69" s="12"/>
      <c r="BR69" s="12"/>
      <c r="BS69" s="12"/>
      <c r="BT69" s="12"/>
      <c r="BU69" s="12"/>
      <c r="BV69" s="12"/>
      <c r="BW69" s="12"/>
      <c r="BX69" s="12"/>
      <c r="BY69" s="12"/>
      <c r="BZ69" s="12"/>
      <c r="CA69" s="12"/>
      <c r="CB69" s="12"/>
      <c r="CC69" s="12"/>
      <c r="CD69" s="12"/>
      <c r="CE69" s="12"/>
      <c r="CF69" s="12"/>
      <c r="CG69" s="12"/>
      <c r="CH69" s="12"/>
      <c r="CI69" s="12"/>
      <c r="CJ69" s="12"/>
      <c r="CK69" s="12"/>
      <c r="CL69" s="12"/>
      <c r="CM69" s="12"/>
      <c r="CN69" s="12"/>
      <c r="CO69" s="12"/>
      <c r="CP69" s="12"/>
      <c r="CQ69" s="12"/>
      <c r="CR69" s="12"/>
      <c r="CS69" s="12"/>
      <c r="CT69" s="12"/>
      <c r="CU69" s="12"/>
      <c r="CV69" s="12"/>
      <c r="CW69" s="12"/>
      <c r="CX69" s="12"/>
      <c r="CY69" s="12"/>
      <c r="CZ69" s="12"/>
      <c r="DA69" s="12"/>
      <c r="DB69" s="12"/>
      <c r="DC69" s="12"/>
      <c r="DD69" s="12"/>
      <c r="DE69" s="12"/>
      <c r="DF69" s="12"/>
      <c r="DG69" s="12"/>
      <c r="DH69" s="12"/>
      <c r="DI69" s="12"/>
      <c r="DJ69" s="12"/>
      <c r="DK69" s="12"/>
      <c r="DL69" s="12"/>
      <c r="DM69" s="12"/>
      <c r="DN69" s="12"/>
      <c r="DO69" s="12"/>
      <c r="DP69" s="12"/>
      <c r="DQ69" s="12"/>
      <c r="DR69" s="12"/>
      <c r="DS69" s="12"/>
      <c r="DT69" s="12"/>
      <c r="DU69" s="12"/>
      <c r="DV69" s="12"/>
      <c r="DW69" s="12"/>
      <c r="DX69" s="12"/>
      <c r="DY69" s="12"/>
      <c r="DZ69" s="12"/>
      <c r="EA69" s="12"/>
      <c r="EB69" s="12"/>
      <c r="EC69" s="12"/>
      <c r="ED69" s="12"/>
      <c r="EE69" s="12"/>
      <c r="EF69" s="12"/>
      <c r="EG69" s="12"/>
      <c r="EH69" s="12"/>
      <c r="EI69" s="12"/>
      <c r="EJ69" s="12"/>
      <c r="EK69" s="12"/>
      <c r="EL69" s="12"/>
      <c r="EM69" s="12"/>
      <c r="EN69" s="12"/>
      <c r="EO69" s="12"/>
      <c r="EP69" s="12"/>
      <c r="EQ69" s="12"/>
      <c r="ER69" s="12"/>
      <c r="ES69" s="12"/>
      <c r="ET69" s="15"/>
    </row>
    <row r="70" spans="1:150" s="13" customFormat="1" ht="25.5">
      <c r="A70" s="142"/>
      <c r="B70" s="142"/>
      <c r="C70" s="109"/>
      <c r="D70" s="106"/>
      <c r="E70" s="115"/>
      <c r="F70" s="115"/>
      <c r="G70" s="86" t="str">
        <f>VLOOKUP(H70,Hoja1!A$1:G$445,2,0)</f>
        <v>CONCENTRACIÓN EN ACTIVIDADES DE ALTO DESEMPEÑO MENTAL</v>
      </c>
      <c r="H70" s="24" t="s">
        <v>72</v>
      </c>
      <c r="I70" s="86" t="str">
        <f>VLOOKUP(H70,Hoja1!A$2:G$445,3,0)</f>
        <v>ESTRÉS, CEFALEA, IRRITABILIDAD</v>
      </c>
      <c r="J70" s="18"/>
      <c r="K70" s="86" t="str">
        <f>VLOOKUP(H70,Hoja1!A$2:G$445,4,0)</f>
        <v>N/A</v>
      </c>
      <c r="L70" s="86" t="str">
        <f>VLOOKUP(H70,Hoja1!A$2:G$445,5,0)</f>
        <v>PVE PSICOSOCIAL</v>
      </c>
      <c r="M70" s="18">
        <v>2</v>
      </c>
      <c r="N70" s="19">
        <v>2</v>
      </c>
      <c r="O70" s="19">
        <v>10</v>
      </c>
      <c r="P70" s="25">
        <f t="shared" si="9"/>
        <v>4</v>
      </c>
      <c r="Q70" s="25">
        <f t="shared" si="10"/>
        <v>40</v>
      </c>
      <c r="R70" s="32" t="str">
        <f t="shared" si="11"/>
        <v>B-4</v>
      </c>
      <c r="S70" s="33" t="str">
        <f t="shared" si="0"/>
        <v>III</v>
      </c>
      <c r="T70" s="34" t="str">
        <f t="shared" si="12"/>
        <v>Mejorable</v>
      </c>
      <c r="U70" s="112"/>
      <c r="V70" s="86" t="str">
        <f>VLOOKUP(H70,Hoja1!A$2:G$445,6,0)</f>
        <v>ESTRÉS</v>
      </c>
      <c r="W70" s="20"/>
      <c r="X70" s="20"/>
      <c r="Y70" s="20"/>
      <c r="Z70" s="17"/>
      <c r="AA70" s="22" t="str">
        <f>VLOOKUP(H70,Hoja1!A$2:G$445,7,0)</f>
        <v>N/A</v>
      </c>
      <c r="AB70" s="111" t="s">
        <v>1202</v>
      </c>
      <c r="AC70" s="109"/>
      <c r="AD70" s="14"/>
      <c r="AE70" s="12"/>
      <c r="AF70" s="12"/>
      <c r="AG70" s="12"/>
      <c r="AH70" s="12"/>
      <c r="AI70" s="12"/>
      <c r="AJ70" s="12"/>
      <c r="AK70" s="12"/>
      <c r="AL70" s="12"/>
      <c r="AM70" s="12"/>
      <c r="AN70" s="12"/>
      <c r="AO70" s="12"/>
      <c r="AP70" s="12"/>
      <c r="AQ70" s="12"/>
      <c r="AR70" s="12"/>
      <c r="AS70" s="12"/>
      <c r="AT70" s="12"/>
      <c r="AU70" s="12"/>
      <c r="AV70" s="12"/>
      <c r="AW70" s="12"/>
      <c r="AX70" s="12"/>
      <c r="AY70" s="12"/>
      <c r="AZ70" s="12"/>
      <c r="BA70" s="12"/>
      <c r="BB70" s="12"/>
      <c r="BC70" s="12"/>
      <c r="BD70" s="12"/>
      <c r="BE70" s="12"/>
      <c r="BF70" s="12"/>
      <c r="BG70" s="12"/>
      <c r="BH70" s="12"/>
      <c r="BI70" s="12"/>
      <c r="BJ70" s="12"/>
      <c r="BK70" s="12"/>
      <c r="BL70" s="12"/>
      <c r="BM70" s="12"/>
      <c r="BN70" s="12"/>
      <c r="BO70" s="12"/>
      <c r="BP70" s="12"/>
      <c r="BQ70" s="12"/>
      <c r="BR70" s="12"/>
      <c r="BS70" s="12"/>
      <c r="BT70" s="12"/>
      <c r="BU70" s="12"/>
      <c r="BV70" s="12"/>
      <c r="BW70" s="12"/>
      <c r="BX70" s="12"/>
      <c r="BY70" s="12"/>
      <c r="BZ70" s="12"/>
      <c r="CA70" s="12"/>
      <c r="CB70" s="12"/>
      <c r="CC70" s="12"/>
      <c r="CD70" s="12"/>
      <c r="CE70" s="12"/>
      <c r="CF70" s="12"/>
      <c r="CG70" s="12"/>
      <c r="CH70" s="12"/>
      <c r="CI70" s="12"/>
      <c r="CJ70" s="12"/>
      <c r="CK70" s="12"/>
      <c r="CL70" s="12"/>
      <c r="CM70" s="12"/>
      <c r="CN70" s="12"/>
      <c r="CO70" s="12"/>
      <c r="CP70" s="12"/>
      <c r="CQ70" s="12"/>
      <c r="CR70" s="12"/>
      <c r="CS70" s="12"/>
      <c r="CT70" s="12"/>
      <c r="CU70" s="12"/>
      <c r="CV70" s="12"/>
      <c r="CW70" s="12"/>
      <c r="CX70" s="12"/>
      <c r="CY70" s="12"/>
      <c r="CZ70" s="12"/>
      <c r="DA70" s="12"/>
      <c r="DB70" s="12"/>
      <c r="DC70" s="12"/>
      <c r="DD70" s="12"/>
      <c r="DE70" s="12"/>
      <c r="DF70" s="12"/>
      <c r="DG70" s="12"/>
      <c r="DH70" s="12"/>
      <c r="DI70" s="12"/>
      <c r="DJ70" s="12"/>
      <c r="DK70" s="12"/>
      <c r="DL70" s="12"/>
      <c r="DM70" s="12"/>
      <c r="DN70" s="12"/>
      <c r="DO70" s="12"/>
      <c r="DP70" s="12"/>
      <c r="DQ70" s="12"/>
      <c r="DR70" s="12"/>
      <c r="DS70" s="12"/>
      <c r="DT70" s="12"/>
      <c r="DU70" s="12"/>
      <c r="DV70" s="12"/>
      <c r="DW70" s="12"/>
      <c r="DX70" s="12"/>
      <c r="DY70" s="12"/>
      <c r="DZ70" s="12"/>
      <c r="EA70" s="12"/>
      <c r="EB70" s="12"/>
      <c r="EC70" s="12"/>
      <c r="ED70" s="12"/>
      <c r="EE70" s="12"/>
      <c r="EF70" s="12"/>
      <c r="EG70" s="12"/>
      <c r="EH70" s="12"/>
      <c r="EI70" s="12"/>
      <c r="EJ70" s="12"/>
      <c r="EK70" s="12"/>
      <c r="EL70" s="12"/>
      <c r="EM70" s="12"/>
      <c r="EN70" s="12"/>
      <c r="EO70" s="12"/>
      <c r="EP70" s="12"/>
      <c r="EQ70" s="12"/>
      <c r="ER70" s="12"/>
      <c r="ES70" s="12"/>
      <c r="ET70" s="15"/>
    </row>
    <row r="71" spans="1:150" s="13" customFormat="1" ht="15">
      <c r="A71" s="142"/>
      <c r="B71" s="142"/>
      <c r="C71" s="109"/>
      <c r="D71" s="106"/>
      <c r="E71" s="115"/>
      <c r="F71" s="115"/>
      <c r="G71" s="86" t="str">
        <f>VLOOKUP(H71,Hoja1!A$1:G$445,2,0)</f>
        <v>NATURALEZA DE LA TAREA</v>
      </c>
      <c r="H71" s="24" t="s">
        <v>76</v>
      </c>
      <c r="I71" s="86" t="str">
        <f>VLOOKUP(H71,Hoja1!A$2:G$445,3,0)</f>
        <v>ESTRÉS,  TRANSTORNOS DEL SUEÑO</v>
      </c>
      <c r="J71" s="18"/>
      <c r="K71" s="86" t="str">
        <f>VLOOKUP(H71,Hoja1!A$2:G$445,4,0)</f>
        <v>N/A</v>
      </c>
      <c r="L71" s="86" t="str">
        <f>VLOOKUP(H71,Hoja1!A$2:G$445,5,0)</f>
        <v>PVE PSICOSOCIAL</v>
      </c>
      <c r="M71" s="18">
        <v>2</v>
      </c>
      <c r="N71" s="19">
        <v>2</v>
      </c>
      <c r="O71" s="19">
        <v>10</v>
      </c>
      <c r="P71" s="25">
        <f t="shared" si="9"/>
        <v>4</v>
      </c>
      <c r="Q71" s="25">
        <f t="shared" si="10"/>
        <v>40</v>
      </c>
      <c r="R71" s="32" t="str">
        <f t="shared" si="11"/>
        <v>B-4</v>
      </c>
      <c r="S71" s="33" t="str">
        <f t="shared" si="0"/>
        <v>III</v>
      </c>
      <c r="T71" s="34" t="str">
        <f t="shared" si="12"/>
        <v>Mejorable</v>
      </c>
      <c r="U71" s="112"/>
      <c r="V71" s="86" t="str">
        <f>VLOOKUP(H71,Hoja1!A$2:G$445,6,0)</f>
        <v>ESTRÉS</v>
      </c>
      <c r="W71" s="20"/>
      <c r="X71" s="20"/>
      <c r="Y71" s="20"/>
      <c r="Z71" s="17"/>
      <c r="AA71" s="22" t="str">
        <f>VLOOKUP(H71,Hoja1!A$2:G$445,7,0)</f>
        <v>N/A</v>
      </c>
      <c r="AB71" s="113"/>
      <c r="AC71" s="109"/>
      <c r="AD71" s="14"/>
      <c r="AE71" s="12"/>
      <c r="AF71" s="12"/>
      <c r="AG71" s="12"/>
      <c r="AH71" s="12"/>
      <c r="AI71" s="12"/>
      <c r="AJ71" s="12"/>
      <c r="AK71" s="12"/>
      <c r="AL71" s="12"/>
      <c r="AM71" s="12"/>
      <c r="AN71" s="12"/>
      <c r="AO71" s="12"/>
      <c r="AP71" s="12"/>
      <c r="AQ71" s="12"/>
      <c r="AR71" s="12"/>
      <c r="AS71" s="12"/>
      <c r="AT71" s="12"/>
      <c r="AU71" s="12"/>
      <c r="AV71" s="12"/>
      <c r="AW71" s="12"/>
      <c r="AX71" s="12"/>
      <c r="AY71" s="12"/>
      <c r="AZ71" s="12"/>
      <c r="BA71" s="12"/>
      <c r="BB71" s="12"/>
      <c r="BC71" s="12"/>
      <c r="BD71" s="12"/>
      <c r="BE71" s="12"/>
      <c r="BF71" s="12"/>
      <c r="BG71" s="12"/>
      <c r="BH71" s="12"/>
      <c r="BI71" s="12"/>
      <c r="BJ71" s="12"/>
      <c r="BK71" s="12"/>
      <c r="BL71" s="12"/>
      <c r="BM71" s="12"/>
      <c r="BN71" s="12"/>
      <c r="BO71" s="12"/>
      <c r="BP71" s="12"/>
      <c r="BQ71" s="12"/>
      <c r="BR71" s="12"/>
      <c r="BS71" s="12"/>
      <c r="BT71" s="12"/>
      <c r="BU71" s="12"/>
      <c r="BV71" s="12"/>
      <c r="BW71" s="12"/>
      <c r="BX71" s="12"/>
      <c r="BY71" s="12"/>
      <c r="BZ71" s="12"/>
      <c r="CA71" s="12"/>
      <c r="CB71" s="12"/>
      <c r="CC71" s="12"/>
      <c r="CD71" s="12"/>
      <c r="CE71" s="12"/>
      <c r="CF71" s="12"/>
      <c r="CG71" s="12"/>
      <c r="CH71" s="12"/>
      <c r="CI71" s="12"/>
      <c r="CJ71" s="12"/>
      <c r="CK71" s="12"/>
      <c r="CL71" s="12"/>
      <c r="CM71" s="12"/>
      <c r="CN71" s="12"/>
      <c r="CO71" s="12"/>
      <c r="CP71" s="12"/>
      <c r="CQ71" s="12"/>
      <c r="CR71" s="12"/>
      <c r="CS71" s="12"/>
      <c r="CT71" s="12"/>
      <c r="CU71" s="12"/>
      <c r="CV71" s="12"/>
      <c r="CW71" s="12"/>
      <c r="CX71" s="12"/>
      <c r="CY71" s="12"/>
      <c r="CZ71" s="12"/>
      <c r="DA71" s="12"/>
      <c r="DB71" s="12"/>
      <c r="DC71" s="12"/>
      <c r="DD71" s="12"/>
      <c r="DE71" s="12"/>
      <c r="DF71" s="12"/>
      <c r="DG71" s="12"/>
      <c r="DH71" s="12"/>
      <c r="DI71" s="12"/>
      <c r="DJ71" s="12"/>
      <c r="DK71" s="12"/>
      <c r="DL71" s="12"/>
      <c r="DM71" s="12"/>
      <c r="DN71" s="12"/>
      <c r="DO71" s="12"/>
      <c r="DP71" s="12"/>
      <c r="DQ71" s="12"/>
      <c r="DR71" s="12"/>
      <c r="DS71" s="12"/>
      <c r="DT71" s="12"/>
      <c r="DU71" s="12"/>
      <c r="DV71" s="12"/>
      <c r="DW71" s="12"/>
      <c r="DX71" s="12"/>
      <c r="DY71" s="12"/>
      <c r="DZ71" s="12"/>
      <c r="EA71" s="12"/>
      <c r="EB71" s="12"/>
      <c r="EC71" s="12"/>
      <c r="ED71" s="12"/>
      <c r="EE71" s="12"/>
      <c r="EF71" s="12"/>
      <c r="EG71" s="12"/>
      <c r="EH71" s="12"/>
      <c r="EI71" s="12"/>
      <c r="EJ71" s="12"/>
      <c r="EK71" s="12"/>
      <c r="EL71" s="12"/>
      <c r="EM71" s="12"/>
      <c r="EN71" s="12"/>
      <c r="EO71" s="12"/>
      <c r="EP71" s="12"/>
      <c r="EQ71" s="12"/>
      <c r="ER71" s="12"/>
      <c r="ES71" s="12"/>
      <c r="ET71" s="15"/>
    </row>
    <row r="72" spans="1:150" s="13" customFormat="1" ht="89.25">
      <c r="A72" s="142"/>
      <c r="B72" s="142"/>
      <c r="C72" s="109"/>
      <c r="D72" s="106"/>
      <c r="E72" s="115"/>
      <c r="F72" s="115"/>
      <c r="G72" s="86" t="str">
        <f>VLOOKUP(H72,Hoja1!A$1:G$445,2,0)</f>
        <v>Forzadas, Prolongadas</v>
      </c>
      <c r="H72" s="24" t="s">
        <v>40</v>
      </c>
      <c r="I72" s="86" t="str">
        <f>VLOOKUP(H72,Hoja1!A$2:G$445,3,0)</f>
        <v xml:space="preserve">Lesiones osteomusculares, lesiones osteoarticulares
</v>
      </c>
      <c r="J72" s="18"/>
      <c r="K72" s="86" t="str">
        <f>VLOOKUP(H72,Hoja1!A$2:G$445,4,0)</f>
        <v>Inspecciones planeadas e inspecciones no planeadas, procedimientos de programas de seguridad y salud en el trabajo</v>
      </c>
      <c r="L72" s="86" t="str">
        <f>VLOOKUP(H72,Hoja1!A$2:G$445,5,0)</f>
        <v>PVE Biomecánico, programa pausas activas, exámenes periódicos, recomendaciones, control de posturas</v>
      </c>
      <c r="M72" s="18">
        <v>2</v>
      </c>
      <c r="N72" s="19">
        <v>3</v>
      </c>
      <c r="O72" s="19">
        <v>25</v>
      </c>
      <c r="P72" s="25">
        <f t="shared" si="9"/>
        <v>6</v>
      </c>
      <c r="Q72" s="25">
        <f t="shared" si="10"/>
        <v>150</v>
      </c>
      <c r="R72" s="32" t="str">
        <f t="shared" si="11"/>
        <v>M-6</v>
      </c>
      <c r="S72" s="33" t="str">
        <f t="shared" si="0"/>
        <v>II</v>
      </c>
      <c r="T72" s="34" t="str">
        <f t="shared" si="12"/>
        <v>No Aceptable o Aceptable Con Control Especifico</v>
      </c>
      <c r="U72" s="112"/>
      <c r="V72" s="86" t="str">
        <f>VLOOKUP(H72,Hoja1!A$2:G$445,6,0)</f>
        <v>Enfermedades Osteomusculares</v>
      </c>
      <c r="W72" s="20"/>
      <c r="X72" s="20"/>
      <c r="Y72" s="20"/>
      <c r="Z72" s="17"/>
      <c r="AA72" s="22" t="str">
        <f>VLOOKUP(H72,Hoja1!A$2:G$445,7,0)</f>
        <v>Prevención en lesiones osteomusculares, líderes de pausas activas</v>
      </c>
      <c r="AB72" s="20" t="s">
        <v>1224</v>
      </c>
      <c r="AC72" s="109"/>
      <c r="AD72" s="14"/>
      <c r="AE72" s="12"/>
      <c r="AF72" s="12"/>
      <c r="AG72" s="12"/>
      <c r="AH72" s="12"/>
      <c r="AI72" s="12"/>
      <c r="AJ72" s="12"/>
      <c r="AK72" s="12"/>
      <c r="AL72" s="12"/>
      <c r="AM72" s="12"/>
      <c r="AN72" s="12"/>
      <c r="AO72" s="12"/>
      <c r="AP72" s="12"/>
      <c r="AQ72" s="12"/>
      <c r="AR72" s="12"/>
      <c r="AS72" s="12"/>
      <c r="AT72" s="12"/>
      <c r="AU72" s="12"/>
      <c r="AV72" s="12"/>
      <c r="AW72" s="12"/>
      <c r="AX72" s="12"/>
      <c r="AY72" s="12"/>
      <c r="AZ72" s="12"/>
      <c r="BA72" s="12"/>
      <c r="BB72" s="12"/>
      <c r="BC72" s="12"/>
      <c r="BD72" s="12"/>
      <c r="BE72" s="12"/>
      <c r="BF72" s="12"/>
      <c r="BG72" s="12"/>
      <c r="BH72" s="12"/>
      <c r="BI72" s="12"/>
      <c r="BJ72" s="12"/>
      <c r="BK72" s="12"/>
      <c r="BL72" s="12"/>
      <c r="BM72" s="12"/>
      <c r="BN72" s="12"/>
      <c r="BO72" s="12"/>
      <c r="BP72" s="12"/>
      <c r="BQ72" s="12"/>
      <c r="BR72" s="12"/>
      <c r="BS72" s="12"/>
      <c r="BT72" s="12"/>
      <c r="BU72" s="12"/>
      <c r="BV72" s="12"/>
      <c r="BW72" s="12"/>
      <c r="BX72" s="12"/>
      <c r="BY72" s="12"/>
      <c r="BZ72" s="12"/>
      <c r="CA72" s="12"/>
      <c r="CB72" s="12"/>
      <c r="CC72" s="12"/>
      <c r="CD72" s="12"/>
      <c r="CE72" s="12"/>
      <c r="CF72" s="12"/>
      <c r="CG72" s="12"/>
      <c r="CH72" s="12"/>
      <c r="CI72" s="12"/>
      <c r="CJ72" s="12"/>
      <c r="CK72" s="12"/>
      <c r="CL72" s="12"/>
      <c r="CM72" s="12"/>
      <c r="CN72" s="12"/>
      <c r="CO72" s="12"/>
      <c r="CP72" s="12"/>
      <c r="CQ72" s="12"/>
      <c r="CR72" s="12"/>
      <c r="CS72" s="12"/>
      <c r="CT72" s="12"/>
      <c r="CU72" s="12"/>
      <c r="CV72" s="12"/>
      <c r="CW72" s="12"/>
      <c r="CX72" s="12"/>
      <c r="CY72" s="12"/>
      <c r="CZ72" s="12"/>
      <c r="DA72" s="12"/>
      <c r="DB72" s="12"/>
      <c r="DC72" s="12"/>
      <c r="DD72" s="12"/>
      <c r="DE72" s="12"/>
      <c r="DF72" s="12"/>
      <c r="DG72" s="12"/>
      <c r="DH72" s="12"/>
      <c r="DI72" s="12"/>
      <c r="DJ72" s="12"/>
      <c r="DK72" s="12"/>
      <c r="DL72" s="12"/>
      <c r="DM72" s="12"/>
      <c r="DN72" s="12"/>
      <c r="DO72" s="12"/>
      <c r="DP72" s="12"/>
      <c r="DQ72" s="12"/>
      <c r="DR72" s="12"/>
      <c r="DS72" s="12"/>
      <c r="DT72" s="12"/>
      <c r="DU72" s="12"/>
      <c r="DV72" s="12"/>
      <c r="DW72" s="12"/>
      <c r="DX72" s="12"/>
      <c r="DY72" s="12"/>
      <c r="DZ72" s="12"/>
      <c r="EA72" s="12"/>
      <c r="EB72" s="12"/>
      <c r="EC72" s="12"/>
      <c r="ED72" s="12"/>
      <c r="EE72" s="12"/>
      <c r="EF72" s="12"/>
      <c r="EG72" s="12"/>
      <c r="EH72" s="12"/>
      <c r="EI72" s="12"/>
      <c r="EJ72" s="12"/>
      <c r="EK72" s="12"/>
      <c r="EL72" s="12"/>
      <c r="EM72" s="12"/>
      <c r="EN72" s="12"/>
      <c r="EO72" s="12"/>
      <c r="EP72" s="12"/>
      <c r="EQ72" s="12"/>
      <c r="ER72" s="12"/>
      <c r="ES72" s="12"/>
      <c r="ET72" s="15"/>
    </row>
    <row r="73" spans="1:150" s="13" customFormat="1" ht="38.25">
      <c r="A73" s="142"/>
      <c r="B73" s="142"/>
      <c r="C73" s="109"/>
      <c r="D73" s="106"/>
      <c r="E73" s="115"/>
      <c r="F73" s="115"/>
      <c r="G73" s="86" t="str">
        <f>VLOOKUP(H73,Hoja1!A$1:G$445,2,0)</f>
        <v>Movimientos repetitivos, Miembros Superiores</v>
      </c>
      <c r="H73" s="24" t="s">
        <v>47</v>
      </c>
      <c r="I73" s="86" t="str">
        <f>VLOOKUP(H73,Hoja1!A$2:G$445,3,0)</f>
        <v>Lesiones Musculoesqueléticas</v>
      </c>
      <c r="J73" s="18"/>
      <c r="K73" s="86" t="str">
        <f>VLOOKUP(H73,Hoja1!A$2:G$445,4,0)</f>
        <v>N/A</v>
      </c>
      <c r="L73" s="86" t="str">
        <f>VLOOKUP(H73,Hoja1!A$2:G$445,5,0)</f>
        <v>PVE BIomécanico, programa pausas activas, examenes periódicos, recomendaicones, control de posturas</v>
      </c>
      <c r="M73" s="18">
        <v>2</v>
      </c>
      <c r="N73" s="19">
        <v>2</v>
      </c>
      <c r="O73" s="19">
        <v>25</v>
      </c>
      <c r="P73" s="25">
        <f t="shared" si="9"/>
        <v>4</v>
      </c>
      <c r="Q73" s="25">
        <f t="shared" si="10"/>
        <v>100</v>
      </c>
      <c r="R73" s="32" t="str">
        <f t="shared" si="11"/>
        <v>B-4</v>
      </c>
      <c r="S73" s="33" t="str">
        <f t="shared" si="0"/>
        <v>III</v>
      </c>
      <c r="T73" s="34" t="str">
        <f t="shared" si="12"/>
        <v>Mejorable</v>
      </c>
      <c r="U73" s="112"/>
      <c r="V73" s="86" t="str">
        <f>VLOOKUP(H73,Hoja1!A$2:G$445,6,0)</f>
        <v>Enfermedades musculoesqueleticas</v>
      </c>
      <c r="W73" s="20"/>
      <c r="X73" s="20"/>
      <c r="Y73" s="20"/>
      <c r="Z73" s="17"/>
      <c r="AA73" s="22" t="str">
        <f>VLOOKUP(H73,Hoja1!A$2:G$445,7,0)</f>
        <v>Prevención en lesiones osteomusculares, líderes de pausas activas</v>
      </c>
      <c r="AB73" s="20" t="s">
        <v>1230</v>
      </c>
      <c r="AC73" s="109"/>
      <c r="AD73" s="14"/>
      <c r="AE73" s="12"/>
      <c r="AF73" s="12"/>
      <c r="AG73" s="12"/>
      <c r="AH73" s="12"/>
      <c r="AI73" s="12"/>
      <c r="AJ73" s="12"/>
      <c r="AK73" s="12"/>
      <c r="AL73" s="12"/>
      <c r="AM73" s="12"/>
      <c r="AN73" s="12"/>
      <c r="AO73" s="12"/>
      <c r="AP73" s="12"/>
      <c r="AQ73" s="12"/>
      <c r="AR73" s="12"/>
      <c r="AS73" s="12"/>
      <c r="AT73" s="12"/>
      <c r="AU73" s="12"/>
      <c r="AV73" s="12"/>
      <c r="AW73" s="12"/>
      <c r="AX73" s="12"/>
      <c r="AY73" s="12"/>
      <c r="AZ73" s="12"/>
      <c r="BA73" s="12"/>
      <c r="BB73" s="12"/>
      <c r="BC73" s="12"/>
      <c r="BD73" s="12"/>
      <c r="BE73" s="12"/>
      <c r="BF73" s="12"/>
      <c r="BG73" s="12"/>
      <c r="BH73" s="12"/>
      <c r="BI73" s="12"/>
      <c r="BJ73" s="12"/>
      <c r="BK73" s="12"/>
      <c r="BL73" s="12"/>
      <c r="BM73" s="12"/>
      <c r="BN73" s="12"/>
      <c r="BO73" s="12"/>
      <c r="BP73" s="12"/>
      <c r="BQ73" s="12"/>
      <c r="BR73" s="12"/>
      <c r="BS73" s="12"/>
      <c r="BT73" s="12"/>
      <c r="BU73" s="12"/>
      <c r="BV73" s="12"/>
      <c r="BW73" s="12"/>
      <c r="BX73" s="12"/>
      <c r="BY73" s="12"/>
      <c r="BZ73" s="12"/>
      <c r="CA73" s="12"/>
      <c r="CB73" s="12"/>
      <c r="CC73" s="12"/>
      <c r="CD73" s="12"/>
      <c r="CE73" s="12"/>
      <c r="CF73" s="12"/>
      <c r="CG73" s="12"/>
      <c r="CH73" s="12"/>
      <c r="CI73" s="12"/>
      <c r="CJ73" s="12"/>
      <c r="CK73" s="12"/>
      <c r="CL73" s="12"/>
      <c r="CM73" s="12"/>
      <c r="CN73" s="12"/>
      <c r="CO73" s="12"/>
      <c r="CP73" s="12"/>
      <c r="CQ73" s="12"/>
      <c r="CR73" s="12"/>
      <c r="CS73" s="12"/>
      <c r="CT73" s="12"/>
      <c r="CU73" s="12"/>
      <c r="CV73" s="12"/>
      <c r="CW73" s="12"/>
      <c r="CX73" s="12"/>
      <c r="CY73" s="12"/>
      <c r="CZ73" s="12"/>
      <c r="DA73" s="12"/>
      <c r="DB73" s="12"/>
      <c r="DC73" s="12"/>
      <c r="DD73" s="12"/>
      <c r="DE73" s="12"/>
      <c r="DF73" s="12"/>
      <c r="DG73" s="12"/>
      <c r="DH73" s="12"/>
      <c r="DI73" s="12"/>
      <c r="DJ73" s="12"/>
      <c r="DK73" s="12"/>
      <c r="DL73" s="12"/>
      <c r="DM73" s="12"/>
      <c r="DN73" s="12"/>
      <c r="DO73" s="12"/>
      <c r="DP73" s="12"/>
      <c r="DQ73" s="12"/>
      <c r="DR73" s="12"/>
      <c r="DS73" s="12"/>
      <c r="DT73" s="12"/>
      <c r="DU73" s="12"/>
      <c r="DV73" s="12"/>
      <c r="DW73" s="12"/>
      <c r="DX73" s="12"/>
      <c r="DY73" s="12"/>
      <c r="DZ73" s="12"/>
      <c r="EA73" s="12"/>
      <c r="EB73" s="12"/>
      <c r="EC73" s="12"/>
      <c r="ED73" s="12"/>
      <c r="EE73" s="12"/>
      <c r="EF73" s="12"/>
      <c r="EG73" s="12"/>
      <c r="EH73" s="12"/>
      <c r="EI73" s="12"/>
      <c r="EJ73" s="12"/>
      <c r="EK73" s="12"/>
      <c r="EL73" s="12"/>
      <c r="EM73" s="12"/>
      <c r="EN73" s="12"/>
      <c r="EO73" s="12"/>
      <c r="EP73" s="12"/>
      <c r="EQ73" s="12"/>
      <c r="ER73" s="12"/>
      <c r="ES73" s="12"/>
      <c r="ET73" s="15"/>
    </row>
    <row r="74" spans="1:150" s="13" customFormat="1" ht="51">
      <c r="A74" s="142"/>
      <c r="B74" s="142"/>
      <c r="C74" s="109"/>
      <c r="D74" s="106"/>
      <c r="E74" s="115"/>
      <c r="F74" s="115"/>
      <c r="G74" s="86" t="str">
        <f>VLOOKUP(H74,Hoja1!A$1:G$445,2,0)</f>
        <v>Atropellamiento, Envestir</v>
      </c>
      <c r="H74" s="24" t="s">
        <v>1187</v>
      </c>
      <c r="I74" s="86" t="str">
        <f>VLOOKUP(H74,Hoja1!A$2:G$445,3,0)</f>
        <v>Lesiones, pérdidas materiales, muerte</v>
      </c>
      <c r="J74" s="18"/>
      <c r="K74" s="86" t="str">
        <f>VLOOKUP(H74,Hoja1!A$2:G$445,4,0)</f>
        <v>Inspecciones planeadas e inspecciones no planeadas, procedimientos de programas de seguridad y salud en el trabajo</v>
      </c>
      <c r="L74" s="86" t="str">
        <f>VLOOKUP(H74,Hoja1!A$2:G$445,5,0)</f>
        <v>Programa de seguridad vial, señalización</v>
      </c>
      <c r="M74" s="18">
        <v>2</v>
      </c>
      <c r="N74" s="19">
        <v>3</v>
      </c>
      <c r="O74" s="19">
        <v>60</v>
      </c>
      <c r="P74" s="25">
        <f t="shared" si="9"/>
        <v>6</v>
      </c>
      <c r="Q74" s="25">
        <f t="shared" si="10"/>
        <v>360</v>
      </c>
      <c r="R74" s="32" t="str">
        <f t="shared" si="11"/>
        <v>M-6</v>
      </c>
      <c r="S74" s="33" t="str">
        <f aca="true" t="shared" si="13" ref="S74:S100">IF(Q74&lt;=20,"IV",IF(Q74&lt;=120,"III",IF(Q74&lt;=500,"II",IF(Q74&lt;=4000,"I"))))</f>
        <v>II</v>
      </c>
      <c r="T74" s="34" t="str">
        <f t="shared" si="12"/>
        <v>No Aceptable o Aceptable Con Control Especifico</v>
      </c>
      <c r="U74" s="112"/>
      <c r="V74" s="86" t="str">
        <f>VLOOKUP(H74,Hoja1!A$2:G$445,6,0)</f>
        <v>Muerte</v>
      </c>
      <c r="W74" s="20"/>
      <c r="X74" s="20"/>
      <c r="Y74" s="20"/>
      <c r="Z74" s="17"/>
      <c r="AA74" s="22" t="str">
        <f>VLOOKUP(H74,Hoja1!A$2:G$445,7,0)</f>
        <v>Seguridad vial y manejo defensivo, aseguramiento de áreas de trabajo</v>
      </c>
      <c r="AB74" s="20" t="s">
        <v>1204</v>
      </c>
      <c r="AC74" s="109"/>
      <c r="AD74" s="14"/>
      <c r="AE74" s="12"/>
      <c r="AF74" s="12"/>
      <c r="AG74" s="12"/>
      <c r="AH74" s="12"/>
      <c r="AI74" s="12"/>
      <c r="AJ74" s="12"/>
      <c r="AK74" s="12"/>
      <c r="AL74" s="12"/>
      <c r="AM74" s="12"/>
      <c r="AN74" s="12"/>
      <c r="AO74" s="12"/>
      <c r="AP74" s="12"/>
      <c r="AQ74" s="12"/>
      <c r="AR74" s="12"/>
      <c r="AS74" s="12"/>
      <c r="AT74" s="12"/>
      <c r="AU74" s="12"/>
      <c r="AV74" s="12"/>
      <c r="AW74" s="12"/>
      <c r="AX74" s="12"/>
      <c r="AY74" s="12"/>
      <c r="AZ74" s="12"/>
      <c r="BA74" s="12"/>
      <c r="BB74" s="12"/>
      <c r="BC74" s="12"/>
      <c r="BD74" s="12"/>
      <c r="BE74" s="12"/>
      <c r="BF74" s="12"/>
      <c r="BG74" s="12"/>
      <c r="BH74" s="12"/>
      <c r="BI74" s="12"/>
      <c r="BJ74" s="12"/>
      <c r="BK74" s="12"/>
      <c r="BL74" s="12"/>
      <c r="BM74" s="12"/>
      <c r="BN74" s="12"/>
      <c r="BO74" s="12"/>
      <c r="BP74" s="12"/>
      <c r="BQ74" s="12"/>
      <c r="BR74" s="12"/>
      <c r="BS74" s="12"/>
      <c r="BT74" s="12"/>
      <c r="BU74" s="12"/>
      <c r="BV74" s="12"/>
      <c r="BW74" s="12"/>
      <c r="BX74" s="12"/>
      <c r="BY74" s="12"/>
      <c r="BZ74" s="12"/>
      <c r="CA74" s="12"/>
      <c r="CB74" s="12"/>
      <c r="CC74" s="12"/>
      <c r="CD74" s="12"/>
      <c r="CE74" s="12"/>
      <c r="CF74" s="12"/>
      <c r="CG74" s="12"/>
      <c r="CH74" s="12"/>
      <c r="CI74" s="12"/>
      <c r="CJ74" s="12"/>
      <c r="CK74" s="12"/>
      <c r="CL74" s="12"/>
      <c r="CM74" s="12"/>
      <c r="CN74" s="12"/>
      <c r="CO74" s="12"/>
      <c r="CP74" s="12"/>
      <c r="CQ74" s="12"/>
      <c r="CR74" s="12"/>
      <c r="CS74" s="12"/>
      <c r="CT74" s="12"/>
      <c r="CU74" s="12"/>
      <c r="CV74" s="12"/>
      <c r="CW74" s="12"/>
      <c r="CX74" s="12"/>
      <c r="CY74" s="12"/>
      <c r="CZ74" s="12"/>
      <c r="DA74" s="12"/>
      <c r="DB74" s="12"/>
      <c r="DC74" s="12"/>
      <c r="DD74" s="12"/>
      <c r="DE74" s="12"/>
      <c r="DF74" s="12"/>
      <c r="DG74" s="12"/>
      <c r="DH74" s="12"/>
      <c r="DI74" s="12"/>
      <c r="DJ74" s="12"/>
      <c r="DK74" s="12"/>
      <c r="DL74" s="12"/>
      <c r="DM74" s="12"/>
      <c r="DN74" s="12"/>
      <c r="DO74" s="12"/>
      <c r="DP74" s="12"/>
      <c r="DQ74" s="12"/>
      <c r="DR74" s="12"/>
      <c r="DS74" s="12"/>
      <c r="DT74" s="12"/>
      <c r="DU74" s="12"/>
      <c r="DV74" s="12"/>
      <c r="DW74" s="12"/>
      <c r="DX74" s="12"/>
      <c r="DY74" s="12"/>
      <c r="DZ74" s="12"/>
      <c r="EA74" s="12"/>
      <c r="EB74" s="12"/>
      <c r="EC74" s="12"/>
      <c r="ED74" s="12"/>
      <c r="EE74" s="12"/>
      <c r="EF74" s="12"/>
      <c r="EG74" s="12"/>
      <c r="EH74" s="12"/>
      <c r="EI74" s="12"/>
      <c r="EJ74" s="12"/>
      <c r="EK74" s="12"/>
      <c r="EL74" s="12"/>
      <c r="EM74" s="12"/>
      <c r="EN74" s="12"/>
      <c r="EO74" s="12"/>
      <c r="EP74" s="12"/>
      <c r="EQ74" s="12"/>
      <c r="ER74" s="12"/>
      <c r="ES74" s="12"/>
      <c r="ET74" s="15"/>
    </row>
    <row r="75" spans="1:150" s="13" customFormat="1" ht="63.75">
      <c r="A75" s="142"/>
      <c r="B75" s="142"/>
      <c r="C75" s="109"/>
      <c r="D75" s="106"/>
      <c r="E75" s="115"/>
      <c r="F75" s="115"/>
      <c r="G75" s="86" t="str">
        <f>VLOOKUP(H75,Hoja1!A$1:G$445,2,0)</f>
        <v>Herramientas Manuales</v>
      </c>
      <c r="H75" s="24" t="s">
        <v>606</v>
      </c>
      <c r="I75" s="86" t="str">
        <f>VLOOKUP(H75,Hoja1!A$2:G$445,3,0)</f>
        <v>Quemaduras, contusiones y lesiones</v>
      </c>
      <c r="J75" s="18"/>
      <c r="K75" s="86" t="str">
        <f>VLOOKUP(H75,Hoja1!A$2:G$445,4,0)</f>
        <v>Inspecciones planeadas e inspecciones no planeadas, procedimientos de programas de seguridad y salud en el trabajo</v>
      </c>
      <c r="L75" s="86" t="str">
        <f>VLOOKUP(H75,Hoja1!A$2:G$445,5,0)</f>
        <v>E.P.P.</v>
      </c>
      <c r="M75" s="18">
        <v>2</v>
      </c>
      <c r="N75" s="19">
        <v>3</v>
      </c>
      <c r="O75" s="19">
        <v>25</v>
      </c>
      <c r="P75" s="25">
        <f t="shared" si="9"/>
        <v>6</v>
      </c>
      <c r="Q75" s="25">
        <f t="shared" si="10"/>
        <v>150</v>
      </c>
      <c r="R75" s="32" t="str">
        <f t="shared" si="11"/>
        <v>M-6</v>
      </c>
      <c r="S75" s="33" t="str">
        <f t="shared" si="13"/>
        <v>II</v>
      </c>
      <c r="T75" s="34" t="str">
        <f t="shared" si="12"/>
        <v>No Aceptable o Aceptable Con Control Especifico</v>
      </c>
      <c r="U75" s="112"/>
      <c r="V75" s="86" t="str">
        <f>VLOOKUP(H75,Hoja1!A$2:G$445,6,0)</f>
        <v>Amputación</v>
      </c>
      <c r="W75" s="20"/>
      <c r="X75" s="20"/>
      <c r="Y75" s="20"/>
      <c r="Z75" s="17"/>
      <c r="AA75" s="22" t="str">
        <f>VLOOKUP(H75,Hoja1!A$2:G$445,7,0)</f>
        <v xml:space="preserve">
Uso y manejo adecuado de E.P.P., uso y manejo adecuado de herramientas manuales y/o máqinas y equipos</v>
      </c>
      <c r="AB75" s="20" t="s">
        <v>1231</v>
      </c>
      <c r="AC75" s="109"/>
      <c r="AD75" s="14"/>
      <c r="AE75" s="12"/>
      <c r="AF75" s="12"/>
      <c r="AG75" s="12"/>
      <c r="AH75" s="12"/>
      <c r="AI75" s="12"/>
      <c r="AJ75" s="12"/>
      <c r="AK75" s="12"/>
      <c r="AL75" s="12"/>
      <c r="AM75" s="12"/>
      <c r="AN75" s="12"/>
      <c r="AO75" s="12"/>
      <c r="AP75" s="12"/>
      <c r="AQ75" s="12"/>
      <c r="AR75" s="12"/>
      <c r="AS75" s="12"/>
      <c r="AT75" s="12"/>
      <c r="AU75" s="12"/>
      <c r="AV75" s="12"/>
      <c r="AW75" s="12"/>
      <c r="AX75" s="12"/>
      <c r="AY75" s="12"/>
      <c r="AZ75" s="12"/>
      <c r="BA75" s="12"/>
      <c r="BB75" s="12"/>
      <c r="BC75" s="12"/>
      <c r="BD75" s="12"/>
      <c r="BE75" s="12"/>
      <c r="BF75" s="12"/>
      <c r="BG75" s="12"/>
      <c r="BH75" s="12"/>
      <c r="BI75" s="12"/>
      <c r="BJ75" s="12"/>
      <c r="BK75" s="12"/>
      <c r="BL75" s="12"/>
      <c r="BM75" s="12"/>
      <c r="BN75" s="12"/>
      <c r="BO75" s="12"/>
      <c r="BP75" s="12"/>
      <c r="BQ75" s="12"/>
      <c r="BR75" s="12"/>
      <c r="BS75" s="12"/>
      <c r="BT75" s="12"/>
      <c r="BU75" s="12"/>
      <c r="BV75" s="12"/>
      <c r="BW75" s="12"/>
      <c r="BX75" s="12"/>
      <c r="BY75" s="12"/>
      <c r="BZ75" s="12"/>
      <c r="CA75" s="12"/>
      <c r="CB75" s="12"/>
      <c r="CC75" s="12"/>
      <c r="CD75" s="12"/>
      <c r="CE75" s="12"/>
      <c r="CF75" s="12"/>
      <c r="CG75" s="12"/>
      <c r="CH75" s="12"/>
      <c r="CI75" s="12"/>
      <c r="CJ75" s="12"/>
      <c r="CK75" s="12"/>
      <c r="CL75" s="12"/>
      <c r="CM75" s="12"/>
      <c r="CN75" s="12"/>
      <c r="CO75" s="12"/>
      <c r="CP75" s="12"/>
      <c r="CQ75" s="12"/>
      <c r="CR75" s="12"/>
      <c r="CS75" s="12"/>
      <c r="CT75" s="12"/>
      <c r="CU75" s="12"/>
      <c r="CV75" s="12"/>
      <c r="CW75" s="12"/>
      <c r="CX75" s="12"/>
      <c r="CY75" s="12"/>
      <c r="CZ75" s="12"/>
      <c r="DA75" s="12"/>
      <c r="DB75" s="12"/>
      <c r="DC75" s="12"/>
      <c r="DD75" s="12"/>
      <c r="DE75" s="12"/>
      <c r="DF75" s="12"/>
      <c r="DG75" s="12"/>
      <c r="DH75" s="12"/>
      <c r="DI75" s="12"/>
      <c r="DJ75" s="12"/>
      <c r="DK75" s="12"/>
      <c r="DL75" s="12"/>
      <c r="DM75" s="12"/>
      <c r="DN75" s="12"/>
      <c r="DO75" s="12"/>
      <c r="DP75" s="12"/>
      <c r="DQ75" s="12"/>
      <c r="DR75" s="12"/>
      <c r="DS75" s="12"/>
      <c r="DT75" s="12"/>
      <c r="DU75" s="12"/>
      <c r="DV75" s="12"/>
      <c r="DW75" s="12"/>
      <c r="DX75" s="12"/>
      <c r="DY75" s="12"/>
      <c r="DZ75" s="12"/>
      <c r="EA75" s="12"/>
      <c r="EB75" s="12"/>
      <c r="EC75" s="12"/>
      <c r="ED75" s="12"/>
      <c r="EE75" s="12"/>
      <c r="EF75" s="12"/>
      <c r="EG75" s="12"/>
      <c r="EH75" s="12"/>
      <c r="EI75" s="12"/>
      <c r="EJ75" s="12"/>
      <c r="EK75" s="12"/>
      <c r="EL75" s="12"/>
      <c r="EM75" s="12"/>
      <c r="EN75" s="12"/>
      <c r="EO75" s="12"/>
      <c r="EP75" s="12"/>
      <c r="EQ75" s="12"/>
      <c r="ER75" s="12"/>
      <c r="ES75" s="12"/>
      <c r="ET75" s="15"/>
    </row>
    <row r="76" spans="1:150" s="13" customFormat="1" ht="63.75">
      <c r="A76" s="142"/>
      <c r="B76" s="142"/>
      <c r="C76" s="109"/>
      <c r="D76" s="106"/>
      <c r="E76" s="115"/>
      <c r="F76" s="115"/>
      <c r="G76" s="86" t="str">
        <f>VLOOKUP(H76,Hoja1!A$1:G$445,2,0)</f>
        <v>Atraco, golpiza, atentados y secuestrados</v>
      </c>
      <c r="H76" s="24" t="s">
        <v>57</v>
      </c>
      <c r="I76" s="86" t="str">
        <f>VLOOKUP(H76,Hoja1!A$2:G$445,3,0)</f>
        <v>Estrés, golpes, Secuestros</v>
      </c>
      <c r="J76" s="18"/>
      <c r="K76" s="86" t="str">
        <f>VLOOKUP(H76,Hoja1!A$2:G$445,4,0)</f>
        <v>Inspecciones planeadas e inspecciones no planeadas, procedimientos de programas de seguridad y salud en el trabajo</v>
      </c>
      <c r="L76" s="86" t="str">
        <f>VLOOKUP(H76,Hoja1!A$2:G$445,5,0)</f>
        <v xml:space="preserve">Uniformes Corporativos, Caquetas corporativas, Carnetización
</v>
      </c>
      <c r="M76" s="18">
        <v>2</v>
      </c>
      <c r="N76" s="19">
        <v>3</v>
      </c>
      <c r="O76" s="19">
        <v>60</v>
      </c>
      <c r="P76" s="25">
        <f t="shared" si="9"/>
        <v>6</v>
      </c>
      <c r="Q76" s="25">
        <f t="shared" si="10"/>
        <v>360</v>
      </c>
      <c r="R76" s="32" t="str">
        <f t="shared" si="11"/>
        <v>M-6</v>
      </c>
      <c r="S76" s="33" t="str">
        <f t="shared" si="13"/>
        <v>II</v>
      </c>
      <c r="T76" s="34" t="str">
        <f t="shared" si="12"/>
        <v>No Aceptable o Aceptable Con Control Especifico</v>
      </c>
      <c r="U76" s="112"/>
      <c r="V76" s="86" t="str">
        <f>VLOOKUP(H76,Hoja1!A$2:G$445,6,0)</f>
        <v>Secuestros</v>
      </c>
      <c r="W76" s="20"/>
      <c r="X76" s="20"/>
      <c r="Y76" s="20"/>
      <c r="Z76" s="17"/>
      <c r="AA76" s="22" t="str">
        <f>VLOOKUP(H76,Hoja1!A$2:G$445,7,0)</f>
        <v>N/A</v>
      </c>
      <c r="AB76" s="20" t="s">
        <v>1206</v>
      </c>
      <c r="AC76" s="109"/>
      <c r="AD76" s="14"/>
      <c r="AE76" s="12"/>
      <c r="AF76" s="12"/>
      <c r="AG76" s="12"/>
      <c r="AH76" s="12"/>
      <c r="AI76" s="12"/>
      <c r="AJ76" s="12"/>
      <c r="AK76" s="12"/>
      <c r="AL76" s="12"/>
      <c r="AM76" s="12"/>
      <c r="AN76" s="12"/>
      <c r="AO76" s="12"/>
      <c r="AP76" s="12"/>
      <c r="AQ76" s="12"/>
      <c r="AR76" s="12"/>
      <c r="AS76" s="12"/>
      <c r="AT76" s="12"/>
      <c r="AU76" s="12"/>
      <c r="AV76" s="12"/>
      <c r="AW76" s="12"/>
      <c r="AX76" s="12"/>
      <c r="AY76" s="12"/>
      <c r="AZ76" s="12"/>
      <c r="BA76" s="12"/>
      <c r="BB76" s="12"/>
      <c r="BC76" s="12"/>
      <c r="BD76" s="12"/>
      <c r="BE76" s="12"/>
      <c r="BF76" s="12"/>
      <c r="BG76" s="12"/>
      <c r="BH76" s="12"/>
      <c r="BI76" s="12"/>
      <c r="BJ76" s="12"/>
      <c r="BK76" s="12"/>
      <c r="BL76" s="12"/>
      <c r="BM76" s="12"/>
      <c r="BN76" s="12"/>
      <c r="BO76" s="12"/>
      <c r="BP76" s="12"/>
      <c r="BQ76" s="12"/>
      <c r="BR76" s="12"/>
      <c r="BS76" s="12"/>
      <c r="BT76" s="12"/>
      <c r="BU76" s="12"/>
      <c r="BV76" s="12"/>
      <c r="BW76" s="12"/>
      <c r="BX76" s="12"/>
      <c r="BY76" s="12"/>
      <c r="BZ76" s="12"/>
      <c r="CA76" s="12"/>
      <c r="CB76" s="12"/>
      <c r="CC76" s="12"/>
      <c r="CD76" s="12"/>
      <c r="CE76" s="12"/>
      <c r="CF76" s="12"/>
      <c r="CG76" s="12"/>
      <c r="CH76" s="12"/>
      <c r="CI76" s="12"/>
      <c r="CJ76" s="12"/>
      <c r="CK76" s="12"/>
      <c r="CL76" s="12"/>
      <c r="CM76" s="12"/>
      <c r="CN76" s="12"/>
      <c r="CO76" s="12"/>
      <c r="CP76" s="12"/>
      <c r="CQ76" s="12"/>
      <c r="CR76" s="12"/>
      <c r="CS76" s="12"/>
      <c r="CT76" s="12"/>
      <c r="CU76" s="12"/>
      <c r="CV76" s="12"/>
      <c r="CW76" s="12"/>
      <c r="CX76" s="12"/>
      <c r="CY76" s="12"/>
      <c r="CZ76" s="12"/>
      <c r="DA76" s="12"/>
      <c r="DB76" s="12"/>
      <c r="DC76" s="12"/>
      <c r="DD76" s="12"/>
      <c r="DE76" s="12"/>
      <c r="DF76" s="12"/>
      <c r="DG76" s="12"/>
      <c r="DH76" s="12"/>
      <c r="DI76" s="12"/>
      <c r="DJ76" s="12"/>
      <c r="DK76" s="12"/>
      <c r="DL76" s="12"/>
      <c r="DM76" s="12"/>
      <c r="DN76" s="12"/>
      <c r="DO76" s="12"/>
      <c r="DP76" s="12"/>
      <c r="DQ76" s="12"/>
      <c r="DR76" s="12"/>
      <c r="DS76" s="12"/>
      <c r="DT76" s="12"/>
      <c r="DU76" s="12"/>
      <c r="DV76" s="12"/>
      <c r="DW76" s="12"/>
      <c r="DX76" s="12"/>
      <c r="DY76" s="12"/>
      <c r="DZ76" s="12"/>
      <c r="EA76" s="12"/>
      <c r="EB76" s="12"/>
      <c r="EC76" s="12"/>
      <c r="ED76" s="12"/>
      <c r="EE76" s="12"/>
      <c r="EF76" s="12"/>
      <c r="EG76" s="12"/>
      <c r="EH76" s="12"/>
      <c r="EI76" s="12"/>
      <c r="EJ76" s="12"/>
      <c r="EK76" s="12"/>
      <c r="EL76" s="12"/>
      <c r="EM76" s="12"/>
      <c r="EN76" s="12"/>
      <c r="EO76" s="12"/>
      <c r="EP76" s="12"/>
      <c r="EQ76" s="12"/>
      <c r="ER76" s="12"/>
      <c r="ES76" s="12"/>
      <c r="ET76" s="15"/>
    </row>
    <row r="77" spans="1:150" s="13" customFormat="1" ht="51.75" thickBot="1">
      <c r="A77" s="142"/>
      <c r="B77" s="142"/>
      <c r="C77" s="110"/>
      <c r="D77" s="107"/>
      <c r="E77" s="116"/>
      <c r="F77" s="116"/>
      <c r="G77" s="86" t="str">
        <f>VLOOKUP(H77,Hoja1!A$1:G$445,2,0)</f>
        <v>SISMOS, INCENDIOS, INUNDACIONES, TERREMOTOS, VENDAVALES, DERRUMBE</v>
      </c>
      <c r="H77" s="24" t="s">
        <v>62</v>
      </c>
      <c r="I77" s="86" t="str">
        <f>VLOOKUP(H77,Hoja1!A$2:G$445,3,0)</f>
        <v>SISMOS, INCENDIOS, INUNDACIONES, TERREMOTOS, VENDAVALES</v>
      </c>
      <c r="J77" s="18"/>
      <c r="K77" s="86" t="str">
        <f>VLOOKUP(H77,Hoja1!A$2:G$445,4,0)</f>
        <v>Inspecciones planeadas e inspecciones no planeadas, procedimientos de programas de seguridad y salud en el trabajo</v>
      </c>
      <c r="L77" s="86" t="str">
        <f>VLOOKUP(H77,Hoja1!A$2:G$445,5,0)</f>
        <v>BRIGADAS DE EMERGENCIAS</v>
      </c>
      <c r="M77" s="18">
        <v>2</v>
      </c>
      <c r="N77" s="19">
        <v>1</v>
      </c>
      <c r="O77" s="19">
        <v>100</v>
      </c>
      <c r="P77" s="25">
        <f t="shared" si="9"/>
        <v>2</v>
      </c>
      <c r="Q77" s="25">
        <f t="shared" si="10"/>
        <v>200</v>
      </c>
      <c r="R77" s="32" t="str">
        <f t="shared" si="11"/>
        <v>B-2</v>
      </c>
      <c r="S77" s="33" t="str">
        <f t="shared" si="13"/>
        <v>II</v>
      </c>
      <c r="T77" s="34" t="str">
        <f t="shared" si="12"/>
        <v>No Aceptable o Aceptable Con Control Especifico</v>
      </c>
      <c r="U77" s="113"/>
      <c r="V77" s="86" t="str">
        <f>VLOOKUP(H77,Hoja1!A$2:G$445,6,0)</f>
        <v>MUERTE</v>
      </c>
      <c r="W77" s="20"/>
      <c r="X77" s="20"/>
      <c r="Y77" s="20"/>
      <c r="Z77" s="17" t="s">
        <v>1208</v>
      </c>
      <c r="AA77" s="22" t="str">
        <f>VLOOKUP(H77,Hoja1!A$2:G$445,7,0)</f>
        <v>ENTRENAMIENTO DE LA BRIGADA; DIVULGACIÓN DE PLAN DE EMERGENCIA</v>
      </c>
      <c r="AB77" s="20" t="s">
        <v>1207</v>
      </c>
      <c r="AC77" s="118"/>
      <c r="AD77" s="14"/>
      <c r="AE77" s="12"/>
      <c r="AF77" s="12"/>
      <c r="AG77" s="12"/>
      <c r="AH77" s="12"/>
      <c r="AI77" s="12"/>
      <c r="AJ77" s="12"/>
      <c r="AK77" s="12"/>
      <c r="AL77" s="12"/>
      <c r="AM77" s="12"/>
      <c r="AN77" s="12"/>
      <c r="AO77" s="12"/>
      <c r="AP77" s="12"/>
      <c r="AQ77" s="12"/>
      <c r="AR77" s="12"/>
      <c r="AS77" s="12"/>
      <c r="AT77" s="12"/>
      <c r="AU77" s="12"/>
      <c r="AV77" s="12"/>
      <c r="AW77" s="12"/>
      <c r="AX77" s="12"/>
      <c r="AY77" s="12"/>
      <c r="AZ77" s="12"/>
      <c r="BA77" s="12"/>
      <c r="BB77" s="12"/>
      <c r="BC77" s="12"/>
      <c r="BD77" s="12"/>
      <c r="BE77" s="12"/>
      <c r="BF77" s="12"/>
      <c r="BG77" s="12"/>
      <c r="BH77" s="12"/>
      <c r="BI77" s="12"/>
      <c r="BJ77" s="12"/>
      <c r="BK77" s="12"/>
      <c r="BL77" s="12"/>
      <c r="BM77" s="12"/>
      <c r="BN77" s="12"/>
      <c r="BO77" s="12"/>
      <c r="BP77" s="12"/>
      <c r="BQ77" s="12"/>
      <c r="BR77" s="12"/>
      <c r="BS77" s="12"/>
      <c r="BT77" s="12"/>
      <c r="BU77" s="12"/>
      <c r="BV77" s="12"/>
      <c r="BW77" s="12"/>
      <c r="BX77" s="12"/>
      <c r="BY77" s="12"/>
      <c r="BZ77" s="12"/>
      <c r="CA77" s="12"/>
      <c r="CB77" s="12"/>
      <c r="CC77" s="12"/>
      <c r="CD77" s="12"/>
      <c r="CE77" s="12"/>
      <c r="CF77" s="12"/>
      <c r="CG77" s="12"/>
      <c r="CH77" s="12"/>
      <c r="CI77" s="12"/>
      <c r="CJ77" s="12"/>
      <c r="CK77" s="12"/>
      <c r="CL77" s="12"/>
      <c r="CM77" s="12"/>
      <c r="CN77" s="12"/>
      <c r="CO77" s="12"/>
      <c r="CP77" s="12"/>
      <c r="CQ77" s="12"/>
      <c r="CR77" s="12"/>
      <c r="CS77" s="12"/>
      <c r="CT77" s="12"/>
      <c r="CU77" s="12"/>
      <c r="CV77" s="12"/>
      <c r="CW77" s="12"/>
      <c r="CX77" s="12"/>
      <c r="CY77" s="12"/>
      <c r="CZ77" s="12"/>
      <c r="DA77" s="12"/>
      <c r="DB77" s="12"/>
      <c r="DC77" s="12"/>
      <c r="DD77" s="12"/>
      <c r="DE77" s="12"/>
      <c r="DF77" s="12"/>
      <c r="DG77" s="12"/>
      <c r="DH77" s="12"/>
      <c r="DI77" s="12"/>
      <c r="DJ77" s="12"/>
      <c r="DK77" s="12"/>
      <c r="DL77" s="12"/>
      <c r="DM77" s="12"/>
      <c r="DN77" s="12"/>
      <c r="DO77" s="12"/>
      <c r="DP77" s="12"/>
      <c r="DQ77" s="12"/>
      <c r="DR77" s="12"/>
      <c r="DS77" s="12"/>
      <c r="DT77" s="12"/>
      <c r="DU77" s="12"/>
      <c r="DV77" s="12"/>
      <c r="DW77" s="12"/>
      <c r="DX77" s="12"/>
      <c r="DY77" s="12"/>
      <c r="DZ77" s="12"/>
      <c r="EA77" s="12"/>
      <c r="EB77" s="12"/>
      <c r="EC77" s="12"/>
      <c r="ED77" s="12"/>
      <c r="EE77" s="12"/>
      <c r="EF77" s="12"/>
      <c r="EG77" s="12"/>
      <c r="EH77" s="12"/>
      <c r="EI77" s="12"/>
      <c r="EJ77" s="12"/>
      <c r="EK77" s="12"/>
      <c r="EL77" s="12"/>
      <c r="EM77" s="12"/>
      <c r="EN77" s="12"/>
      <c r="EO77" s="12"/>
      <c r="EP77" s="12"/>
      <c r="EQ77" s="12"/>
      <c r="ER77" s="12"/>
      <c r="ES77" s="12"/>
      <c r="ET77" s="15"/>
    </row>
    <row r="78" spans="1:150" s="13" customFormat="1" ht="51">
      <c r="A78" s="142"/>
      <c r="B78" s="142"/>
      <c r="C78" s="92" t="s">
        <v>1237</v>
      </c>
      <c r="D78" s="102" t="s">
        <v>1238</v>
      </c>
      <c r="E78" s="97" t="s">
        <v>1030</v>
      </c>
      <c r="F78" s="97" t="s">
        <v>1197</v>
      </c>
      <c r="G78" s="83" t="str">
        <f>VLOOKUP(H78,Hoja1!A$1:G$445,2,0)</f>
        <v>Bacteria</v>
      </c>
      <c r="H78" s="46" t="s">
        <v>108</v>
      </c>
      <c r="I78" s="83" t="str">
        <f>VLOOKUP(H78,Hoja1!A$2:G$445,3,0)</f>
        <v>Infecciones producidas por Bacterianas</v>
      </c>
      <c r="J78" s="54"/>
      <c r="K78" s="83" t="str">
        <f>VLOOKUP(H78,Hoja1!A$2:G$445,4,0)</f>
        <v>Inspecciones planeadas e inspecciones no planeadas, procedimientos de programas de seguridad y salud en el trabajo</v>
      </c>
      <c r="L78" s="83" t="str">
        <f>VLOOKUP(H78,Hoja1!A$2:G$445,5,0)</f>
        <v>Programa de vacunación, bota pantalon, overol, guantes, tapabocas, mascarillas con filtos</v>
      </c>
      <c r="M78" s="84">
        <v>2</v>
      </c>
      <c r="N78" s="48">
        <v>3</v>
      </c>
      <c r="O78" s="48">
        <v>10</v>
      </c>
      <c r="P78" s="48">
        <f t="shared" si="9"/>
        <v>6</v>
      </c>
      <c r="Q78" s="48">
        <f t="shared" si="10"/>
        <v>60</v>
      </c>
      <c r="R78" s="56" t="str">
        <f t="shared" si="11"/>
        <v>M-6</v>
      </c>
      <c r="S78" s="57" t="str">
        <f t="shared" si="13"/>
        <v>III</v>
      </c>
      <c r="T78" s="58" t="str">
        <f t="shared" si="12"/>
        <v>Mejorable</v>
      </c>
      <c r="U78" s="94">
        <v>10</v>
      </c>
      <c r="V78" s="83" t="str">
        <f>VLOOKUP(H78,Hoja1!A$2:G$445,6,0)</f>
        <v xml:space="preserve">Enfermedades Infectocontagiosas
</v>
      </c>
      <c r="W78" s="59"/>
      <c r="X78" s="59"/>
      <c r="Y78" s="59"/>
      <c r="Z78" s="60"/>
      <c r="AA78" s="53" t="str">
        <f>VLOOKUP(H78,Hoja1!A$2:G$445,7,0)</f>
        <v xml:space="preserve">Riesgo Biológico, Autocuidado y/o Uso y manejo adecuado de E.P.P.
</v>
      </c>
      <c r="AB78" s="144" t="s">
        <v>1200</v>
      </c>
      <c r="AC78" s="99" t="s">
        <v>1209</v>
      </c>
      <c r="AD78" s="14"/>
      <c r="AE78" s="12"/>
      <c r="AF78" s="12"/>
      <c r="AG78" s="12"/>
      <c r="AH78" s="12"/>
      <c r="AI78" s="12"/>
      <c r="AJ78" s="12"/>
      <c r="AK78" s="12"/>
      <c r="AL78" s="12"/>
      <c r="AM78" s="12"/>
      <c r="AN78" s="12"/>
      <c r="AO78" s="12"/>
      <c r="AP78" s="12"/>
      <c r="AQ78" s="12"/>
      <c r="AR78" s="12"/>
      <c r="AS78" s="12"/>
      <c r="AT78" s="12"/>
      <c r="AU78" s="12"/>
      <c r="AV78" s="12"/>
      <c r="AW78" s="12"/>
      <c r="AX78" s="12"/>
      <c r="AY78" s="12"/>
      <c r="AZ78" s="12"/>
      <c r="BA78" s="12"/>
      <c r="BB78" s="12"/>
      <c r="BC78" s="12"/>
      <c r="BD78" s="12"/>
      <c r="BE78" s="12"/>
      <c r="BF78" s="12"/>
      <c r="BG78" s="12"/>
      <c r="BH78" s="12"/>
      <c r="BI78" s="12"/>
      <c r="BJ78" s="12"/>
      <c r="BK78" s="12"/>
      <c r="BL78" s="12"/>
      <c r="BM78" s="12"/>
      <c r="BN78" s="12"/>
      <c r="BO78" s="12"/>
      <c r="BP78" s="12"/>
      <c r="BQ78" s="12"/>
      <c r="BR78" s="12"/>
      <c r="BS78" s="12"/>
      <c r="BT78" s="12"/>
      <c r="BU78" s="12"/>
      <c r="BV78" s="12"/>
      <c r="BW78" s="12"/>
      <c r="BX78" s="12"/>
      <c r="BY78" s="12"/>
      <c r="BZ78" s="12"/>
      <c r="CA78" s="12"/>
      <c r="CB78" s="12"/>
      <c r="CC78" s="12"/>
      <c r="CD78" s="12"/>
      <c r="CE78" s="12"/>
      <c r="CF78" s="12"/>
      <c r="CG78" s="12"/>
      <c r="CH78" s="12"/>
      <c r="CI78" s="12"/>
      <c r="CJ78" s="12"/>
      <c r="CK78" s="12"/>
      <c r="CL78" s="12"/>
      <c r="CM78" s="12"/>
      <c r="CN78" s="12"/>
      <c r="CO78" s="12"/>
      <c r="CP78" s="12"/>
      <c r="CQ78" s="12"/>
      <c r="CR78" s="12"/>
      <c r="CS78" s="12"/>
      <c r="CT78" s="12"/>
      <c r="CU78" s="12"/>
      <c r="CV78" s="12"/>
      <c r="CW78" s="12"/>
      <c r="CX78" s="12"/>
      <c r="CY78" s="12"/>
      <c r="CZ78" s="12"/>
      <c r="DA78" s="12"/>
      <c r="DB78" s="12"/>
      <c r="DC78" s="12"/>
      <c r="DD78" s="12"/>
      <c r="DE78" s="12"/>
      <c r="DF78" s="12"/>
      <c r="DG78" s="12"/>
      <c r="DH78" s="12"/>
      <c r="DI78" s="12"/>
      <c r="DJ78" s="12"/>
      <c r="DK78" s="12"/>
      <c r="DL78" s="12"/>
      <c r="DM78" s="12"/>
      <c r="DN78" s="12"/>
      <c r="DO78" s="12"/>
      <c r="DP78" s="12"/>
      <c r="DQ78" s="12"/>
      <c r="DR78" s="12"/>
      <c r="DS78" s="12"/>
      <c r="DT78" s="12"/>
      <c r="DU78" s="12"/>
      <c r="DV78" s="12"/>
      <c r="DW78" s="12"/>
      <c r="DX78" s="12"/>
      <c r="DY78" s="12"/>
      <c r="DZ78" s="12"/>
      <c r="EA78" s="12"/>
      <c r="EB78" s="12"/>
      <c r="EC78" s="12"/>
      <c r="ED78" s="12"/>
      <c r="EE78" s="12"/>
      <c r="EF78" s="12"/>
      <c r="EG78" s="12"/>
      <c r="EH78" s="12"/>
      <c r="EI78" s="12"/>
      <c r="EJ78" s="12"/>
      <c r="EK78" s="12"/>
      <c r="EL78" s="12"/>
      <c r="EM78" s="12"/>
      <c r="EN78" s="12"/>
      <c r="EO78" s="12"/>
      <c r="EP78" s="12"/>
      <c r="EQ78" s="12"/>
      <c r="ER78" s="12"/>
      <c r="ES78" s="12"/>
      <c r="ET78" s="15"/>
    </row>
    <row r="79" spans="1:150" s="13" customFormat="1" ht="51">
      <c r="A79" s="142"/>
      <c r="B79" s="142"/>
      <c r="C79" s="92"/>
      <c r="D79" s="102"/>
      <c r="E79" s="97"/>
      <c r="F79" s="97"/>
      <c r="G79" s="83" t="str">
        <f>VLOOKUP(H79,Hoja1!A$1:G$445,2,0)</f>
        <v>Hongos</v>
      </c>
      <c r="H79" s="46" t="s">
        <v>117</v>
      </c>
      <c r="I79" s="83" t="str">
        <f>VLOOKUP(H79,Hoja1!A$2:G$445,3,0)</f>
        <v>Micosis</v>
      </c>
      <c r="J79" s="54"/>
      <c r="K79" s="83" t="str">
        <f>VLOOKUP(H79,Hoja1!A$2:G$445,4,0)</f>
        <v>Inspecciones planeadas e inspecciones no planeadas, procedimientos de programas de seguridad y salud en el trabajo</v>
      </c>
      <c r="L79" s="83" t="str">
        <f>VLOOKUP(H79,Hoja1!A$2:G$445,5,0)</f>
        <v>Programa de vacunación, éxamenes periódicos</v>
      </c>
      <c r="M79" s="54">
        <v>2</v>
      </c>
      <c r="N79" s="55">
        <v>3</v>
      </c>
      <c r="O79" s="55">
        <v>10</v>
      </c>
      <c r="P79" s="48">
        <f t="shared" si="9"/>
        <v>6</v>
      </c>
      <c r="Q79" s="48">
        <f t="shared" si="10"/>
        <v>60</v>
      </c>
      <c r="R79" s="56" t="str">
        <f t="shared" si="11"/>
        <v>M-6</v>
      </c>
      <c r="S79" s="57" t="str">
        <f t="shared" si="13"/>
        <v>III</v>
      </c>
      <c r="T79" s="58" t="str">
        <f t="shared" si="12"/>
        <v>Mejorable</v>
      </c>
      <c r="U79" s="104"/>
      <c r="V79" s="83" t="str">
        <f>VLOOKUP(H79,Hoja1!A$2:G$445,6,0)</f>
        <v>Micosis</v>
      </c>
      <c r="W79" s="59"/>
      <c r="X79" s="59"/>
      <c r="Y79" s="59"/>
      <c r="Z79" s="60"/>
      <c r="AA79" s="53" t="str">
        <f>VLOOKUP(H79,Hoja1!A$2:G$445,7,0)</f>
        <v xml:space="preserve">Riesgo Biológico, Autocuidado y/o Uso y manejo adecuado de E.P.P.
</v>
      </c>
      <c r="AB79" s="104"/>
      <c r="AC79" s="92"/>
      <c r="AD79" s="14"/>
      <c r="AE79" s="12"/>
      <c r="AF79" s="12"/>
      <c r="AG79" s="12"/>
      <c r="AH79" s="12"/>
      <c r="AI79" s="12"/>
      <c r="AJ79" s="12"/>
      <c r="AK79" s="12"/>
      <c r="AL79" s="12"/>
      <c r="AM79" s="12"/>
      <c r="AN79" s="12"/>
      <c r="AO79" s="12"/>
      <c r="AP79" s="12"/>
      <c r="AQ79" s="12"/>
      <c r="AR79" s="12"/>
      <c r="AS79" s="12"/>
      <c r="AT79" s="12"/>
      <c r="AU79" s="12"/>
      <c r="AV79" s="12"/>
      <c r="AW79" s="12"/>
      <c r="AX79" s="12"/>
      <c r="AY79" s="12"/>
      <c r="AZ79" s="12"/>
      <c r="BA79" s="12"/>
      <c r="BB79" s="12"/>
      <c r="BC79" s="12"/>
      <c r="BD79" s="12"/>
      <c r="BE79" s="12"/>
      <c r="BF79" s="12"/>
      <c r="BG79" s="12"/>
      <c r="BH79" s="12"/>
      <c r="BI79" s="12"/>
      <c r="BJ79" s="12"/>
      <c r="BK79" s="12"/>
      <c r="BL79" s="12"/>
      <c r="BM79" s="12"/>
      <c r="BN79" s="12"/>
      <c r="BO79" s="12"/>
      <c r="BP79" s="12"/>
      <c r="BQ79" s="12"/>
      <c r="BR79" s="12"/>
      <c r="BS79" s="12"/>
      <c r="BT79" s="12"/>
      <c r="BU79" s="12"/>
      <c r="BV79" s="12"/>
      <c r="BW79" s="12"/>
      <c r="BX79" s="12"/>
      <c r="BY79" s="12"/>
      <c r="BZ79" s="12"/>
      <c r="CA79" s="12"/>
      <c r="CB79" s="12"/>
      <c r="CC79" s="12"/>
      <c r="CD79" s="12"/>
      <c r="CE79" s="12"/>
      <c r="CF79" s="12"/>
      <c r="CG79" s="12"/>
      <c r="CH79" s="12"/>
      <c r="CI79" s="12"/>
      <c r="CJ79" s="12"/>
      <c r="CK79" s="12"/>
      <c r="CL79" s="12"/>
      <c r="CM79" s="12"/>
      <c r="CN79" s="12"/>
      <c r="CO79" s="12"/>
      <c r="CP79" s="12"/>
      <c r="CQ79" s="12"/>
      <c r="CR79" s="12"/>
      <c r="CS79" s="12"/>
      <c r="CT79" s="12"/>
      <c r="CU79" s="12"/>
      <c r="CV79" s="12"/>
      <c r="CW79" s="12"/>
      <c r="CX79" s="12"/>
      <c r="CY79" s="12"/>
      <c r="CZ79" s="12"/>
      <c r="DA79" s="12"/>
      <c r="DB79" s="12"/>
      <c r="DC79" s="12"/>
      <c r="DD79" s="12"/>
      <c r="DE79" s="12"/>
      <c r="DF79" s="12"/>
      <c r="DG79" s="12"/>
      <c r="DH79" s="12"/>
      <c r="DI79" s="12"/>
      <c r="DJ79" s="12"/>
      <c r="DK79" s="12"/>
      <c r="DL79" s="12"/>
      <c r="DM79" s="12"/>
      <c r="DN79" s="12"/>
      <c r="DO79" s="12"/>
      <c r="DP79" s="12"/>
      <c r="DQ79" s="12"/>
      <c r="DR79" s="12"/>
      <c r="DS79" s="12"/>
      <c r="DT79" s="12"/>
      <c r="DU79" s="12"/>
      <c r="DV79" s="12"/>
      <c r="DW79" s="12"/>
      <c r="DX79" s="12"/>
      <c r="DY79" s="12"/>
      <c r="DZ79" s="12"/>
      <c r="EA79" s="12"/>
      <c r="EB79" s="12"/>
      <c r="EC79" s="12"/>
      <c r="ED79" s="12"/>
      <c r="EE79" s="12"/>
      <c r="EF79" s="12"/>
      <c r="EG79" s="12"/>
      <c r="EH79" s="12"/>
      <c r="EI79" s="12"/>
      <c r="EJ79" s="12"/>
      <c r="EK79" s="12"/>
      <c r="EL79" s="12"/>
      <c r="EM79" s="12"/>
      <c r="EN79" s="12"/>
      <c r="EO79" s="12"/>
      <c r="EP79" s="12"/>
      <c r="EQ79" s="12"/>
      <c r="ER79" s="12"/>
      <c r="ES79" s="12"/>
      <c r="ET79" s="15"/>
    </row>
    <row r="80" spans="1:150" s="13" customFormat="1" ht="51">
      <c r="A80" s="142"/>
      <c r="B80" s="142"/>
      <c r="C80" s="92"/>
      <c r="D80" s="102"/>
      <c r="E80" s="97"/>
      <c r="F80" s="97"/>
      <c r="G80" s="83" t="str">
        <f>VLOOKUP(H80,Hoja1!A$1:G$445,2,0)</f>
        <v>Virus</v>
      </c>
      <c r="H80" s="46" t="s">
        <v>120</v>
      </c>
      <c r="I80" s="83" t="str">
        <f>VLOOKUP(H80,Hoja1!A$2:G$445,3,0)</f>
        <v>Infecciones Virales</v>
      </c>
      <c r="J80" s="54"/>
      <c r="K80" s="83" t="str">
        <f>VLOOKUP(H80,Hoja1!A$2:G$445,4,0)</f>
        <v>Inspecciones planeadas e inspecciones no planeadas, procedimientos de programas de seguridad y salud en el trabajo</v>
      </c>
      <c r="L80" s="83" t="str">
        <f>VLOOKUP(H80,Hoja1!A$2:G$445,5,0)</f>
        <v>Programa de vacunación, bota pantalon, overol, guantes, tapabocas, mascarillas con filtos</v>
      </c>
      <c r="M80" s="54">
        <v>2</v>
      </c>
      <c r="N80" s="55">
        <v>3</v>
      </c>
      <c r="O80" s="55">
        <v>10</v>
      </c>
      <c r="P80" s="48">
        <f t="shared" si="9"/>
        <v>6</v>
      </c>
      <c r="Q80" s="48">
        <f t="shared" si="10"/>
        <v>60</v>
      </c>
      <c r="R80" s="56" t="str">
        <f t="shared" si="11"/>
        <v>M-6</v>
      </c>
      <c r="S80" s="57" t="str">
        <f t="shared" si="13"/>
        <v>III</v>
      </c>
      <c r="T80" s="58" t="str">
        <f t="shared" si="12"/>
        <v>Mejorable</v>
      </c>
      <c r="U80" s="104"/>
      <c r="V80" s="83" t="str">
        <f>VLOOKUP(H80,Hoja1!A$2:G$445,6,0)</f>
        <v xml:space="preserve">Enfermedades Infectocontagiosas
</v>
      </c>
      <c r="W80" s="59"/>
      <c r="X80" s="59"/>
      <c r="Y80" s="59"/>
      <c r="Z80" s="60"/>
      <c r="AA80" s="53" t="str">
        <f>VLOOKUP(H80,Hoja1!A$2:G$445,7,0)</f>
        <v xml:space="preserve">Riesgo Biológico, Autocuidado y/o Uso y manejo adecuado de E.P.P.
</v>
      </c>
      <c r="AB80" s="95"/>
      <c r="AC80" s="92"/>
      <c r="AD80" s="14"/>
      <c r="AE80" s="12"/>
      <c r="AF80" s="12"/>
      <c r="AG80" s="12"/>
      <c r="AH80" s="12"/>
      <c r="AI80" s="12"/>
      <c r="AJ80" s="12"/>
      <c r="AK80" s="12"/>
      <c r="AL80" s="12"/>
      <c r="AM80" s="12"/>
      <c r="AN80" s="12"/>
      <c r="AO80" s="12"/>
      <c r="AP80" s="12"/>
      <c r="AQ80" s="12"/>
      <c r="AR80" s="12"/>
      <c r="AS80" s="12"/>
      <c r="AT80" s="12"/>
      <c r="AU80" s="12"/>
      <c r="AV80" s="12"/>
      <c r="AW80" s="12"/>
      <c r="AX80" s="12"/>
      <c r="AY80" s="12"/>
      <c r="AZ80" s="12"/>
      <c r="BA80" s="12"/>
      <c r="BB80" s="12"/>
      <c r="BC80" s="12"/>
      <c r="BD80" s="12"/>
      <c r="BE80" s="12"/>
      <c r="BF80" s="12"/>
      <c r="BG80" s="12"/>
      <c r="BH80" s="12"/>
      <c r="BI80" s="12"/>
      <c r="BJ80" s="12"/>
      <c r="BK80" s="12"/>
      <c r="BL80" s="12"/>
      <c r="BM80" s="12"/>
      <c r="BN80" s="12"/>
      <c r="BO80" s="12"/>
      <c r="BP80" s="12"/>
      <c r="BQ80" s="12"/>
      <c r="BR80" s="12"/>
      <c r="BS80" s="12"/>
      <c r="BT80" s="12"/>
      <c r="BU80" s="12"/>
      <c r="BV80" s="12"/>
      <c r="BW80" s="12"/>
      <c r="BX80" s="12"/>
      <c r="BY80" s="12"/>
      <c r="BZ80" s="12"/>
      <c r="CA80" s="12"/>
      <c r="CB80" s="12"/>
      <c r="CC80" s="12"/>
      <c r="CD80" s="12"/>
      <c r="CE80" s="12"/>
      <c r="CF80" s="12"/>
      <c r="CG80" s="12"/>
      <c r="CH80" s="12"/>
      <c r="CI80" s="12"/>
      <c r="CJ80" s="12"/>
      <c r="CK80" s="12"/>
      <c r="CL80" s="12"/>
      <c r="CM80" s="12"/>
      <c r="CN80" s="12"/>
      <c r="CO80" s="12"/>
      <c r="CP80" s="12"/>
      <c r="CQ80" s="12"/>
      <c r="CR80" s="12"/>
      <c r="CS80" s="12"/>
      <c r="CT80" s="12"/>
      <c r="CU80" s="12"/>
      <c r="CV80" s="12"/>
      <c r="CW80" s="12"/>
      <c r="CX80" s="12"/>
      <c r="CY80" s="12"/>
      <c r="CZ80" s="12"/>
      <c r="DA80" s="12"/>
      <c r="DB80" s="12"/>
      <c r="DC80" s="12"/>
      <c r="DD80" s="12"/>
      <c r="DE80" s="12"/>
      <c r="DF80" s="12"/>
      <c r="DG80" s="12"/>
      <c r="DH80" s="12"/>
      <c r="DI80" s="12"/>
      <c r="DJ80" s="12"/>
      <c r="DK80" s="12"/>
      <c r="DL80" s="12"/>
      <c r="DM80" s="12"/>
      <c r="DN80" s="12"/>
      <c r="DO80" s="12"/>
      <c r="DP80" s="12"/>
      <c r="DQ80" s="12"/>
      <c r="DR80" s="12"/>
      <c r="DS80" s="12"/>
      <c r="DT80" s="12"/>
      <c r="DU80" s="12"/>
      <c r="DV80" s="12"/>
      <c r="DW80" s="12"/>
      <c r="DX80" s="12"/>
      <c r="DY80" s="12"/>
      <c r="DZ80" s="12"/>
      <c r="EA80" s="12"/>
      <c r="EB80" s="12"/>
      <c r="EC80" s="12"/>
      <c r="ED80" s="12"/>
      <c r="EE80" s="12"/>
      <c r="EF80" s="12"/>
      <c r="EG80" s="12"/>
      <c r="EH80" s="12"/>
      <c r="EI80" s="12"/>
      <c r="EJ80" s="12"/>
      <c r="EK80" s="12"/>
      <c r="EL80" s="12"/>
      <c r="EM80" s="12"/>
      <c r="EN80" s="12"/>
      <c r="EO80" s="12"/>
      <c r="EP80" s="12"/>
      <c r="EQ80" s="12"/>
      <c r="ER80" s="12"/>
      <c r="ES80" s="12"/>
      <c r="ET80" s="15"/>
    </row>
    <row r="81" spans="1:150" s="13" customFormat="1" ht="51">
      <c r="A81" s="142"/>
      <c r="B81" s="142"/>
      <c r="C81" s="92"/>
      <c r="D81" s="102"/>
      <c r="E81" s="97"/>
      <c r="F81" s="97"/>
      <c r="G81" s="83" t="str">
        <f>VLOOKUP(H81,Hoja1!A$1:G$445,2,0)</f>
        <v>INFRAROJA, ULTRAVIOLETA, VISIBLE, RADIOFRECUENCIA, MICROONDAS, LASER</v>
      </c>
      <c r="H81" s="46" t="s">
        <v>67</v>
      </c>
      <c r="I81" s="83" t="str">
        <f>VLOOKUP(H81,Hoja1!A$2:G$445,3,0)</f>
        <v>CÁNCER, LESIONES DÉRMICAS Y OCULARES</v>
      </c>
      <c r="J81" s="54"/>
      <c r="K81" s="83" t="str">
        <f>VLOOKUP(H81,Hoja1!A$2:G$445,4,0)</f>
        <v>Inspecciones planeadas e inspecciones no planeadas, procedimientos de programas de seguridad y salud en el trabajo</v>
      </c>
      <c r="L81" s="83" t="str">
        <f>VLOOKUP(H81,Hoja1!A$2:G$445,5,0)</f>
        <v>PROGRAMA BLOQUEADOR SOLAR</v>
      </c>
      <c r="M81" s="54">
        <v>2</v>
      </c>
      <c r="N81" s="55">
        <v>3</v>
      </c>
      <c r="O81" s="55">
        <v>10</v>
      </c>
      <c r="P81" s="48">
        <f t="shared" si="9"/>
        <v>6</v>
      </c>
      <c r="Q81" s="48">
        <f t="shared" si="10"/>
        <v>60</v>
      </c>
      <c r="R81" s="56" t="str">
        <f t="shared" si="11"/>
        <v>M-6</v>
      </c>
      <c r="S81" s="57" t="str">
        <f t="shared" si="13"/>
        <v>III</v>
      </c>
      <c r="T81" s="58" t="str">
        <f t="shared" si="12"/>
        <v>Mejorable</v>
      </c>
      <c r="U81" s="104"/>
      <c r="V81" s="83" t="str">
        <f>VLOOKUP(H81,Hoja1!A$2:G$445,6,0)</f>
        <v>CÁNCER</v>
      </c>
      <c r="W81" s="59"/>
      <c r="X81" s="59"/>
      <c r="Y81" s="59"/>
      <c r="Z81" s="60"/>
      <c r="AA81" s="53" t="str">
        <f>VLOOKUP(H81,Hoja1!A$2:G$445,7,0)</f>
        <v>N/A</v>
      </c>
      <c r="AB81" s="59" t="s">
        <v>1201</v>
      </c>
      <c r="AC81" s="92"/>
      <c r="AD81" s="14"/>
      <c r="AE81" s="12"/>
      <c r="AF81" s="12"/>
      <c r="AG81" s="12"/>
      <c r="AH81" s="12"/>
      <c r="AI81" s="12"/>
      <c r="AJ81" s="12"/>
      <c r="AK81" s="12"/>
      <c r="AL81" s="12"/>
      <c r="AM81" s="12"/>
      <c r="AN81" s="12"/>
      <c r="AO81" s="12"/>
      <c r="AP81" s="12"/>
      <c r="AQ81" s="12"/>
      <c r="AR81" s="12"/>
      <c r="AS81" s="12"/>
      <c r="AT81" s="12"/>
      <c r="AU81" s="12"/>
      <c r="AV81" s="12"/>
      <c r="AW81" s="12"/>
      <c r="AX81" s="12"/>
      <c r="AY81" s="12"/>
      <c r="AZ81" s="12"/>
      <c r="BA81" s="12"/>
      <c r="BB81" s="12"/>
      <c r="BC81" s="12"/>
      <c r="BD81" s="12"/>
      <c r="BE81" s="12"/>
      <c r="BF81" s="12"/>
      <c r="BG81" s="12"/>
      <c r="BH81" s="12"/>
      <c r="BI81" s="12"/>
      <c r="BJ81" s="12"/>
      <c r="BK81" s="12"/>
      <c r="BL81" s="12"/>
      <c r="BM81" s="12"/>
      <c r="BN81" s="12"/>
      <c r="BO81" s="12"/>
      <c r="BP81" s="12"/>
      <c r="BQ81" s="12"/>
      <c r="BR81" s="12"/>
      <c r="BS81" s="12"/>
      <c r="BT81" s="12"/>
      <c r="BU81" s="12"/>
      <c r="BV81" s="12"/>
      <c r="BW81" s="12"/>
      <c r="BX81" s="12"/>
      <c r="BY81" s="12"/>
      <c r="BZ81" s="12"/>
      <c r="CA81" s="12"/>
      <c r="CB81" s="12"/>
      <c r="CC81" s="12"/>
      <c r="CD81" s="12"/>
      <c r="CE81" s="12"/>
      <c r="CF81" s="12"/>
      <c r="CG81" s="12"/>
      <c r="CH81" s="12"/>
      <c r="CI81" s="12"/>
      <c r="CJ81" s="12"/>
      <c r="CK81" s="12"/>
      <c r="CL81" s="12"/>
      <c r="CM81" s="12"/>
      <c r="CN81" s="12"/>
      <c r="CO81" s="12"/>
      <c r="CP81" s="12"/>
      <c r="CQ81" s="12"/>
      <c r="CR81" s="12"/>
      <c r="CS81" s="12"/>
      <c r="CT81" s="12"/>
      <c r="CU81" s="12"/>
      <c r="CV81" s="12"/>
      <c r="CW81" s="12"/>
      <c r="CX81" s="12"/>
      <c r="CY81" s="12"/>
      <c r="CZ81" s="12"/>
      <c r="DA81" s="12"/>
      <c r="DB81" s="12"/>
      <c r="DC81" s="12"/>
      <c r="DD81" s="12"/>
      <c r="DE81" s="12"/>
      <c r="DF81" s="12"/>
      <c r="DG81" s="12"/>
      <c r="DH81" s="12"/>
      <c r="DI81" s="12"/>
      <c r="DJ81" s="12"/>
      <c r="DK81" s="12"/>
      <c r="DL81" s="12"/>
      <c r="DM81" s="12"/>
      <c r="DN81" s="12"/>
      <c r="DO81" s="12"/>
      <c r="DP81" s="12"/>
      <c r="DQ81" s="12"/>
      <c r="DR81" s="12"/>
      <c r="DS81" s="12"/>
      <c r="DT81" s="12"/>
      <c r="DU81" s="12"/>
      <c r="DV81" s="12"/>
      <c r="DW81" s="12"/>
      <c r="DX81" s="12"/>
      <c r="DY81" s="12"/>
      <c r="DZ81" s="12"/>
      <c r="EA81" s="12"/>
      <c r="EB81" s="12"/>
      <c r="EC81" s="12"/>
      <c r="ED81" s="12"/>
      <c r="EE81" s="12"/>
      <c r="EF81" s="12"/>
      <c r="EG81" s="12"/>
      <c r="EH81" s="12"/>
      <c r="EI81" s="12"/>
      <c r="EJ81" s="12"/>
      <c r="EK81" s="12"/>
      <c r="EL81" s="12"/>
      <c r="EM81" s="12"/>
      <c r="EN81" s="12"/>
      <c r="EO81" s="12"/>
      <c r="EP81" s="12"/>
      <c r="EQ81" s="12"/>
      <c r="ER81" s="12"/>
      <c r="ES81" s="12"/>
      <c r="ET81" s="15"/>
    </row>
    <row r="82" spans="1:150" s="13" customFormat="1" ht="51">
      <c r="A82" s="142"/>
      <c r="B82" s="142"/>
      <c r="C82" s="92"/>
      <c r="D82" s="102"/>
      <c r="E82" s="97"/>
      <c r="F82" s="97"/>
      <c r="G82" s="83" t="str">
        <f>VLOOKUP(H82,Hoja1!A$1:G$445,2,0)</f>
        <v>GASES Y VAPORES</v>
      </c>
      <c r="H82" s="46" t="s">
        <v>250</v>
      </c>
      <c r="I82" s="83" t="str">
        <f>VLOOKUP(H82,Hoja1!A$2:G$445,3,0)</f>
        <v xml:space="preserve"> LESIONES EN LA PIEL, IRRITACIÓN EN VÍAS  RESPIRATORIAS, MUERTE</v>
      </c>
      <c r="J82" s="54"/>
      <c r="K82" s="83" t="str">
        <f>VLOOKUP(H82,Hoja1!A$2:G$445,4,0)</f>
        <v>Inspecciones planeadas e inspecciones no planeadas, procedimientos de programas de seguridad y salud en el trabajo</v>
      </c>
      <c r="L82" s="83" t="str">
        <f>VLOOKUP(H82,Hoja1!A$2:G$445,5,0)</f>
        <v>EPP TAPABOCAS, CARETAS CON FILTROS</v>
      </c>
      <c r="M82" s="54">
        <v>2</v>
      </c>
      <c r="N82" s="55">
        <v>3</v>
      </c>
      <c r="O82" s="55">
        <v>25</v>
      </c>
      <c r="P82" s="48">
        <f t="shared" si="9"/>
        <v>6</v>
      </c>
      <c r="Q82" s="48">
        <f t="shared" si="10"/>
        <v>150</v>
      </c>
      <c r="R82" s="56" t="str">
        <f t="shared" si="11"/>
        <v>M-6</v>
      </c>
      <c r="S82" s="57" t="str">
        <f t="shared" si="13"/>
        <v>II</v>
      </c>
      <c r="T82" s="58" t="str">
        <f t="shared" si="12"/>
        <v>No Aceptable o Aceptable Con Control Especifico</v>
      </c>
      <c r="U82" s="104"/>
      <c r="V82" s="83" t="str">
        <f>VLOOKUP(H82,Hoja1!A$2:G$445,6,0)</f>
        <v xml:space="preserve"> MUERTE</v>
      </c>
      <c r="W82" s="59"/>
      <c r="X82" s="59"/>
      <c r="Y82" s="59"/>
      <c r="Z82" s="60"/>
      <c r="AA82" s="53" t="str">
        <f>VLOOKUP(H82,Hoja1!A$2:G$445,7,0)</f>
        <v>USO Y MANEJO ADECUADO DE E.P.P.</v>
      </c>
      <c r="AB82" s="59" t="s">
        <v>1213</v>
      </c>
      <c r="AC82" s="92"/>
      <c r="AD82" s="14"/>
      <c r="AE82" s="12"/>
      <c r="AF82" s="12"/>
      <c r="AG82" s="12"/>
      <c r="AH82" s="12"/>
      <c r="AI82" s="12"/>
      <c r="AJ82" s="12"/>
      <c r="AK82" s="12"/>
      <c r="AL82" s="12"/>
      <c r="AM82" s="12"/>
      <c r="AN82" s="12"/>
      <c r="AO82" s="12"/>
      <c r="AP82" s="12"/>
      <c r="AQ82" s="12"/>
      <c r="AR82" s="12"/>
      <c r="AS82" s="12"/>
      <c r="AT82" s="12"/>
      <c r="AU82" s="12"/>
      <c r="AV82" s="12"/>
      <c r="AW82" s="12"/>
      <c r="AX82" s="12"/>
      <c r="AY82" s="12"/>
      <c r="AZ82" s="12"/>
      <c r="BA82" s="12"/>
      <c r="BB82" s="12"/>
      <c r="BC82" s="12"/>
      <c r="BD82" s="12"/>
      <c r="BE82" s="12"/>
      <c r="BF82" s="12"/>
      <c r="BG82" s="12"/>
      <c r="BH82" s="12"/>
      <c r="BI82" s="12"/>
      <c r="BJ82" s="12"/>
      <c r="BK82" s="12"/>
      <c r="BL82" s="12"/>
      <c r="BM82" s="12"/>
      <c r="BN82" s="12"/>
      <c r="BO82" s="12"/>
      <c r="BP82" s="12"/>
      <c r="BQ82" s="12"/>
      <c r="BR82" s="12"/>
      <c r="BS82" s="12"/>
      <c r="BT82" s="12"/>
      <c r="BU82" s="12"/>
      <c r="BV82" s="12"/>
      <c r="BW82" s="12"/>
      <c r="BX82" s="12"/>
      <c r="BY82" s="12"/>
      <c r="BZ82" s="12"/>
      <c r="CA82" s="12"/>
      <c r="CB82" s="12"/>
      <c r="CC82" s="12"/>
      <c r="CD82" s="12"/>
      <c r="CE82" s="12"/>
      <c r="CF82" s="12"/>
      <c r="CG82" s="12"/>
      <c r="CH82" s="12"/>
      <c r="CI82" s="12"/>
      <c r="CJ82" s="12"/>
      <c r="CK82" s="12"/>
      <c r="CL82" s="12"/>
      <c r="CM82" s="12"/>
      <c r="CN82" s="12"/>
      <c r="CO82" s="12"/>
      <c r="CP82" s="12"/>
      <c r="CQ82" s="12"/>
      <c r="CR82" s="12"/>
      <c r="CS82" s="12"/>
      <c r="CT82" s="12"/>
      <c r="CU82" s="12"/>
      <c r="CV82" s="12"/>
      <c r="CW82" s="12"/>
      <c r="CX82" s="12"/>
      <c r="CY82" s="12"/>
      <c r="CZ82" s="12"/>
      <c r="DA82" s="12"/>
      <c r="DB82" s="12"/>
      <c r="DC82" s="12"/>
      <c r="DD82" s="12"/>
      <c r="DE82" s="12"/>
      <c r="DF82" s="12"/>
      <c r="DG82" s="12"/>
      <c r="DH82" s="12"/>
      <c r="DI82" s="12"/>
      <c r="DJ82" s="12"/>
      <c r="DK82" s="12"/>
      <c r="DL82" s="12"/>
      <c r="DM82" s="12"/>
      <c r="DN82" s="12"/>
      <c r="DO82" s="12"/>
      <c r="DP82" s="12"/>
      <c r="DQ82" s="12"/>
      <c r="DR82" s="12"/>
      <c r="DS82" s="12"/>
      <c r="DT82" s="12"/>
      <c r="DU82" s="12"/>
      <c r="DV82" s="12"/>
      <c r="DW82" s="12"/>
      <c r="DX82" s="12"/>
      <c r="DY82" s="12"/>
      <c r="DZ82" s="12"/>
      <c r="EA82" s="12"/>
      <c r="EB82" s="12"/>
      <c r="EC82" s="12"/>
      <c r="ED82" s="12"/>
      <c r="EE82" s="12"/>
      <c r="EF82" s="12"/>
      <c r="EG82" s="12"/>
      <c r="EH82" s="12"/>
      <c r="EI82" s="12"/>
      <c r="EJ82" s="12"/>
      <c r="EK82" s="12"/>
      <c r="EL82" s="12"/>
      <c r="EM82" s="12"/>
      <c r="EN82" s="12"/>
      <c r="EO82" s="12"/>
      <c r="EP82" s="12"/>
      <c r="EQ82" s="12"/>
      <c r="ER82" s="12"/>
      <c r="ES82" s="12"/>
      <c r="ET82" s="15"/>
    </row>
    <row r="83" spans="1:150" s="13" customFormat="1" ht="25.5">
      <c r="A83" s="142"/>
      <c r="B83" s="142"/>
      <c r="C83" s="92"/>
      <c r="D83" s="102"/>
      <c r="E83" s="97"/>
      <c r="F83" s="97"/>
      <c r="G83" s="83" t="str">
        <f>VLOOKUP(H83,Hoja1!A$1:G$445,2,0)</f>
        <v>CONCENTRACIÓN EN ACTIVIDADES DE ALTO DESEMPEÑO MENTAL</v>
      </c>
      <c r="H83" s="46" t="s">
        <v>72</v>
      </c>
      <c r="I83" s="83" t="str">
        <f>VLOOKUP(H83,Hoja1!A$2:G$445,3,0)</f>
        <v>ESTRÉS, CEFALEA, IRRITABILIDAD</v>
      </c>
      <c r="J83" s="54"/>
      <c r="K83" s="83" t="str">
        <f>VLOOKUP(H83,Hoja1!A$2:G$445,4,0)</f>
        <v>N/A</v>
      </c>
      <c r="L83" s="83" t="str">
        <f>VLOOKUP(H83,Hoja1!A$2:G$445,5,0)</f>
        <v>PVE PSICOSOCIAL</v>
      </c>
      <c r="M83" s="54">
        <v>2</v>
      </c>
      <c r="N83" s="55">
        <v>2</v>
      </c>
      <c r="O83" s="55">
        <v>10</v>
      </c>
      <c r="P83" s="48">
        <f t="shared" si="9"/>
        <v>4</v>
      </c>
      <c r="Q83" s="48">
        <f t="shared" si="10"/>
        <v>40</v>
      </c>
      <c r="R83" s="56" t="str">
        <f t="shared" si="11"/>
        <v>B-4</v>
      </c>
      <c r="S83" s="57" t="str">
        <f t="shared" si="13"/>
        <v>III</v>
      </c>
      <c r="T83" s="58" t="str">
        <f t="shared" si="12"/>
        <v>Mejorable</v>
      </c>
      <c r="U83" s="104"/>
      <c r="V83" s="83" t="str">
        <f>VLOOKUP(H83,Hoja1!A$2:G$445,6,0)</f>
        <v>ESTRÉS</v>
      </c>
      <c r="W83" s="59"/>
      <c r="X83" s="59"/>
      <c r="Y83" s="59"/>
      <c r="Z83" s="60"/>
      <c r="AA83" s="53" t="str">
        <f>VLOOKUP(H83,Hoja1!A$2:G$445,7,0)</f>
        <v>N/A</v>
      </c>
      <c r="AB83" s="94" t="s">
        <v>1202</v>
      </c>
      <c r="AC83" s="92"/>
      <c r="AD83" s="14"/>
      <c r="AE83" s="12"/>
      <c r="AF83" s="12"/>
      <c r="AG83" s="12"/>
      <c r="AH83" s="12"/>
      <c r="AI83" s="12"/>
      <c r="AJ83" s="12"/>
      <c r="AK83" s="12"/>
      <c r="AL83" s="12"/>
      <c r="AM83" s="12"/>
      <c r="AN83" s="12"/>
      <c r="AO83" s="12"/>
      <c r="AP83" s="12"/>
      <c r="AQ83" s="12"/>
      <c r="AR83" s="12"/>
      <c r="AS83" s="12"/>
      <c r="AT83" s="12"/>
      <c r="AU83" s="12"/>
      <c r="AV83" s="12"/>
      <c r="AW83" s="12"/>
      <c r="AX83" s="12"/>
      <c r="AY83" s="12"/>
      <c r="AZ83" s="12"/>
      <c r="BA83" s="12"/>
      <c r="BB83" s="12"/>
      <c r="BC83" s="12"/>
      <c r="BD83" s="12"/>
      <c r="BE83" s="12"/>
      <c r="BF83" s="12"/>
      <c r="BG83" s="12"/>
      <c r="BH83" s="12"/>
      <c r="BI83" s="12"/>
      <c r="BJ83" s="12"/>
      <c r="BK83" s="12"/>
      <c r="BL83" s="12"/>
      <c r="BM83" s="12"/>
      <c r="BN83" s="12"/>
      <c r="BO83" s="12"/>
      <c r="BP83" s="12"/>
      <c r="BQ83" s="12"/>
      <c r="BR83" s="12"/>
      <c r="BS83" s="12"/>
      <c r="BT83" s="12"/>
      <c r="BU83" s="12"/>
      <c r="BV83" s="12"/>
      <c r="BW83" s="12"/>
      <c r="BX83" s="12"/>
      <c r="BY83" s="12"/>
      <c r="BZ83" s="12"/>
      <c r="CA83" s="12"/>
      <c r="CB83" s="12"/>
      <c r="CC83" s="12"/>
      <c r="CD83" s="12"/>
      <c r="CE83" s="12"/>
      <c r="CF83" s="12"/>
      <c r="CG83" s="12"/>
      <c r="CH83" s="12"/>
      <c r="CI83" s="12"/>
      <c r="CJ83" s="12"/>
      <c r="CK83" s="12"/>
      <c r="CL83" s="12"/>
      <c r="CM83" s="12"/>
      <c r="CN83" s="12"/>
      <c r="CO83" s="12"/>
      <c r="CP83" s="12"/>
      <c r="CQ83" s="12"/>
      <c r="CR83" s="12"/>
      <c r="CS83" s="12"/>
      <c r="CT83" s="12"/>
      <c r="CU83" s="12"/>
      <c r="CV83" s="12"/>
      <c r="CW83" s="12"/>
      <c r="CX83" s="12"/>
      <c r="CY83" s="12"/>
      <c r="CZ83" s="12"/>
      <c r="DA83" s="12"/>
      <c r="DB83" s="12"/>
      <c r="DC83" s="12"/>
      <c r="DD83" s="12"/>
      <c r="DE83" s="12"/>
      <c r="DF83" s="12"/>
      <c r="DG83" s="12"/>
      <c r="DH83" s="12"/>
      <c r="DI83" s="12"/>
      <c r="DJ83" s="12"/>
      <c r="DK83" s="12"/>
      <c r="DL83" s="12"/>
      <c r="DM83" s="12"/>
      <c r="DN83" s="12"/>
      <c r="DO83" s="12"/>
      <c r="DP83" s="12"/>
      <c r="DQ83" s="12"/>
      <c r="DR83" s="12"/>
      <c r="DS83" s="12"/>
      <c r="DT83" s="12"/>
      <c r="DU83" s="12"/>
      <c r="DV83" s="12"/>
      <c r="DW83" s="12"/>
      <c r="DX83" s="12"/>
      <c r="DY83" s="12"/>
      <c r="DZ83" s="12"/>
      <c r="EA83" s="12"/>
      <c r="EB83" s="12"/>
      <c r="EC83" s="12"/>
      <c r="ED83" s="12"/>
      <c r="EE83" s="12"/>
      <c r="EF83" s="12"/>
      <c r="EG83" s="12"/>
      <c r="EH83" s="12"/>
      <c r="EI83" s="12"/>
      <c r="EJ83" s="12"/>
      <c r="EK83" s="12"/>
      <c r="EL83" s="12"/>
      <c r="EM83" s="12"/>
      <c r="EN83" s="12"/>
      <c r="EO83" s="12"/>
      <c r="EP83" s="12"/>
      <c r="EQ83" s="12"/>
      <c r="ER83" s="12"/>
      <c r="ES83" s="12"/>
      <c r="ET83" s="15"/>
    </row>
    <row r="84" spans="1:150" s="13" customFormat="1" ht="15">
      <c r="A84" s="142"/>
      <c r="B84" s="142"/>
      <c r="C84" s="92"/>
      <c r="D84" s="102"/>
      <c r="E84" s="97"/>
      <c r="F84" s="97"/>
      <c r="G84" s="83" t="str">
        <f>VLOOKUP(H84,Hoja1!A$1:G$445,2,0)</f>
        <v>NATURALEZA DE LA TAREA</v>
      </c>
      <c r="H84" s="46" t="s">
        <v>76</v>
      </c>
      <c r="I84" s="83" t="str">
        <f>VLOOKUP(H84,Hoja1!A$2:G$445,3,0)</f>
        <v>ESTRÉS,  TRANSTORNOS DEL SUEÑO</v>
      </c>
      <c r="J84" s="54"/>
      <c r="K84" s="83" t="str">
        <f>VLOOKUP(H84,Hoja1!A$2:G$445,4,0)</f>
        <v>N/A</v>
      </c>
      <c r="L84" s="83" t="str">
        <f>VLOOKUP(H84,Hoja1!A$2:G$445,5,0)</f>
        <v>PVE PSICOSOCIAL</v>
      </c>
      <c r="M84" s="54">
        <v>2</v>
      </c>
      <c r="N84" s="55">
        <v>2</v>
      </c>
      <c r="O84" s="55">
        <v>10</v>
      </c>
      <c r="P84" s="48">
        <f t="shared" si="9"/>
        <v>4</v>
      </c>
      <c r="Q84" s="48">
        <f t="shared" si="10"/>
        <v>40</v>
      </c>
      <c r="R84" s="56" t="str">
        <f t="shared" si="11"/>
        <v>B-4</v>
      </c>
      <c r="S84" s="57" t="str">
        <f t="shared" si="13"/>
        <v>III</v>
      </c>
      <c r="T84" s="58" t="str">
        <f t="shared" si="12"/>
        <v>Mejorable</v>
      </c>
      <c r="U84" s="104"/>
      <c r="V84" s="83" t="str">
        <f>VLOOKUP(H84,Hoja1!A$2:G$445,6,0)</f>
        <v>ESTRÉS</v>
      </c>
      <c r="W84" s="59"/>
      <c r="X84" s="59"/>
      <c r="Y84" s="59"/>
      <c r="Z84" s="60"/>
      <c r="AA84" s="53" t="str">
        <f>VLOOKUP(H84,Hoja1!A$2:G$445,7,0)</f>
        <v>N/A</v>
      </c>
      <c r="AB84" s="95"/>
      <c r="AC84" s="92"/>
      <c r="AD84" s="14"/>
      <c r="AE84" s="12"/>
      <c r="AF84" s="12"/>
      <c r="AG84" s="12"/>
      <c r="AH84" s="12"/>
      <c r="AI84" s="12"/>
      <c r="AJ84" s="12"/>
      <c r="AK84" s="12"/>
      <c r="AL84" s="12"/>
      <c r="AM84" s="12"/>
      <c r="AN84" s="12"/>
      <c r="AO84" s="12"/>
      <c r="AP84" s="12"/>
      <c r="AQ84" s="12"/>
      <c r="AR84" s="12"/>
      <c r="AS84" s="12"/>
      <c r="AT84" s="12"/>
      <c r="AU84" s="12"/>
      <c r="AV84" s="12"/>
      <c r="AW84" s="12"/>
      <c r="AX84" s="12"/>
      <c r="AY84" s="12"/>
      <c r="AZ84" s="12"/>
      <c r="BA84" s="12"/>
      <c r="BB84" s="12"/>
      <c r="BC84" s="12"/>
      <c r="BD84" s="12"/>
      <c r="BE84" s="12"/>
      <c r="BF84" s="12"/>
      <c r="BG84" s="12"/>
      <c r="BH84" s="12"/>
      <c r="BI84" s="12"/>
      <c r="BJ84" s="12"/>
      <c r="BK84" s="12"/>
      <c r="BL84" s="12"/>
      <c r="BM84" s="12"/>
      <c r="BN84" s="12"/>
      <c r="BO84" s="12"/>
      <c r="BP84" s="12"/>
      <c r="BQ84" s="12"/>
      <c r="BR84" s="12"/>
      <c r="BS84" s="12"/>
      <c r="BT84" s="12"/>
      <c r="BU84" s="12"/>
      <c r="BV84" s="12"/>
      <c r="BW84" s="12"/>
      <c r="BX84" s="12"/>
      <c r="BY84" s="12"/>
      <c r="BZ84" s="12"/>
      <c r="CA84" s="12"/>
      <c r="CB84" s="12"/>
      <c r="CC84" s="12"/>
      <c r="CD84" s="12"/>
      <c r="CE84" s="12"/>
      <c r="CF84" s="12"/>
      <c r="CG84" s="12"/>
      <c r="CH84" s="12"/>
      <c r="CI84" s="12"/>
      <c r="CJ84" s="12"/>
      <c r="CK84" s="12"/>
      <c r="CL84" s="12"/>
      <c r="CM84" s="12"/>
      <c r="CN84" s="12"/>
      <c r="CO84" s="12"/>
      <c r="CP84" s="12"/>
      <c r="CQ84" s="12"/>
      <c r="CR84" s="12"/>
      <c r="CS84" s="12"/>
      <c r="CT84" s="12"/>
      <c r="CU84" s="12"/>
      <c r="CV84" s="12"/>
      <c r="CW84" s="12"/>
      <c r="CX84" s="12"/>
      <c r="CY84" s="12"/>
      <c r="CZ84" s="12"/>
      <c r="DA84" s="12"/>
      <c r="DB84" s="12"/>
      <c r="DC84" s="12"/>
      <c r="DD84" s="12"/>
      <c r="DE84" s="12"/>
      <c r="DF84" s="12"/>
      <c r="DG84" s="12"/>
      <c r="DH84" s="12"/>
      <c r="DI84" s="12"/>
      <c r="DJ84" s="12"/>
      <c r="DK84" s="12"/>
      <c r="DL84" s="12"/>
      <c r="DM84" s="12"/>
      <c r="DN84" s="12"/>
      <c r="DO84" s="12"/>
      <c r="DP84" s="12"/>
      <c r="DQ84" s="12"/>
      <c r="DR84" s="12"/>
      <c r="DS84" s="12"/>
      <c r="DT84" s="12"/>
      <c r="DU84" s="12"/>
      <c r="DV84" s="12"/>
      <c r="DW84" s="12"/>
      <c r="DX84" s="12"/>
      <c r="DY84" s="12"/>
      <c r="DZ84" s="12"/>
      <c r="EA84" s="12"/>
      <c r="EB84" s="12"/>
      <c r="EC84" s="12"/>
      <c r="ED84" s="12"/>
      <c r="EE84" s="12"/>
      <c r="EF84" s="12"/>
      <c r="EG84" s="12"/>
      <c r="EH84" s="12"/>
      <c r="EI84" s="12"/>
      <c r="EJ84" s="12"/>
      <c r="EK84" s="12"/>
      <c r="EL84" s="12"/>
      <c r="EM84" s="12"/>
      <c r="EN84" s="12"/>
      <c r="EO84" s="12"/>
      <c r="EP84" s="12"/>
      <c r="EQ84" s="12"/>
      <c r="ER84" s="12"/>
      <c r="ES84" s="12"/>
      <c r="ET84" s="15"/>
    </row>
    <row r="85" spans="1:150" s="13" customFormat="1" ht="89.25">
      <c r="A85" s="142"/>
      <c r="B85" s="142"/>
      <c r="C85" s="92"/>
      <c r="D85" s="102"/>
      <c r="E85" s="97"/>
      <c r="F85" s="97"/>
      <c r="G85" s="83" t="str">
        <f>VLOOKUP(H85,Hoja1!A$1:G$445,2,0)</f>
        <v>Forzadas, Prolongadas</v>
      </c>
      <c r="H85" s="46" t="s">
        <v>40</v>
      </c>
      <c r="I85" s="83" t="str">
        <f>VLOOKUP(H85,Hoja1!A$2:G$445,3,0)</f>
        <v xml:space="preserve">Lesiones osteomusculares, lesiones osteoarticulares
</v>
      </c>
      <c r="J85" s="54"/>
      <c r="K85" s="83" t="str">
        <f>VLOOKUP(H85,Hoja1!A$2:G$445,4,0)</f>
        <v>Inspecciones planeadas e inspecciones no planeadas, procedimientos de programas de seguridad y salud en el trabajo</v>
      </c>
      <c r="L85" s="83" t="str">
        <f>VLOOKUP(H85,Hoja1!A$2:G$445,5,0)</f>
        <v>PVE Biomecánico, programa pausas activas, exámenes periódicos, recomendaciones, control de posturas</v>
      </c>
      <c r="M85" s="54">
        <v>2</v>
      </c>
      <c r="N85" s="55">
        <v>3</v>
      </c>
      <c r="O85" s="55">
        <v>25</v>
      </c>
      <c r="P85" s="48">
        <f t="shared" si="9"/>
        <v>6</v>
      </c>
      <c r="Q85" s="48">
        <f t="shared" si="10"/>
        <v>150</v>
      </c>
      <c r="R85" s="56" t="str">
        <f t="shared" si="11"/>
        <v>M-6</v>
      </c>
      <c r="S85" s="57" t="str">
        <f t="shared" si="13"/>
        <v>II</v>
      </c>
      <c r="T85" s="58" t="str">
        <f t="shared" si="12"/>
        <v>No Aceptable o Aceptable Con Control Especifico</v>
      </c>
      <c r="U85" s="104"/>
      <c r="V85" s="83" t="str">
        <f>VLOOKUP(H85,Hoja1!A$2:G$445,6,0)</f>
        <v>Enfermedades Osteomusculares</v>
      </c>
      <c r="W85" s="59"/>
      <c r="X85" s="59"/>
      <c r="Y85" s="59"/>
      <c r="Z85" s="60"/>
      <c r="AA85" s="53" t="str">
        <f>VLOOKUP(H85,Hoja1!A$2:G$445,7,0)</f>
        <v>Prevención en lesiones osteomusculares, líderes de pausas activas</v>
      </c>
      <c r="AB85" s="59" t="s">
        <v>1224</v>
      </c>
      <c r="AC85" s="92"/>
      <c r="AD85" s="14"/>
      <c r="AE85" s="12"/>
      <c r="AF85" s="12"/>
      <c r="AG85" s="12"/>
      <c r="AH85" s="12"/>
      <c r="AI85" s="12"/>
      <c r="AJ85" s="12"/>
      <c r="AK85" s="12"/>
      <c r="AL85" s="12"/>
      <c r="AM85" s="12"/>
      <c r="AN85" s="12"/>
      <c r="AO85" s="12"/>
      <c r="AP85" s="12"/>
      <c r="AQ85" s="12"/>
      <c r="AR85" s="12"/>
      <c r="AS85" s="12"/>
      <c r="AT85" s="12"/>
      <c r="AU85" s="12"/>
      <c r="AV85" s="12"/>
      <c r="AW85" s="12"/>
      <c r="AX85" s="12"/>
      <c r="AY85" s="12"/>
      <c r="AZ85" s="12"/>
      <c r="BA85" s="12"/>
      <c r="BB85" s="12"/>
      <c r="BC85" s="12"/>
      <c r="BD85" s="12"/>
      <c r="BE85" s="12"/>
      <c r="BF85" s="12"/>
      <c r="BG85" s="12"/>
      <c r="BH85" s="12"/>
      <c r="BI85" s="12"/>
      <c r="BJ85" s="12"/>
      <c r="BK85" s="12"/>
      <c r="BL85" s="12"/>
      <c r="BM85" s="12"/>
      <c r="BN85" s="12"/>
      <c r="BO85" s="12"/>
      <c r="BP85" s="12"/>
      <c r="BQ85" s="12"/>
      <c r="BR85" s="12"/>
      <c r="BS85" s="12"/>
      <c r="BT85" s="12"/>
      <c r="BU85" s="12"/>
      <c r="BV85" s="12"/>
      <c r="BW85" s="12"/>
      <c r="BX85" s="12"/>
      <c r="BY85" s="12"/>
      <c r="BZ85" s="12"/>
      <c r="CA85" s="12"/>
      <c r="CB85" s="12"/>
      <c r="CC85" s="12"/>
      <c r="CD85" s="12"/>
      <c r="CE85" s="12"/>
      <c r="CF85" s="12"/>
      <c r="CG85" s="12"/>
      <c r="CH85" s="12"/>
      <c r="CI85" s="12"/>
      <c r="CJ85" s="12"/>
      <c r="CK85" s="12"/>
      <c r="CL85" s="12"/>
      <c r="CM85" s="12"/>
      <c r="CN85" s="12"/>
      <c r="CO85" s="12"/>
      <c r="CP85" s="12"/>
      <c r="CQ85" s="12"/>
      <c r="CR85" s="12"/>
      <c r="CS85" s="12"/>
      <c r="CT85" s="12"/>
      <c r="CU85" s="12"/>
      <c r="CV85" s="12"/>
      <c r="CW85" s="12"/>
      <c r="CX85" s="12"/>
      <c r="CY85" s="12"/>
      <c r="CZ85" s="12"/>
      <c r="DA85" s="12"/>
      <c r="DB85" s="12"/>
      <c r="DC85" s="12"/>
      <c r="DD85" s="12"/>
      <c r="DE85" s="12"/>
      <c r="DF85" s="12"/>
      <c r="DG85" s="12"/>
      <c r="DH85" s="12"/>
      <c r="DI85" s="12"/>
      <c r="DJ85" s="12"/>
      <c r="DK85" s="12"/>
      <c r="DL85" s="12"/>
      <c r="DM85" s="12"/>
      <c r="DN85" s="12"/>
      <c r="DO85" s="12"/>
      <c r="DP85" s="12"/>
      <c r="DQ85" s="12"/>
      <c r="DR85" s="12"/>
      <c r="DS85" s="12"/>
      <c r="DT85" s="12"/>
      <c r="DU85" s="12"/>
      <c r="DV85" s="12"/>
      <c r="DW85" s="12"/>
      <c r="DX85" s="12"/>
      <c r="DY85" s="12"/>
      <c r="DZ85" s="12"/>
      <c r="EA85" s="12"/>
      <c r="EB85" s="12"/>
      <c r="EC85" s="12"/>
      <c r="ED85" s="12"/>
      <c r="EE85" s="12"/>
      <c r="EF85" s="12"/>
      <c r="EG85" s="12"/>
      <c r="EH85" s="12"/>
      <c r="EI85" s="12"/>
      <c r="EJ85" s="12"/>
      <c r="EK85" s="12"/>
      <c r="EL85" s="12"/>
      <c r="EM85" s="12"/>
      <c r="EN85" s="12"/>
      <c r="EO85" s="12"/>
      <c r="EP85" s="12"/>
      <c r="EQ85" s="12"/>
      <c r="ER85" s="12"/>
      <c r="ES85" s="12"/>
      <c r="ET85" s="15"/>
    </row>
    <row r="86" spans="1:150" s="13" customFormat="1" ht="38.25">
      <c r="A86" s="142"/>
      <c r="B86" s="142"/>
      <c r="C86" s="92"/>
      <c r="D86" s="102"/>
      <c r="E86" s="97"/>
      <c r="F86" s="97"/>
      <c r="G86" s="83" t="str">
        <f>VLOOKUP(H86,Hoja1!A$1:G$445,2,0)</f>
        <v>Movimientos repetitivos, Miembros Superiores</v>
      </c>
      <c r="H86" s="46" t="s">
        <v>47</v>
      </c>
      <c r="I86" s="83" t="str">
        <f>VLOOKUP(H86,Hoja1!A$2:G$445,3,0)</f>
        <v>Lesiones Musculoesqueléticas</v>
      </c>
      <c r="J86" s="54"/>
      <c r="K86" s="83" t="str">
        <f>VLOOKUP(H86,Hoja1!A$2:G$445,4,0)</f>
        <v>N/A</v>
      </c>
      <c r="L86" s="83" t="str">
        <f>VLOOKUP(H86,Hoja1!A$2:G$445,5,0)</f>
        <v>PVE BIomécanico, programa pausas activas, examenes periódicos, recomendaicones, control de posturas</v>
      </c>
      <c r="M86" s="54">
        <v>2</v>
      </c>
      <c r="N86" s="55">
        <v>2</v>
      </c>
      <c r="O86" s="55">
        <v>25</v>
      </c>
      <c r="P86" s="48">
        <f t="shared" si="9"/>
        <v>4</v>
      </c>
      <c r="Q86" s="48">
        <f t="shared" si="10"/>
        <v>100</v>
      </c>
      <c r="R86" s="56" t="str">
        <f t="shared" si="11"/>
        <v>B-4</v>
      </c>
      <c r="S86" s="57" t="str">
        <f t="shared" si="13"/>
        <v>III</v>
      </c>
      <c r="T86" s="58" t="str">
        <f t="shared" si="12"/>
        <v>Mejorable</v>
      </c>
      <c r="U86" s="104"/>
      <c r="V86" s="83" t="str">
        <f>VLOOKUP(H86,Hoja1!A$2:G$445,6,0)</f>
        <v>Enfermedades musculoesqueleticas</v>
      </c>
      <c r="W86" s="59"/>
      <c r="X86" s="59"/>
      <c r="Y86" s="59"/>
      <c r="Z86" s="60"/>
      <c r="AA86" s="53" t="str">
        <f>VLOOKUP(H86,Hoja1!A$2:G$445,7,0)</f>
        <v>Prevención en lesiones osteomusculares, líderes de pausas activas</v>
      </c>
      <c r="AB86" s="59" t="s">
        <v>1230</v>
      </c>
      <c r="AC86" s="92"/>
      <c r="AD86" s="14"/>
      <c r="AE86" s="12"/>
      <c r="AF86" s="12"/>
      <c r="AG86" s="12"/>
      <c r="AH86" s="12"/>
      <c r="AI86" s="12"/>
      <c r="AJ86" s="12"/>
      <c r="AK86" s="12"/>
      <c r="AL86" s="12"/>
      <c r="AM86" s="12"/>
      <c r="AN86" s="12"/>
      <c r="AO86" s="12"/>
      <c r="AP86" s="12"/>
      <c r="AQ86" s="12"/>
      <c r="AR86" s="12"/>
      <c r="AS86" s="12"/>
      <c r="AT86" s="12"/>
      <c r="AU86" s="12"/>
      <c r="AV86" s="12"/>
      <c r="AW86" s="12"/>
      <c r="AX86" s="12"/>
      <c r="AY86" s="12"/>
      <c r="AZ86" s="12"/>
      <c r="BA86" s="12"/>
      <c r="BB86" s="12"/>
      <c r="BC86" s="12"/>
      <c r="BD86" s="12"/>
      <c r="BE86" s="12"/>
      <c r="BF86" s="12"/>
      <c r="BG86" s="12"/>
      <c r="BH86" s="12"/>
      <c r="BI86" s="12"/>
      <c r="BJ86" s="12"/>
      <c r="BK86" s="12"/>
      <c r="BL86" s="12"/>
      <c r="BM86" s="12"/>
      <c r="BN86" s="12"/>
      <c r="BO86" s="12"/>
      <c r="BP86" s="12"/>
      <c r="BQ86" s="12"/>
      <c r="BR86" s="12"/>
      <c r="BS86" s="12"/>
      <c r="BT86" s="12"/>
      <c r="BU86" s="12"/>
      <c r="BV86" s="12"/>
      <c r="BW86" s="12"/>
      <c r="BX86" s="12"/>
      <c r="BY86" s="12"/>
      <c r="BZ86" s="12"/>
      <c r="CA86" s="12"/>
      <c r="CB86" s="12"/>
      <c r="CC86" s="12"/>
      <c r="CD86" s="12"/>
      <c r="CE86" s="12"/>
      <c r="CF86" s="12"/>
      <c r="CG86" s="12"/>
      <c r="CH86" s="12"/>
      <c r="CI86" s="12"/>
      <c r="CJ86" s="12"/>
      <c r="CK86" s="12"/>
      <c r="CL86" s="12"/>
      <c r="CM86" s="12"/>
      <c r="CN86" s="12"/>
      <c r="CO86" s="12"/>
      <c r="CP86" s="12"/>
      <c r="CQ86" s="12"/>
      <c r="CR86" s="12"/>
      <c r="CS86" s="12"/>
      <c r="CT86" s="12"/>
      <c r="CU86" s="12"/>
      <c r="CV86" s="12"/>
      <c r="CW86" s="12"/>
      <c r="CX86" s="12"/>
      <c r="CY86" s="12"/>
      <c r="CZ86" s="12"/>
      <c r="DA86" s="12"/>
      <c r="DB86" s="12"/>
      <c r="DC86" s="12"/>
      <c r="DD86" s="12"/>
      <c r="DE86" s="12"/>
      <c r="DF86" s="12"/>
      <c r="DG86" s="12"/>
      <c r="DH86" s="12"/>
      <c r="DI86" s="12"/>
      <c r="DJ86" s="12"/>
      <c r="DK86" s="12"/>
      <c r="DL86" s="12"/>
      <c r="DM86" s="12"/>
      <c r="DN86" s="12"/>
      <c r="DO86" s="12"/>
      <c r="DP86" s="12"/>
      <c r="DQ86" s="12"/>
      <c r="DR86" s="12"/>
      <c r="DS86" s="12"/>
      <c r="DT86" s="12"/>
      <c r="DU86" s="12"/>
      <c r="DV86" s="12"/>
      <c r="DW86" s="12"/>
      <c r="DX86" s="12"/>
      <c r="DY86" s="12"/>
      <c r="DZ86" s="12"/>
      <c r="EA86" s="12"/>
      <c r="EB86" s="12"/>
      <c r="EC86" s="12"/>
      <c r="ED86" s="12"/>
      <c r="EE86" s="12"/>
      <c r="EF86" s="12"/>
      <c r="EG86" s="12"/>
      <c r="EH86" s="12"/>
      <c r="EI86" s="12"/>
      <c r="EJ86" s="12"/>
      <c r="EK86" s="12"/>
      <c r="EL86" s="12"/>
      <c r="EM86" s="12"/>
      <c r="EN86" s="12"/>
      <c r="EO86" s="12"/>
      <c r="EP86" s="12"/>
      <c r="EQ86" s="12"/>
      <c r="ER86" s="12"/>
      <c r="ES86" s="12"/>
      <c r="ET86" s="15"/>
    </row>
    <row r="87" spans="1:150" s="13" customFormat="1" ht="51">
      <c r="A87" s="142"/>
      <c r="B87" s="142"/>
      <c r="C87" s="92"/>
      <c r="D87" s="102"/>
      <c r="E87" s="97"/>
      <c r="F87" s="97"/>
      <c r="G87" s="83" t="str">
        <f>VLOOKUP(H87,Hoja1!A$1:G$445,2,0)</f>
        <v>Atropellamiento, Envestir</v>
      </c>
      <c r="H87" s="46" t="s">
        <v>1187</v>
      </c>
      <c r="I87" s="83" t="str">
        <f>VLOOKUP(H87,Hoja1!A$2:G$445,3,0)</f>
        <v>Lesiones, pérdidas materiales, muerte</v>
      </c>
      <c r="J87" s="54"/>
      <c r="K87" s="83" t="str">
        <f>VLOOKUP(H87,Hoja1!A$2:G$445,4,0)</f>
        <v>Inspecciones planeadas e inspecciones no planeadas, procedimientos de programas de seguridad y salud en el trabajo</v>
      </c>
      <c r="L87" s="83" t="str">
        <f>VLOOKUP(H87,Hoja1!A$2:G$445,5,0)</f>
        <v>Programa de seguridad vial, señalización</v>
      </c>
      <c r="M87" s="54">
        <v>2</v>
      </c>
      <c r="N87" s="55">
        <v>3</v>
      </c>
      <c r="O87" s="55">
        <v>60</v>
      </c>
      <c r="P87" s="48">
        <f t="shared" si="9"/>
        <v>6</v>
      </c>
      <c r="Q87" s="48">
        <f t="shared" si="10"/>
        <v>360</v>
      </c>
      <c r="R87" s="56" t="str">
        <f t="shared" si="11"/>
        <v>M-6</v>
      </c>
      <c r="S87" s="57" t="str">
        <f t="shared" si="13"/>
        <v>II</v>
      </c>
      <c r="T87" s="58" t="str">
        <f t="shared" si="12"/>
        <v>No Aceptable o Aceptable Con Control Especifico</v>
      </c>
      <c r="U87" s="104"/>
      <c r="V87" s="83" t="str">
        <f>VLOOKUP(H87,Hoja1!A$2:G$445,6,0)</f>
        <v>Muerte</v>
      </c>
      <c r="W87" s="59"/>
      <c r="X87" s="59"/>
      <c r="Y87" s="59"/>
      <c r="Z87" s="60"/>
      <c r="AA87" s="53" t="str">
        <f>VLOOKUP(H87,Hoja1!A$2:G$445,7,0)</f>
        <v>Seguridad vial y manejo defensivo, aseguramiento de áreas de trabajo</v>
      </c>
      <c r="AB87" s="59" t="s">
        <v>1204</v>
      </c>
      <c r="AC87" s="92"/>
      <c r="AD87" s="14"/>
      <c r="AE87" s="12"/>
      <c r="AF87" s="12"/>
      <c r="AG87" s="12"/>
      <c r="AH87" s="12"/>
      <c r="AI87" s="12"/>
      <c r="AJ87" s="12"/>
      <c r="AK87" s="12"/>
      <c r="AL87" s="12"/>
      <c r="AM87" s="12"/>
      <c r="AN87" s="12"/>
      <c r="AO87" s="12"/>
      <c r="AP87" s="12"/>
      <c r="AQ87" s="12"/>
      <c r="AR87" s="12"/>
      <c r="AS87" s="12"/>
      <c r="AT87" s="12"/>
      <c r="AU87" s="12"/>
      <c r="AV87" s="12"/>
      <c r="AW87" s="12"/>
      <c r="AX87" s="12"/>
      <c r="AY87" s="12"/>
      <c r="AZ87" s="12"/>
      <c r="BA87" s="12"/>
      <c r="BB87" s="12"/>
      <c r="BC87" s="12"/>
      <c r="BD87" s="12"/>
      <c r="BE87" s="12"/>
      <c r="BF87" s="12"/>
      <c r="BG87" s="12"/>
      <c r="BH87" s="12"/>
      <c r="BI87" s="12"/>
      <c r="BJ87" s="12"/>
      <c r="BK87" s="12"/>
      <c r="BL87" s="12"/>
      <c r="BM87" s="12"/>
      <c r="BN87" s="12"/>
      <c r="BO87" s="12"/>
      <c r="BP87" s="12"/>
      <c r="BQ87" s="12"/>
      <c r="BR87" s="12"/>
      <c r="BS87" s="12"/>
      <c r="BT87" s="12"/>
      <c r="BU87" s="12"/>
      <c r="BV87" s="12"/>
      <c r="BW87" s="12"/>
      <c r="BX87" s="12"/>
      <c r="BY87" s="12"/>
      <c r="BZ87" s="12"/>
      <c r="CA87" s="12"/>
      <c r="CB87" s="12"/>
      <c r="CC87" s="12"/>
      <c r="CD87" s="12"/>
      <c r="CE87" s="12"/>
      <c r="CF87" s="12"/>
      <c r="CG87" s="12"/>
      <c r="CH87" s="12"/>
      <c r="CI87" s="12"/>
      <c r="CJ87" s="12"/>
      <c r="CK87" s="12"/>
      <c r="CL87" s="12"/>
      <c r="CM87" s="12"/>
      <c r="CN87" s="12"/>
      <c r="CO87" s="12"/>
      <c r="CP87" s="12"/>
      <c r="CQ87" s="12"/>
      <c r="CR87" s="12"/>
      <c r="CS87" s="12"/>
      <c r="CT87" s="12"/>
      <c r="CU87" s="12"/>
      <c r="CV87" s="12"/>
      <c r="CW87" s="12"/>
      <c r="CX87" s="12"/>
      <c r="CY87" s="12"/>
      <c r="CZ87" s="12"/>
      <c r="DA87" s="12"/>
      <c r="DB87" s="12"/>
      <c r="DC87" s="12"/>
      <c r="DD87" s="12"/>
      <c r="DE87" s="12"/>
      <c r="DF87" s="12"/>
      <c r="DG87" s="12"/>
      <c r="DH87" s="12"/>
      <c r="DI87" s="12"/>
      <c r="DJ87" s="12"/>
      <c r="DK87" s="12"/>
      <c r="DL87" s="12"/>
      <c r="DM87" s="12"/>
      <c r="DN87" s="12"/>
      <c r="DO87" s="12"/>
      <c r="DP87" s="12"/>
      <c r="DQ87" s="12"/>
      <c r="DR87" s="12"/>
      <c r="DS87" s="12"/>
      <c r="DT87" s="12"/>
      <c r="DU87" s="12"/>
      <c r="DV87" s="12"/>
      <c r="DW87" s="12"/>
      <c r="DX87" s="12"/>
      <c r="DY87" s="12"/>
      <c r="DZ87" s="12"/>
      <c r="EA87" s="12"/>
      <c r="EB87" s="12"/>
      <c r="EC87" s="12"/>
      <c r="ED87" s="12"/>
      <c r="EE87" s="12"/>
      <c r="EF87" s="12"/>
      <c r="EG87" s="12"/>
      <c r="EH87" s="12"/>
      <c r="EI87" s="12"/>
      <c r="EJ87" s="12"/>
      <c r="EK87" s="12"/>
      <c r="EL87" s="12"/>
      <c r="EM87" s="12"/>
      <c r="EN87" s="12"/>
      <c r="EO87" s="12"/>
      <c r="EP87" s="12"/>
      <c r="EQ87" s="12"/>
      <c r="ER87" s="12"/>
      <c r="ES87" s="12"/>
      <c r="ET87" s="15"/>
    </row>
    <row r="88" spans="1:150" s="13" customFormat="1" ht="63.75">
      <c r="A88" s="142"/>
      <c r="B88" s="142"/>
      <c r="C88" s="92"/>
      <c r="D88" s="102"/>
      <c r="E88" s="97"/>
      <c r="F88" s="97"/>
      <c r="G88" s="83" t="str">
        <f>VLOOKUP(H88,Hoja1!A$1:G$445,2,0)</f>
        <v>Herramientas Manuales</v>
      </c>
      <c r="H88" s="46" t="s">
        <v>606</v>
      </c>
      <c r="I88" s="83" t="str">
        <f>VLOOKUP(H88,Hoja1!A$2:G$445,3,0)</f>
        <v>Quemaduras, contusiones y lesiones</v>
      </c>
      <c r="J88" s="54"/>
      <c r="K88" s="83" t="str">
        <f>VLOOKUP(H88,Hoja1!A$2:G$445,4,0)</f>
        <v>Inspecciones planeadas e inspecciones no planeadas, procedimientos de programas de seguridad y salud en el trabajo</v>
      </c>
      <c r="L88" s="83" t="str">
        <f>VLOOKUP(H88,Hoja1!A$2:G$445,5,0)</f>
        <v>E.P.P.</v>
      </c>
      <c r="M88" s="54">
        <v>2</v>
      </c>
      <c r="N88" s="55">
        <v>3</v>
      </c>
      <c r="O88" s="55">
        <v>25</v>
      </c>
      <c r="P88" s="48">
        <f t="shared" si="9"/>
        <v>6</v>
      </c>
      <c r="Q88" s="48">
        <f t="shared" si="10"/>
        <v>150</v>
      </c>
      <c r="R88" s="56" t="str">
        <f t="shared" si="11"/>
        <v>M-6</v>
      </c>
      <c r="S88" s="57" t="str">
        <f t="shared" si="13"/>
        <v>II</v>
      </c>
      <c r="T88" s="58" t="str">
        <f t="shared" si="12"/>
        <v>No Aceptable o Aceptable Con Control Especifico</v>
      </c>
      <c r="U88" s="104"/>
      <c r="V88" s="83" t="str">
        <f>VLOOKUP(H88,Hoja1!A$2:G$445,6,0)</f>
        <v>Amputación</v>
      </c>
      <c r="W88" s="59"/>
      <c r="X88" s="59"/>
      <c r="Y88" s="59"/>
      <c r="Z88" s="60"/>
      <c r="AA88" s="53" t="str">
        <f>VLOOKUP(H88,Hoja1!A$2:G$445,7,0)</f>
        <v xml:space="preserve">
Uso y manejo adecuado de E.P.P., uso y manejo adecuado de herramientas manuales y/o máqinas y equipos</v>
      </c>
      <c r="AB88" s="59" t="s">
        <v>1231</v>
      </c>
      <c r="AC88" s="92"/>
      <c r="AD88" s="14"/>
      <c r="AE88" s="12"/>
      <c r="AF88" s="12"/>
      <c r="AG88" s="12"/>
      <c r="AH88" s="12"/>
      <c r="AI88" s="12"/>
      <c r="AJ88" s="12"/>
      <c r="AK88" s="12"/>
      <c r="AL88" s="12"/>
      <c r="AM88" s="12"/>
      <c r="AN88" s="12"/>
      <c r="AO88" s="12"/>
      <c r="AP88" s="12"/>
      <c r="AQ88" s="12"/>
      <c r="AR88" s="12"/>
      <c r="AS88" s="12"/>
      <c r="AT88" s="12"/>
      <c r="AU88" s="12"/>
      <c r="AV88" s="12"/>
      <c r="AW88" s="12"/>
      <c r="AX88" s="12"/>
      <c r="AY88" s="12"/>
      <c r="AZ88" s="12"/>
      <c r="BA88" s="12"/>
      <c r="BB88" s="12"/>
      <c r="BC88" s="12"/>
      <c r="BD88" s="12"/>
      <c r="BE88" s="12"/>
      <c r="BF88" s="12"/>
      <c r="BG88" s="12"/>
      <c r="BH88" s="12"/>
      <c r="BI88" s="12"/>
      <c r="BJ88" s="12"/>
      <c r="BK88" s="12"/>
      <c r="BL88" s="12"/>
      <c r="BM88" s="12"/>
      <c r="BN88" s="12"/>
      <c r="BO88" s="12"/>
      <c r="BP88" s="12"/>
      <c r="BQ88" s="12"/>
      <c r="BR88" s="12"/>
      <c r="BS88" s="12"/>
      <c r="BT88" s="12"/>
      <c r="BU88" s="12"/>
      <c r="BV88" s="12"/>
      <c r="BW88" s="12"/>
      <c r="BX88" s="12"/>
      <c r="BY88" s="12"/>
      <c r="BZ88" s="12"/>
      <c r="CA88" s="12"/>
      <c r="CB88" s="12"/>
      <c r="CC88" s="12"/>
      <c r="CD88" s="12"/>
      <c r="CE88" s="12"/>
      <c r="CF88" s="12"/>
      <c r="CG88" s="12"/>
      <c r="CH88" s="12"/>
      <c r="CI88" s="12"/>
      <c r="CJ88" s="12"/>
      <c r="CK88" s="12"/>
      <c r="CL88" s="12"/>
      <c r="CM88" s="12"/>
      <c r="CN88" s="12"/>
      <c r="CO88" s="12"/>
      <c r="CP88" s="12"/>
      <c r="CQ88" s="12"/>
      <c r="CR88" s="12"/>
      <c r="CS88" s="12"/>
      <c r="CT88" s="12"/>
      <c r="CU88" s="12"/>
      <c r="CV88" s="12"/>
      <c r="CW88" s="12"/>
      <c r="CX88" s="12"/>
      <c r="CY88" s="12"/>
      <c r="CZ88" s="12"/>
      <c r="DA88" s="12"/>
      <c r="DB88" s="12"/>
      <c r="DC88" s="12"/>
      <c r="DD88" s="12"/>
      <c r="DE88" s="12"/>
      <c r="DF88" s="12"/>
      <c r="DG88" s="12"/>
      <c r="DH88" s="12"/>
      <c r="DI88" s="12"/>
      <c r="DJ88" s="12"/>
      <c r="DK88" s="12"/>
      <c r="DL88" s="12"/>
      <c r="DM88" s="12"/>
      <c r="DN88" s="12"/>
      <c r="DO88" s="12"/>
      <c r="DP88" s="12"/>
      <c r="DQ88" s="12"/>
      <c r="DR88" s="12"/>
      <c r="DS88" s="12"/>
      <c r="DT88" s="12"/>
      <c r="DU88" s="12"/>
      <c r="DV88" s="12"/>
      <c r="DW88" s="12"/>
      <c r="DX88" s="12"/>
      <c r="DY88" s="12"/>
      <c r="DZ88" s="12"/>
      <c r="EA88" s="12"/>
      <c r="EB88" s="12"/>
      <c r="EC88" s="12"/>
      <c r="ED88" s="12"/>
      <c r="EE88" s="12"/>
      <c r="EF88" s="12"/>
      <c r="EG88" s="12"/>
      <c r="EH88" s="12"/>
      <c r="EI88" s="12"/>
      <c r="EJ88" s="12"/>
      <c r="EK88" s="12"/>
      <c r="EL88" s="12"/>
      <c r="EM88" s="12"/>
      <c r="EN88" s="12"/>
      <c r="EO88" s="12"/>
      <c r="EP88" s="12"/>
      <c r="EQ88" s="12"/>
      <c r="ER88" s="12"/>
      <c r="ES88" s="12"/>
      <c r="ET88" s="15"/>
    </row>
    <row r="89" spans="1:150" s="13" customFormat="1" ht="63.75">
      <c r="A89" s="142"/>
      <c r="B89" s="142"/>
      <c r="C89" s="92"/>
      <c r="D89" s="102"/>
      <c r="E89" s="97"/>
      <c r="F89" s="97"/>
      <c r="G89" s="83" t="str">
        <f>VLOOKUP(H89,Hoja1!A$1:G$445,2,0)</f>
        <v>Atraco, golpiza, atentados y secuestrados</v>
      </c>
      <c r="H89" s="46" t="s">
        <v>57</v>
      </c>
      <c r="I89" s="83" t="str">
        <f>VLOOKUP(H89,Hoja1!A$2:G$445,3,0)</f>
        <v>Estrés, golpes, Secuestros</v>
      </c>
      <c r="J89" s="54"/>
      <c r="K89" s="83" t="str">
        <f>VLOOKUP(H89,Hoja1!A$2:G$445,4,0)</f>
        <v>Inspecciones planeadas e inspecciones no planeadas, procedimientos de programas de seguridad y salud en el trabajo</v>
      </c>
      <c r="L89" s="83" t="str">
        <f>VLOOKUP(H89,Hoja1!A$2:G$445,5,0)</f>
        <v xml:space="preserve">Uniformes Corporativos, Caquetas corporativas, Carnetización
</v>
      </c>
      <c r="M89" s="54">
        <v>2</v>
      </c>
      <c r="N89" s="55">
        <v>3</v>
      </c>
      <c r="O89" s="55">
        <v>60</v>
      </c>
      <c r="P89" s="48">
        <f t="shared" si="9"/>
        <v>6</v>
      </c>
      <c r="Q89" s="48">
        <f t="shared" si="10"/>
        <v>360</v>
      </c>
      <c r="R89" s="56" t="str">
        <f t="shared" si="11"/>
        <v>M-6</v>
      </c>
      <c r="S89" s="57" t="str">
        <f t="shared" si="13"/>
        <v>II</v>
      </c>
      <c r="T89" s="58" t="str">
        <f t="shared" si="12"/>
        <v>No Aceptable o Aceptable Con Control Especifico</v>
      </c>
      <c r="U89" s="104"/>
      <c r="V89" s="83" t="str">
        <f>VLOOKUP(H89,Hoja1!A$2:G$445,6,0)</f>
        <v>Secuestros</v>
      </c>
      <c r="W89" s="59"/>
      <c r="X89" s="59"/>
      <c r="Y89" s="59"/>
      <c r="Z89" s="60"/>
      <c r="AA89" s="53" t="str">
        <f>VLOOKUP(H89,Hoja1!A$2:G$445,7,0)</f>
        <v>N/A</v>
      </c>
      <c r="AB89" s="59" t="s">
        <v>1206</v>
      </c>
      <c r="AC89" s="92"/>
      <c r="AD89" s="14"/>
      <c r="AE89" s="12"/>
      <c r="AF89" s="12"/>
      <c r="AG89" s="12"/>
      <c r="AH89" s="12"/>
      <c r="AI89" s="12"/>
      <c r="AJ89" s="12"/>
      <c r="AK89" s="12"/>
      <c r="AL89" s="12"/>
      <c r="AM89" s="12"/>
      <c r="AN89" s="12"/>
      <c r="AO89" s="12"/>
      <c r="AP89" s="12"/>
      <c r="AQ89" s="12"/>
      <c r="AR89" s="12"/>
      <c r="AS89" s="12"/>
      <c r="AT89" s="12"/>
      <c r="AU89" s="12"/>
      <c r="AV89" s="12"/>
      <c r="AW89" s="12"/>
      <c r="AX89" s="12"/>
      <c r="AY89" s="12"/>
      <c r="AZ89" s="12"/>
      <c r="BA89" s="12"/>
      <c r="BB89" s="12"/>
      <c r="BC89" s="12"/>
      <c r="BD89" s="12"/>
      <c r="BE89" s="12"/>
      <c r="BF89" s="12"/>
      <c r="BG89" s="12"/>
      <c r="BH89" s="12"/>
      <c r="BI89" s="12"/>
      <c r="BJ89" s="12"/>
      <c r="BK89" s="12"/>
      <c r="BL89" s="12"/>
      <c r="BM89" s="12"/>
      <c r="BN89" s="12"/>
      <c r="BO89" s="12"/>
      <c r="BP89" s="12"/>
      <c r="BQ89" s="12"/>
      <c r="BR89" s="12"/>
      <c r="BS89" s="12"/>
      <c r="BT89" s="12"/>
      <c r="BU89" s="12"/>
      <c r="BV89" s="12"/>
      <c r="BW89" s="12"/>
      <c r="BX89" s="12"/>
      <c r="BY89" s="12"/>
      <c r="BZ89" s="12"/>
      <c r="CA89" s="12"/>
      <c r="CB89" s="12"/>
      <c r="CC89" s="12"/>
      <c r="CD89" s="12"/>
      <c r="CE89" s="12"/>
      <c r="CF89" s="12"/>
      <c r="CG89" s="12"/>
      <c r="CH89" s="12"/>
      <c r="CI89" s="12"/>
      <c r="CJ89" s="12"/>
      <c r="CK89" s="12"/>
      <c r="CL89" s="12"/>
      <c r="CM89" s="12"/>
      <c r="CN89" s="12"/>
      <c r="CO89" s="12"/>
      <c r="CP89" s="12"/>
      <c r="CQ89" s="12"/>
      <c r="CR89" s="12"/>
      <c r="CS89" s="12"/>
      <c r="CT89" s="12"/>
      <c r="CU89" s="12"/>
      <c r="CV89" s="12"/>
      <c r="CW89" s="12"/>
      <c r="CX89" s="12"/>
      <c r="CY89" s="12"/>
      <c r="CZ89" s="12"/>
      <c r="DA89" s="12"/>
      <c r="DB89" s="12"/>
      <c r="DC89" s="12"/>
      <c r="DD89" s="12"/>
      <c r="DE89" s="12"/>
      <c r="DF89" s="12"/>
      <c r="DG89" s="12"/>
      <c r="DH89" s="12"/>
      <c r="DI89" s="12"/>
      <c r="DJ89" s="12"/>
      <c r="DK89" s="12"/>
      <c r="DL89" s="12"/>
      <c r="DM89" s="12"/>
      <c r="DN89" s="12"/>
      <c r="DO89" s="12"/>
      <c r="DP89" s="12"/>
      <c r="DQ89" s="12"/>
      <c r="DR89" s="12"/>
      <c r="DS89" s="12"/>
      <c r="DT89" s="12"/>
      <c r="DU89" s="12"/>
      <c r="DV89" s="12"/>
      <c r="DW89" s="12"/>
      <c r="DX89" s="12"/>
      <c r="DY89" s="12"/>
      <c r="DZ89" s="12"/>
      <c r="EA89" s="12"/>
      <c r="EB89" s="12"/>
      <c r="EC89" s="12"/>
      <c r="ED89" s="12"/>
      <c r="EE89" s="12"/>
      <c r="EF89" s="12"/>
      <c r="EG89" s="12"/>
      <c r="EH89" s="12"/>
      <c r="EI89" s="12"/>
      <c r="EJ89" s="12"/>
      <c r="EK89" s="12"/>
      <c r="EL89" s="12"/>
      <c r="EM89" s="12"/>
      <c r="EN89" s="12"/>
      <c r="EO89" s="12"/>
      <c r="EP89" s="12"/>
      <c r="EQ89" s="12"/>
      <c r="ER89" s="12"/>
      <c r="ES89" s="12"/>
      <c r="ET89" s="15"/>
    </row>
    <row r="90" spans="1:150" s="13" customFormat="1" ht="51.75" thickBot="1">
      <c r="A90" s="142"/>
      <c r="B90" s="142"/>
      <c r="C90" s="92"/>
      <c r="D90" s="102"/>
      <c r="E90" s="97"/>
      <c r="F90" s="97"/>
      <c r="G90" s="83" t="str">
        <f>VLOOKUP(H90,Hoja1!A$1:G$445,2,0)</f>
        <v>SISMOS, INCENDIOS, INUNDACIONES, TERREMOTOS, VENDAVALES, DERRUMBE</v>
      </c>
      <c r="H90" s="46" t="s">
        <v>62</v>
      </c>
      <c r="I90" s="83" t="str">
        <f>VLOOKUP(H90,Hoja1!A$2:G$445,3,0)</f>
        <v>SISMOS, INCENDIOS, INUNDACIONES, TERREMOTOS, VENDAVALES</v>
      </c>
      <c r="J90" s="54"/>
      <c r="K90" s="83" t="str">
        <f>VLOOKUP(H90,Hoja1!A$2:G$445,4,0)</f>
        <v>Inspecciones planeadas e inspecciones no planeadas, procedimientos de programas de seguridad y salud en el trabajo</v>
      </c>
      <c r="L90" s="83" t="str">
        <f>VLOOKUP(H90,Hoja1!A$2:G$445,5,0)</f>
        <v>BRIGADAS DE EMERGENCIAS</v>
      </c>
      <c r="M90" s="54">
        <v>2</v>
      </c>
      <c r="N90" s="55">
        <v>1</v>
      </c>
      <c r="O90" s="55">
        <v>100</v>
      </c>
      <c r="P90" s="48">
        <f t="shared" si="9"/>
        <v>2</v>
      </c>
      <c r="Q90" s="48">
        <f t="shared" si="10"/>
        <v>200</v>
      </c>
      <c r="R90" s="56" t="str">
        <f t="shared" si="11"/>
        <v>B-2</v>
      </c>
      <c r="S90" s="57" t="str">
        <f t="shared" si="13"/>
        <v>II</v>
      </c>
      <c r="T90" s="58" t="str">
        <f t="shared" si="12"/>
        <v>No Aceptable o Aceptable Con Control Especifico</v>
      </c>
      <c r="U90" s="95"/>
      <c r="V90" s="83" t="str">
        <f>VLOOKUP(H90,Hoja1!A$2:G$445,6,0)</f>
        <v>MUERTE</v>
      </c>
      <c r="W90" s="59"/>
      <c r="X90" s="59"/>
      <c r="Y90" s="59"/>
      <c r="Z90" s="60" t="s">
        <v>1208</v>
      </c>
      <c r="AA90" s="53" t="str">
        <f>VLOOKUP(H90,Hoja1!A$2:G$445,7,0)</f>
        <v>ENTRENAMIENTO DE LA BRIGADA; DIVULGACIÓN DE PLAN DE EMERGENCIA</v>
      </c>
      <c r="AB90" s="59" t="s">
        <v>1207</v>
      </c>
      <c r="AC90" s="93"/>
      <c r="AD90" s="14"/>
      <c r="AE90" s="12"/>
      <c r="AF90" s="12"/>
      <c r="AG90" s="12"/>
      <c r="AH90" s="12"/>
      <c r="AI90" s="12"/>
      <c r="AJ90" s="12"/>
      <c r="AK90" s="12"/>
      <c r="AL90" s="12"/>
      <c r="AM90" s="12"/>
      <c r="AN90" s="12"/>
      <c r="AO90" s="12"/>
      <c r="AP90" s="12"/>
      <c r="AQ90" s="12"/>
      <c r="AR90" s="12"/>
      <c r="AS90" s="12"/>
      <c r="AT90" s="12"/>
      <c r="AU90" s="12"/>
      <c r="AV90" s="12"/>
      <c r="AW90" s="12"/>
      <c r="AX90" s="12"/>
      <c r="AY90" s="12"/>
      <c r="AZ90" s="12"/>
      <c r="BA90" s="12"/>
      <c r="BB90" s="12"/>
      <c r="BC90" s="12"/>
      <c r="BD90" s="12"/>
      <c r="BE90" s="12"/>
      <c r="BF90" s="12"/>
      <c r="BG90" s="12"/>
      <c r="BH90" s="12"/>
      <c r="BI90" s="12"/>
      <c r="BJ90" s="12"/>
      <c r="BK90" s="12"/>
      <c r="BL90" s="12"/>
      <c r="BM90" s="12"/>
      <c r="BN90" s="12"/>
      <c r="BO90" s="12"/>
      <c r="BP90" s="12"/>
      <c r="BQ90" s="12"/>
      <c r="BR90" s="12"/>
      <c r="BS90" s="12"/>
      <c r="BT90" s="12"/>
      <c r="BU90" s="12"/>
      <c r="BV90" s="12"/>
      <c r="BW90" s="12"/>
      <c r="BX90" s="12"/>
      <c r="BY90" s="12"/>
      <c r="BZ90" s="12"/>
      <c r="CA90" s="12"/>
      <c r="CB90" s="12"/>
      <c r="CC90" s="12"/>
      <c r="CD90" s="12"/>
      <c r="CE90" s="12"/>
      <c r="CF90" s="12"/>
      <c r="CG90" s="12"/>
      <c r="CH90" s="12"/>
      <c r="CI90" s="12"/>
      <c r="CJ90" s="12"/>
      <c r="CK90" s="12"/>
      <c r="CL90" s="12"/>
      <c r="CM90" s="12"/>
      <c r="CN90" s="12"/>
      <c r="CO90" s="12"/>
      <c r="CP90" s="12"/>
      <c r="CQ90" s="12"/>
      <c r="CR90" s="12"/>
      <c r="CS90" s="12"/>
      <c r="CT90" s="12"/>
      <c r="CU90" s="12"/>
      <c r="CV90" s="12"/>
      <c r="CW90" s="12"/>
      <c r="CX90" s="12"/>
      <c r="CY90" s="12"/>
      <c r="CZ90" s="12"/>
      <c r="DA90" s="12"/>
      <c r="DB90" s="12"/>
      <c r="DC90" s="12"/>
      <c r="DD90" s="12"/>
      <c r="DE90" s="12"/>
      <c r="DF90" s="12"/>
      <c r="DG90" s="12"/>
      <c r="DH90" s="12"/>
      <c r="DI90" s="12"/>
      <c r="DJ90" s="12"/>
      <c r="DK90" s="12"/>
      <c r="DL90" s="12"/>
      <c r="DM90" s="12"/>
      <c r="DN90" s="12"/>
      <c r="DO90" s="12"/>
      <c r="DP90" s="12"/>
      <c r="DQ90" s="12"/>
      <c r="DR90" s="12"/>
      <c r="DS90" s="12"/>
      <c r="DT90" s="12"/>
      <c r="DU90" s="12"/>
      <c r="DV90" s="12"/>
      <c r="DW90" s="12"/>
      <c r="DX90" s="12"/>
      <c r="DY90" s="12"/>
      <c r="DZ90" s="12"/>
      <c r="EA90" s="12"/>
      <c r="EB90" s="12"/>
      <c r="EC90" s="12"/>
      <c r="ED90" s="12"/>
      <c r="EE90" s="12"/>
      <c r="EF90" s="12"/>
      <c r="EG90" s="12"/>
      <c r="EH90" s="12"/>
      <c r="EI90" s="12"/>
      <c r="EJ90" s="12"/>
      <c r="EK90" s="12"/>
      <c r="EL90" s="12"/>
      <c r="EM90" s="12"/>
      <c r="EN90" s="12"/>
      <c r="EO90" s="12"/>
      <c r="EP90" s="12"/>
      <c r="EQ90" s="12"/>
      <c r="ER90" s="12"/>
      <c r="ES90" s="12"/>
      <c r="ET90" s="15"/>
    </row>
    <row r="91" spans="1:150" s="13" customFormat="1" ht="51">
      <c r="A91" s="142"/>
      <c r="B91" s="142"/>
      <c r="C91" s="108" t="s">
        <v>1216</v>
      </c>
      <c r="D91" s="105" t="s">
        <v>1217</v>
      </c>
      <c r="E91" s="114" t="s">
        <v>1029</v>
      </c>
      <c r="F91" s="114" t="s">
        <v>1210</v>
      </c>
      <c r="G91" s="86" t="str">
        <f>VLOOKUP(H91,'[1]Hoja1'!A$1:G$445,2,0)</f>
        <v>Virus</v>
      </c>
      <c r="H91" s="24" t="s">
        <v>120</v>
      </c>
      <c r="I91" s="86" t="str">
        <f>VLOOKUP(H91,'[1]Hoja1'!A$2:G$445,3,0)</f>
        <v>Infecciones Virales</v>
      </c>
      <c r="J91" s="18"/>
      <c r="K91" s="86" t="str">
        <f>VLOOKUP(H91,'[1]Hoja1'!A$2:G$445,4,0)</f>
        <v>Inspecciones planeadas e inspecciones no planeadas, procedimientos de programas de seguridad y salud en el trabajo</v>
      </c>
      <c r="L91" s="86" t="str">
        <f>VLOOKUP(H91,'[1]Hoja1'!A$2:G$445,5,0)</f>
        <v>Programa de vacunación, bota pantalon, overol, guantes, tapabocas, mascarillas con filtos</v>
      </c>
      <c r="M91" s="85">
        <v>2</v>
      </c>
      <c r="N91" s="25">
        <v>3</v>
      </c>
      <c r="O91" s="25">
        <v>10</v>
      </c>
      <c r="P91" s="25">
        <f t="shared" si="9"/>
        <v>6</v>
      </c>
      <c r="Q91" s="25">
        <f t="shared" si="10"/>
        <v>60</v>
      </c>
      <c r="R91" s="32" t="str">
        <f t="shared" si="11"/>
        <v>M-6</v>
      </c>
      <c r="S91" s="72" t="str">
        <f t="shared" si="13"/>
        <v>III</v>
      </c>
      <c r="T91" s="73" t="str">
        <f t="shared" si="12"/>
        <v>Mejorable</v>
      </c>
      <c r="U91" s="152">
        <v>8</v>
      </c>
      <c r="V91" s="86" t="str">
        <f>VLOOKUP(H91,'[1]Hoja1'!A$2:G$445,6,0)</f>
        <v xml:space="preserve">Enfermedades Infectocontagiosas
</v>
      </c>
      <c r="W91" s="20"/>
      <c r="X91" s="20"/>
      <c r="Y91" s="20"/>
      <c r="Z91" s="17"/>
      <c r="AA91" s="22" t="str">
        <f>VLOOKUP(H91,'[1]Hoja1'!A$2:G$445,7,0)</f>
        <v xml:space="preserve">Riesgo Biológico, Autocuidado y/o Uso y manejo adecuado de E.P.P.
</v>
      </c>
      <c r="AB91" s="26" t="s">
        <v>1200</v>
      </c>
      <c r="AC91" s="153" t="s">
        <v>1209</v>
      </c>
      <c r="AD91" s="14"/>
      <c r="AE91" s="12"/>
      <c r="AF91" s="12"/>
      <c r="AG91" s="12"/>
      <c r="AH91" s="12"/>
      <c r="AI91" s="12"/>
      <c r="AJ91" s="12"/>
      <c r="AK91" s="12"/>
      <c r="AL91" s="12"/>
      <c r="AM91" s="12"/>
      <c r="AN91" s="12"/>
      <c r="AO91" s="12"/>
      <c r="AP91" s="12"/>
      <c r="AQ91" s="12"/>
      <c r="AR91" s="12"/>
      <c r="AS91" s="12"/>
      <c r="AT91" s="12"/>
      <c r="AU91" s="12"/>
      <c r="AV91" s="12"/>
      <c r="AW91" s="12"/>
      <c r="AX91" s="12"/>
      <c r="AY91" s="12"/>
      <c r="AZ91" s="12"/>
      <c r="BA91" s="12"/>
      <c r="BB91" s="12"/>
      <c r="BC91" s="12"/>
      <c r="BD91" s="12"/>
      <c r="BE91" s="12"/>
      <c r="BF91" s="12"/>
      <c r="BG91" s="12"/>
      <c r="BH91" s="12"/>
      <c r="BI91" s="12"/>
      <c r="BJ91" s="12"/>
      <c r="BK91" s="12"/>
      <c r="BL91" s="12"/>
      <c r="BM91" s="12"/>
      <c r="BN91" s="12"/>
      <c r="BO91" s="12"/>
      <c r="BP91" s="12"/>
      <c r="BQ91" s="12"/>
      <c r="BR91" s="12"/>
      <c r="BS91" s="12"/>
      <c r="BT91" s="12"/>
      <c r="BU91" s="12"/>
      <c r="BV91" s="12"/>
      <c r="BW91" s="12"/>
      <c r="BX91" s="12"/>
      <c r="BY91" s="12"/>
      <c r="BZ91" s="12"/>
      <c r="CA91" s="12"/>
      <c r="CB91" s="12"/>
      <c r="CC91" s="12"/>
      <c r="CD91" s="12"/>
      <c r="CE91" s="12"/>
      <c r="CF91" s="12"/>
      <c r="CG91" s="12"/>
      <c r="CH91" s="12"/>
      <c r="CI91" s="12"/>
      <c r="CJ91" s="12"/>
      <c r="CK91" s="12"/>
      <c r="CL91" s="12"/>
      <c r="CM91" s="12"/>
      <c r="CN91" s="12"/>
      <c r="CO91" s="12"/>
      <c r="CP91" s="12"/>
      <c r="CQ91" s="12"/>
      <c r="CR91" s="12"/>
      <c r="CS91" s="12"/>
      <c r="CT91" s="12"/>
      <c r="CU91" s="12"/>
      <c r="CV91" s="12"/>
      <c r="CW91" s="12"/>
      <c r="CX91" s="12"/>
      <c r="CY91" s="12"/>
      <c r="CZ91" s="12"/>
      <c r="DA91" s="12"/>
      <c r="DB91" s="12"/>
      <c r="DC91" s="12"/>
      <c r="DD91" s="12"/>
      <c r="DE91" s="12"/>
      <c r="DF91" s="12"/>
      <c r="DG91" s="12"/>
      <c r="DH91" s="12"/>
      <c r="DI91" s="12"/>
      <c r="DJ91" s="12"/>
      <c r="DK91" s="12"/>
      <c r="DL91" s="12"/>
      <c r="DM91" s="12"/>
      <c r="DN91" s="12"/>
      <c r="DO91" s="12"/>
      <c r="DP91" s="12"/>
      <c r="DQ91" s="12"/>
      <c r="DR91" s="12"/>
      <c r="DS91" s="12"/>
      <c r="DT91" s="12"/>
      <c r="DU91" s="12"/>
      <c r="DV91" s="12"/>
      <c r="DW91" s="12"/>
      <c r="DX91" s="12"/>
      <c r="DY91" s="12"/>
      <c r="DZ91" s="12"/>
      <c r="EA91" s="12"/>
      <c r="EB91" s="12"/>
      <c r="EC91" s="12"/>
      <c r="ED91" s="12"/>
      <c r="EE91" s="12"/>
      <c r="EF91" s="12"/>
      <c r="EG91" s="12"/>
      <c r="EH91" s="12"/>
      <c r="EI91" s="12"/>
      <c r="EJ91" s="12"/>
      <c r="EK91" s="12"/>
      <c r="EL91" s="12"/>
      <c r="EM91" s="12"/>
      <c r="EN91" s="12"/>
      <c r="EO91" s="12"/>
      <c r="EP91" s="12"/>
      <c r="EQ91" s="12"/>
      <c r="ER91" s="12"/>
      <c r="ES91" s="12"/>
      <c r="ET91" s="15"/>
    </row>
    <row r="92" spans="1:150" s="13" customFormat="1" ht="51">
      <c r="A92" s="142"/>
      <c r="B92" s="142"/>
      <c r="C92" s="109"/>
      <c r="D92" s="106"/>
      <c r="E92" s="115"/>
      <c r="F92" s="115"/>
      <c r="G92" s="86" t="str">
        <f>VLOOKUP(H92,'[1]Hoja1'!A$1:G$445,2,0)</f>
        <v>INFRAROJA, ULTRAVIOLETA, VISIBLE, RADIOFRECUENCIA, MICROONDAS, LASER</v>
      </c>
      <c r="H92" s="24" t="s">
        <v>67</v>
      </c>
      <c r="I92" s="86" t="str">
        <f>VLOOKUP(H92,'[1]Hoja1'!A$2:G$445,3,0)</f>
        <v>CÁNCER, LESIONES DÉRMICAS Y OCULARES</v>
      </c>
      <c r="J92" s="18"/>
      <c r="K92" s="86" t="str">
        <f>VLOOKUP(H92,'[1]Hoja1'!A$2:G$445,4,0)</f>
        <v>Inspecciones planeadas e inspecciones no planeadas, procedimientos de programas de seguridad y salud en el trabajo</v>
      </c>
      <c r="L92" s="86" t="str">
        <f>VLOOKUP(H92,'[1]Hoja1'!A$2:G$445,5,0)</f>
        <v>PROGRAMA BLOQUEADOR SOLAR</v>
      </c>
      <c r="M92" s="18">
        <v>2</v>
      </c>
      <c r="N92" s="19">
        <v>3</v>
      </c>
      <c r="O92" s="19">
        <v>10</v>
      </c>
      <c r="P92" s="25">
        <f t="shared" si="9"/>
        <v>6</v>
      </c>
      <c r="Q92" s="25">
        <f t="shared" si="10"/>
        <v>60</v>
      </c>
      <c r="R92" s="32" t="str">
        <f t="shared" si="11"/>
        <v>M-6</v>
      </c>
      <c r="S92" s="72" t="str">
        <f t="shared" si="13"/>
        <v>III</v>
      </c>
      <c r="T92" s="73" t="str">
        <f t="shared" si="12"/>
        <v>Mejorable</v>
      </c>
      <c r="U92" s="112"/>
      <c r="V92" s="86" t="str">
        <f>VLOOKUP(H92,'[1]Hoja1'!A$2:G$445,6,0)</f>
        <v>CÁNCER</v>
      </c>
      <c r="W92" s="20"/>
      <c r="X92" s="20"/>
      <c r="Y92" s="20"/>
      <c r="Z92" s="17"/>
      <c r="AA92" s="22" t="str">
        <f>VLOOKUP(H92,'[1]Hoja1'!A$2:G$445,7,0)</f>
        <v>N/A</v>
      </c>
      <c r="AB92" s="20" t="s">
        <v>1201</v>
      </c>
      <c r="AC92" s="109"/>
      <c r="AD92" s="14"/>
      <c r="AE92" s="12"/>
      <c r="AF92" s="12"/>
      <c r="AG92" s="12"/>
      <c r="AH92" s="12"/>
      <c r="AI92" s="12"/>
      <c r="AJ92" s="12"/>
      <c r="AK92" s="12"/>
      <c r="AL92" s="12"/>
      <c r="AM92" s="12"/>
      <c r="AN92" s="12"/>
      <c r="AO92" s="12"/>
      <c r="AP92" s="12"/>
      <c r="AQ92" s="12"/>
      <c r="AR92" s="12"/>
      <c r="AS92" s="12"/>
      <c r="AT92" s="12"/>
      <c r="AU92" s="12"/>
      <c r="AV92" s="12"/>
      <c r="AW92" s="12"/>
      <c r="AX92" s="12"/>
      <c r="AY92" s="12"/>
      <c r="AZ92" s="12"/>
      <c r="BA92" s="12"/>
      <c r="BB92" s="12"/>
      <c r="BC92" s="12"/>
      <c r="BD92" s="12"/>
      <c r="BE92" s="12"/>
      <c r="BF92" s="12"/>
      <c r="BG92" s="12"/>
      <c r="BH92" s="12"/>
      <c r="BI92" s="12"/>
      <c r="BJ92" s="12"/>
      <c r="BK92" s="12"/>
      <c r="BL92" s="12"/>
      <c r="BM92" s="12"/>
      <c r="BN92" s="12"/>
      <c r="BO92" s="12"/>
      <c r="BP92" s="12"/>
      <c r="BQ92" s="12"/>
      <c r="BR92" s="12"/>
      <c r="BS92" s="12"/>
      <c r="BT92" s="12"/>
      <c r="BU92" s="12"/>
      <c r="BV92" s="12"/>
      <c r="BW92" s="12"/>
      <c r="BX92" s="12"/>
      <c r="BY92" s="12"/>
      <c r="BZ92" s="12"/>
      <c r="CA92" s="12"/>
      <c r="CB92" s="12"/>
      <c r="CC92" s="12"/>
      <c r="CD92" s="12"/>
      <c r="CE92" s="12"/>
      <c r="CF92" s="12"/>
      <c r="CG92" s="12"/>
      <c r="CH92" s="12"/>
      <c r="CI92" s="12"/>
      <c r="CJ92" s="12"/>
      <c r="CK92" s="12"/>
      <c r="CL92" s="12"/>
      <c r="CM92" s="12"/>
      <c r="CN92" s="12"/>
      <c r="CO92" s="12"/>
      <c r="CP92" s="12"/>
      <c r="CQ92" s="12"/>
      <c r="CR92" s="12"/>
      <c r="CS92" s="12"/>
      <c r="CT92" s="12"/>
      <c r="CU92" s="12"/>
      <c r="CV92" s="12"/>
      <c r="CW92" s="12"/>
      <c r="CX92" s="12"/>
      <c r="CY92" s="12"/>
      <c r="CZ92" s="12"/>
      <c r="DA92" s="12"/>
      <c r="DB92" s="12"/>
      <c r="DC92" s="12"/>
      <c r="DD92" s="12"/>
      <c r="DE92" s="12"/>
      <c r="DF92" s="12"/>
      <c r="DG92" s="12"/>
      <c r="DH92" s="12"/>
      <c r="DI92" s="12"/>
      <c r="DJ92" s="12"/>
      <c r="DK92" s="12"/>
      <c r="DL92" s="12"/>
      <c r="DM92" s="12"/>
      <c r="DN92" s="12"/>
      <c r="DO92" s="12"/>
      <c r="DP92" s="12"/>
      <c r="DQ92" s="12"/>
      <c r="DR92" s="12"/>
      <c r="DS92" s="12"/>
      <c r="DT92" s="12"/>
      <c r="DU92" s="12"/>
      <c r="DV92" s="12"/>
      <c r="DW92" s="12"/>
      <c r="DX92" s="12"/>
      <c r="DY92" s="12"/>
      <c r="DZ92" s="12"/>
      <c r="EA92" s="12"/>
      <c r="EB92" s="12"/>
      <c r="EC92" s="12"/>
      <c r="ED92" s="12"/>
      <c r="EE92" s="12"/>
      <c r="EF92" s="12"/>
      <c r="EG92" s="12"/>
      <c r="EH92" s="12"/>
      <c r="EI92" s="12"/>
      <c r="EJ92" s="12"/>
      <c r="EK92" s="12"/>
      <c r="EL92" s="12"/>
      <c r="EM92" s="12"/>
      <c r="EN92" s="12"/>
      <c r="EO92" s="12"/>
      <c r="EP92" s="12"/>
      <c r="EQ92" s="12"/>
      <c r="ER92" s="12"/>
      <c r="ES92" s="12"/>
      <c r="ET92" s="15"/>
    </row>
    <row r="93" spans="1:150" s="13" customFormat="1" ht="63.75">
      <c r="A93" s="142"/>
      <c r="B93" s="142"/>
      <c r="C93" s="109"/>
      <c r="D93" s="106"/>
      <c r="E93" s="115"/>
      <c r="F93" s="115"/>
      <c r="G93" s="86" t="str">
        <f>VLOOKUP(H93,'[1]Hoja1'!A$1:G$445,2,0)</f>
        <v>NATURALEZA DE LA TAREA</v>
      </c>
      <c r="H93" s="24" t="s">
        <v>76</v>
      </c>
      <c r="I93" s="86" t="str">
        <f>VLOOKUP(H93,'[1]Hoja1'!A$2:G$445,3,0)</f>
        <v>ESTRÉS,  TRANSTORNOS DEL SUEÑO</v>
      </c>
      <c r="J93" s="18"/>
      <c r="K93" s="86" t="str">
        <f>VLOOKUP(H93,'[1]Hoja1'!A$2:G$445,4,0)</f>
        <v>N/A</v>
      </c>
      <c r="L93" s="86" t="str">
        <f>VLOOKUP(H93,'[1]Hoja1'!A$2:G$445,5,0)</f>
        <v>PVE PSICOSOCIAL</v>
      </c>
      <c r="M93" s="18">
        <v>2</v>
      </c>
      <c r="N93" s="19">
        <v>3</v>
      </c>
      <c r="O93" s="19">
        <v>10</v>
      </c>
      <c r="P93" s="25">
        <f t="shared" si="9"/>
        <v>6</v>
      </c>
      <c r="Q93" s="25">
        <f t="shared" si="10"/>
        <v>60</v>
      </c>
      <c r="R93" s="32" t="str">
        <f t="shared" si="11"/>
        <v>M-6</v>
      </c>
      <c r="S93" s="72" t="str">
        <f t="shared" si="13"/>
        <v>III</v>
      </c>
      <c r="T93" s="73" t="str">
        <f t="shared" si="12"/>
        <v>Mejorable</v>
      </c>
      <c r="U93" s="112"/>
      <c r="V93" s="86" t="str">
        <f>VLOOKUP(H93,'[1]Hoja1'!A$2:G$445,6,0)</f>
        <v>ESTRÉS</v>
      </c>
      <c r="W93" s="20"/>
      <c r="X93" s="20"/>
      <c r="Y93" s="20"/>
      <c r="Z93" s="17"/>
      <c r="AA93" s="22" t="str">
        <f>VLOOKUP(H93,'[1]Hoja1'!A$2:G$445,7,0)</f>
        <v>N/A</v>
      </c>
      <c r="AB93" s="20" t="s">
        <v>1202</v>
      </c>
      <c r="AC93" s="109"/>
      <c r="AD93" s="14"/>
      <c r="AE93" s="12"/>
      <c r="AF93" s="12"/>
      <c r="AG93" s="12"/>
      <c r="AH93" s="12"/>
      <c r="AI93" s="12"/>
      <c r="AJ93" s="12"/>
      <c r="AK93" s="12"/>
      <c r="AL93" s="12"/>
      <c r="AM93" s="12"/>
      <c r="AN93" s="12"/>
      <c r="AO93" s="12"/>
      <c r="AP93" s="12"/>
      <c r="AQ93" s="12"/>
      <c r="AR93" s="12"/>
      <c r="AS93" s="12"/>
      <c r="AT93" s="12"/>
      <c r="AU93" s="12"/>
      <c r="AV93" s="12"/>
      <c r="AW93" s="12"/>
      <c r="AX93" s="12"/>
      <c r="AY93" s="12"/>
      <c r="AZ93" s="12"/>
      <c r="BA93" s="12"/>
      <c r="BB93" s="12"/>
      <c r="BC93" s="12"/>
      <c r="BD93" s="12"/>
      <c r="BE93" s="12"/>
      <c r="BF93" s="12"/>
      <c r="BG93" s="12"/>
      <c r="BH93" s="12"/>
      <c r="BI93" s="12"/>
      <c r="BJ93" s="12"/>
      <c r="BK93" s="12"/>
      <c r="BL93" s="12"/>
      <c r="BM93" s="12"/>
      <c r="BN93" s="12"/>
      <c r="BO93" s="12"/>
      <c r="BP93" s="12"/>
      <c r="BQ93" s="12"/>
      <c r="BR93" s="12"/>
      <c r="BS93" s="12"/>
      <c r="BT93" s="12"/>
      <c r="BU93" s="12"/>
      <c r="BV93" s="12"/>
      <c r="BW93" s="12"/>
      <c r="BX93" s="12"/>
      <c r="BY93" s="12"/>
      <c r="BZ93" s="12"/>
      <c r="CA93" s="12"/>
      <c r="CB93" s="12"/>
      <c r="CC93" s="12"/>
      <c r="CD93" s="12"/>
      <c r="CE93" s="12"/>
      <c r="CF93" s="12"/>
      <c r="CG93" s="12"/>
      <c r="CH93" s="12"/>
      <c r="CI93" s="12"/>
      <c r="CJ93" s="12"/>
      <c r="CK93" s="12"/>
      <c r="CL93" s="12"/>
      <c r="CM93" s="12"/>
      <c r="CN93" s="12"/>
      <c r="CO93" s="12"/>
      <c r="CP93" s="12"/>
      <c r="CQ93" s="12"/>
      <c r="CR93" s="12"/>
      <c r="CS93" s="12"/>
      <c r="CT93" s="12"/>
      <c r="CU93" s="12"/>
      <c r="CV93" s="12"/>
      <c r="CW93" s="12"/>
      <c r="CX93" s="12"/>
      <c r="CY93" s="12"/>
      <c r="CZ93" s="12"/>
      <c r="DA93" s="12"/>
      <c r="DB93" s="12"/>
      <c r="DC93" s="12"/>
      <c r="DD93" s="12"/>
      <c r="DE93" s="12"/>
      <c r="DF93" s="12"/>
      <c r="DG93" s="12"/>
      <c r="DH93" s="12"/>
      <c r="DI93" s="12"/>
      <c r="DJ93" s="12"/>
      <c r="DK93" s="12"/>
      <c r="DL93" s="12"/>
      <c r="DM93" s="12"/>
      <c r="DN93" s="12"/>
      <c r="DO93" s="12"/>
      <c r="DP93" s="12"/>
      <c r="DQ93" s="12"/>
      <c r="DR93" s="12"/>
      <c r="DS93" s="12"/>
      <c r="DT93" s="12"/>
      <c r="DU93" s="12"/>
      <c r="DV93" s="12"/>
      <c r="DW93" s="12"/>
      <c r="DX93" s="12"/>
      <c r="DY93" s="12"/>
      <c r="DZ93" s="12"/>
      <c r="EA93" s="12"/>
      <c r="EB93" s="12"/>
      <c r="EC93" s="12"/>
      <c r="ED93" s="12"/>
      <c r="EE93" s="12"/>
      <c r="EF93" s="12"/>
      <c r="EG93" s="12"/>
      <c r="EH93" s="12"/>
      <c r="EI93" s="12"/>
      <c r="EJ93" s="12"/>
      <c r="EK93" s="12"/>
      <c r="EL93" s="12"/>
      <c r="EM93" s="12"/>
      <c r="EN93" s="12"/>
      <c r="EO93" s="12"/>
      <c r="EP93" s="12"/>
      <c r="EQ93" s="12"/>
      <c r="ER93" s="12"/>
      <c r="ES93" s="12"/>
      <c r="ET93" s="15"/>
    </row>
    <row r="94" spans="1:150" s="13" customFormat="1" ht="51">
      <c r="A94" s="142"/>
      <c r="B94" s="142"/>
      <c r="C94" s="109"/>
      <c r="D94" s="106"/>
      <c r="E94" s="115"/>
      <c r="F94" s="115"/>
      <c r="G94" s="86" t="str">
        <f>VLOOKUP(H94,'[1]Hoja1'!A$1:G$445,2,0)</f>
        <v>MATERIAL PARTICULADO</v>
      </c>
      <c r="H94" s="24" t="s">
        <v>269</v>
      </c>
      <c r="I94" s="86" t="str">
        <f>VLOOKUP(H94,'[1]Hoja1'!A$2:G$445,3,0)</f>
        <v>NEUMOCONIOSIS, BRONQUITIS, ASMA, SILICOSIS</v>
      </c>
      <c r="J94" s="18"/>
      <c r="K94" s="86" t="str">
        <f>VLOOKUP(H94,'[1]Hoja1'!A$2:G$445,4,0)</f>
        <v>Inspecciones planeadas e inspecciones no planeadas, procedimientos de programas de seguridad y salud en el trabajo</v>
      </c>
      <c r="L94" s="86" t="str">
        <f>VLOOKUP(H94,'[1]Hoja1'!A$2:G$445,5,0)</f>
        <v>EPP MASCARILLAS Y FILTROS</v>
      </c>
      <c r="M94" s="85">
        <v>2</v>
      </c>
      <c r="N94" s="25">
        <v>3</v>
      </c>
      <c r="O94" s="25">
        <v>25</v>
      </c>
      <c r="P94" s="25">
        <f t="shared" si="9"/>
        <v>6</v>
      </c>
      <c r="Q94" s="25">
        <f t="shared" si="10"/>
        <v>150</v>
      </c>
      <c r="R94" s="32" t="str">
        <f t="shared" si="11"/>
        <v>M-6</v>
      </c>
      <c r="S94" s="72" t="str">
        <f t="shared" si="13"/>
        <v>II</v>
      </c>
      <c r="T94" s="73" t="str">
        <f t="shared" si="12"/>
        <v>No Aceptable o Aceptable Con Control Especifico</v>
      </c>
      <c r="U94" s="112"/>
      <c r="V94" s="86" t="str">
        <f>VLOOKUP(H94,'[1]Hoja1'!A$2:G$445,6,0)</f>
        <v>NEUMOCONIOSIS</v>
      </c>
      <c r="W94" s="20"/>
      <c r="X94" s="20"/>
      <c r="Y94" s="20"/>
      <c r="Z94" s="17"/>
      <c r="AA94" s="22" t="str">
        <f>VLOOKUP(H94,'[1]Hoja1'!A$2:G$445,7,0)</f>
        <v>USO Y MANEJO DE LOS EPP</v>
      </c>
      <c r="AB94" s="26" t="s">
        <v>1229</v>
      </c>
      <c r="AC94" s="109"/>
      <c r="AD94" s="14"/>
      <c r="AE94" s="12"/>
      <c r="AF94" s="12"/>
      <c r="AG94" s="12"/>
      <c r="AH94" s="12"/>
      <c r="AI94" s="12"/>
      <c r="AJ94" s="12"/>
      <c r="AK94" s="12"/>
      <c r="AL94" s="12"/>
      <c r="AM94" s="12"/>
      <c r="AN94" s="12"/>
      <c r="AO94" s="12"/>
      <c r="AP94" s="12"/>
      <c r="AQ94" s="12"/>
      <c r="AR94" s="12"/>
      <c r="AS94" s="12"/>
      <c r="AT94" s="12"/>
      <c r="AU94" s="12"/>
      <c r="AV94" s="12"/>
      <c r="AW94" s="12"/>
      <c r="AX94" s="12"/>
      <c r="AY94" s="12"/>
      <c r="AZ94" s="12"/>
      <c r="BA94" s="12"/>
      <c r="BB94" s="12"/>
      <c r="BC94" s="12"/>
      <c r="BD94" s="12"/>
      <c r="BE94" s="12"/>
      <c r="BF94" s="12"/>
      <c r="BG94" s="12"/>
      <c r="BH94" s="12"/>
      <c r="BI94" s="12"/>
      <c r="BJ94" s="12"/>
      <c r="BK94" s="12"/>
      <c r="BL94" s="12"/>
      <c r="BM94" s="12"/>
      <c r="BN94" s="12"/>
      <c r="BO94" s="12"/>
      <c r="BP94" s="12"/>
      <c r="BQ94" s="12"/>
      <c r="BR94" s="12"/>
      <c r="BS94" s="12"/>
      <c r="BT94" s="12"/>
      <c r="BU94" s="12"/>
      <c r="BV94" s="12"/>
      <c r="BW94" s="12"/>
      <c r="BX94" s="12"/>
      <c r="BY94" s="12"/>
      <c r="BZ94" s="12"/>
      <c r="CA94" s="12"/>
      <c r="CB94" s="12"/>
      <c r="CC94" s="12"/>
      <c r="CD94" s="12"/>
      <c r="CE94" s="12"/>
      <c r="CF94" s="12"/>
      <c r="CG94" s="12"/>
      <c r="CH94" s="12"/>
      <c r="CI94" s="12"/>
      <c r="CJ94" s="12"/>
      <c r="CK94" s="12"/>
      <c r="CL94" s="12"/>
      <c r="CM94" s="12"/>
      <c r="CN94" s="12"/>
      <c r="CO94" s="12"/>
      <c r="CP94" s="12"/>
      <c r="CQ94" s="12"/>
      <c r="CR94" s="12"/>
      <c r="CS94" s="12"/>
      <c r="CT94" s="12"/>
      <c r="CU94" s="12"/>
      <c r="CV94" s="12"/>
      <c r="CW94" s="12"/>
      <c r="CX94" s="12"/>
      <c r="CY94" s="12"/>
      <c r="CZ94" s="12"/>
      <c r="DA94" s="12"/>
      <c r="DB94" s="12"/>
      <c r="DC94" s="12"/>
      <c r="DD94" s="12"/>
      <c r="DE94" s="12"/>
      <c r="DF94" s="12"/>
      <c r="DG94" s="12"/>
      <c r="DH94" s="12"/>
      <c r="DI94" s="12"/>
      <c r="DJ94" s="12"/>
      <c r="DK94" s="12"/>
      <c r="DL94" s="12"/>
      <c r="DM94" s="12"/>
      <c r="DN94" s="12"/>
      <c r="DO94" s="12"/>
      <c r="DP94" s="12"/>
      <c r="DQ94" s="12"/>
      <c r="DR94" s="12"/>
      <c r="DS94" s="12"/>
      <c r="DT94" s="12"/>
      <c r="DU94" s="12"/>
      <c r="DV94" s="12"/>
      <c r="DW94" s="12"/>
      <c r="DX94" s="12"/>
      <c r="DY94" s="12"/>
      <c r="DZ94" s="12"/>
      <c r="EA94" s="12"/>
      <c r="EB94" s="12"/>
      <c r="EC94" s="12"/>
      <c r="ED94" s="12"/>
      <c r="EE94" s="12"/>
      <c r="EF94" s="12"/>
      <c r="EG94" s="12"/>
      <c r="EH94" s="12"/>
      <c r="EI94" s="12"/>
      <c r="EJ94" s="12"/>
      <c r="EK94" s="12"/>
      <c r="EL94" s="12"/>
      <c r="EM94" s="12"/>
      <c r="EN94" s="12"/>
      <c r="EO94" s="12"/>
      <c r="EP94" s="12"/>
      <c r="EQ94" s="12"/>
      <c r="ER94" s="12"/>
      <c r="ES94" s="12"/>
      <c r="ET94" s="15"/>
    </row>
    <row r="95" spans="1:150" s="13" customFormat="1" ht="51">
      <c r="A95" s="142"/>
      <c r="B95" s="142"/>
      <c r="C95" s="109"/>
      <c r="D95" s="106"/>
      <c r="E95" s="115"/>
      <c r="F95" s="115"/>
      <c r="G95" s="86" t="str">
        <f>VLOOKUP(H95,'[1]Hoja1'!A$1:G$445,2,0)</f>
        <v>Forzadas, Prolongadas</v>
      </c>
      <c r="H95" s="24" t="s">
        <v>40</v>
      </c>
      <c r="I95" s="86" t="str">
        <f>VLOOKUP(H95,'[1]Hoja1'!A$2:G$445,3,0)</f>
        <v xml:space="preserve">Lesiones osteomusculares, lesiones osteoarticulares
</v>
      </c>
      <c r="J95" s="18"/>
      <c r="K95" s="86" t="str">
        <f>VLOOKUP(H95,'[1]Hoja1'!A$2:G$445,4,0)</f>
        <v>Inspecciones planeadas e inspecciones no planeadas, procedimientos de programas de seguridad y salud en el trabajo</v>
      </c>
      <c r="L95" s="86" t="str">
        <f>VLOOKUP(H95,'[1]Hoja1'!A$2:G$445,5,0)</f>
        <v>PVE Biomecánico, programa pausas activas, exámenes periódicos, recomendaciones, control de posturas</v>
      </c>
      <c r="M95" s="18">
        <v>2</v>
      </c>
      <c r="N95" s="19">
        <v>3</v>
      </c>
      <c r="O95" s="19">
        <v>25</v>
      </c>
      <c r="P95" s="25">
        <f t="shared" si="9"/>
        <v>6</v>
      </c>
      <c r="Q95" s="25">
        <f t="shared" si="10"/>
        <v>150</v>
      </c>
      <c r="R95" s="32" t="str">
        <f t="shared" si="11"/>
        <v>M-6</v>
      </c>
      <c r="S95" s="72" t="str">
        <f t="shared" si="13"/>
        <v>II</v>
      </c>
      <c r="T95" s="73" t="str">
        <f t="shared" si="12"/>
        <v>No Aceptable o Aceptable Con Control Especifico</v>
      </c>
      <c r="U95" s="112"/>
      <c r="V95" s="86" t="str">
        <f>VLOOKUP(H95,'[1]Hoja1'!A$2:G$445,6,0)</f>
        <v>Enfermedades Osteomusculares</v>
      </c>
      <c r="W95" s="20"/>
      <c r="X95" s="20"/>
      <c r="Y95" s="20"/>
      <c r="Z95" s="17"/>
      <c r="AA95" s="22" t="str">
        <f>VLOOKUP(H95,'[1]Hoja1'!A$2:G$445,7,0)</f>
        <v>Prevención en lesiones osteomusculares, líderes de pausas activas</v>
      </c>
      <c r="AB95" s="20" t="s">
        <v>1203</v>
      </c>
      <c r="AC95" s="109"/>
      <c r="AD95" s="14"/>
      <c r="AE95" s="12"/>
      <c r="AF95" s="12"/>
      <c r="AG95" s="12"/>
      <c r="AH95" s="12"/>
      <c r="AI95" s="12"/>
      <c r="AJ95" s="12"/>
      <c r="AK95" s="12"/>
      <c r="AL95" s="12"/>
      <c r="AM95" s="12"/>
      <c r="AN95" s="12"/>
      <c r="AO95" s="12"/>
      <c r="AP95" s="12"/>
      <c r="AQ95" s="12"/>
      <c r="AR95" s="12"/>
      <c r="AS95" s="12"/>
      <c r="AT95" s="12"/>
      <c r="AU95" s="12"/>
      <c r="AV95" s="12"/>
      <c r="AW95" s="12"/>
      <c r="AX95" s="12"/>
      <c r="AY95" s="12"/>
      <c r="AZ95" s="12"/>
      <c r="BA95" s="12"/>
      <c r="BB95" s="12"/>
      <c r="BC95" s="12"/>
      <c r="BD95" s="12"/>
      <c r="BE95" s="12"/>
      <c r="BF95" s="12"/>
      <c r="BG95" s="12"/>
      <c r="BH95" s="12"/>
      <c r="BI95" s="12"/>
      <c r="BJ95" s="12"/>
      <c r="BK95" s="12"/>
      <c r="BL95" s="12"/>
      <c r="BM95" s="12"/>
      <c r="BN95" s="12"/>
      <c r="BO95" s="12"/>
      <c r="BP95" s="12"/>
      <c r="BQ95" s="12"/>
      <c r="BR95" s="12"/>
      <c r="BS95" s="12"/>
      <c r="BT95" s="12"/>
      <c r="BU95" s="12"/>
      <c r="BV95" s="12"/>
      <c r="BW95" s="12"/>
      <c r="BX95" s="12"/>
      <c r="BY95" s="12"/>
      <c r="BZ95" s="12"/>
      <c r="CA95" s="12"/>
      <c r="CB95" s="12"/>
      <c r="CC95" s="12"/>
      <c r="CD95" s="12"/>
      <c r="CE95" s="12"/>
      <c r="CF95" s="12"/>
      <c r="CG95" s="12"/>
      <c r="CH95" s="12"/>
      <c r="CI95" s="12"/>
      <c r="CJ95" s="12"/>
      <c r="CK95" s="12"/>
      <c r="CL95" s="12"/>
      <c r="CM95" s="12"/>
      <c r="CN95" s="12"/>
      <c r="CO95" s="12"/>
      <c r="CP95" s="12"/>
      <c r="CQ95" s="12"/>
      <c r="CR95" s="12"/>
      <c r="CS95" s="12"/>
      <c r="CT95" s="12"/>
      <c r="CU95" s="12"/>
      <c r="CV95" s="12"/>
      <c r="CW95" s="12"/>
      <c r="CX95" s="12"/>
      <c r="CY95" s="12"/>
      <c r="CZ95" s="12"/>
      <c r="DA95" s="12"/>
      <c r="DB95" s="12"/>
      <c r="DC95" s="12"/>
      <c r="DD95" s="12"/>
      <c r="DE95" s="12"/>
      <c r="DF95" s="12"/>
      <c r="DG95" s="12"/>
      <c r="DH95" s="12"/>
      <c r="DI95" s="12"/>
      <c r="DJ95" s="12"/>
      <c r="DK95" s="12"/>
      <c r="DL95" s="12"/>
      <c r="DM95" s="12"/>
      <c r="DN95" s="12"/>
      <c r="DO95" s="12"/>
      <c r="DP95" s="12"/>
      <c r="DQ95" s="12"/>
      <c r="DR95" s="12"/>
      <c r="DS95" s="12"/>
      <c r="DT95" s="12"/>
      <c r="DU95" s="12"/>
      <c r="DV95" s="12"/>
      <c r="DW95" s="12"/>
      <c r="DX95" s="12"/>
      <c r="DY95" s="12"/>
      <c r="DZ95" s="12"/>
      <c r="EA95" s="12"/>
      <c r="EB95" s="12"/>
      <c r="EC95" s="12"/>
      <c r="ED95" s="12"/>
      <c r="EE95" s="12"/>
      <c r="EF95" s="12"/>
      <c r="EG95" s="12"/>
      <c r="EH95" s="12"/>
      <c r="EI95" s="12"/>
      <c r="EJ95" s="12"/>
      <c r="EK95" s="12"/>
      <c r="EL95" s="12"/>
      <c r="EM95" s="12"/>
      <c r="EN95" s="12"/>
      <c r="EO95" s="12"/>
      <c r="EP95" s="12"/>
      <c r="EQ95" s="12"/>
      <c r="ER95" s="12"/>
      <c r="ES95" s="12"/>
      <c r="ET95" s="15"/>
    </row>
    <row r="96" spans="1:150" s="13" customFormat="1" ht="51">
      <c r="A96" s="142"/>
      <c r="B96" s="142"/>
      <c r="C96" s="109"/>
      <c r="D96" s="106"/>
      <c r="E96" s="115"/>
      <c r="F96" s="115"/>
      <c r="G96" s="86" t="str">
        <f>VLOOKUP(H96,'[1]Hoja1'!A$1:G$445,2,0)</f>
        <v>Movimientos repetitivos, Miembros Superiores</v>
      </c>
      <c r="H96" s="24" t="s">
        <v>47</v>
      </c>
      <c r="I96" s="86" t="str">
        <f>VLOOKUP(H96,'[1]Hoja1'!A$2:G$445,3,0)</f>
        <v>Lesiones Musculoesqueléticas</v>
      </c>
      <c r="J96" s="18"/>
      <c r="K96" s="86" t="str">
        <f>VLOOKUP(H96,'[1]Hoja1'!A$2:G$445,4,0)</f>
        <v>N/A</v>
      </c>
      <c r="L96" s="86" t="str">
        <f>VLOOKUP(H96,'[1]Hoja1'!A$2:G$445,5,0)</f>
        <v>PVE BIomécanico, programa pausas activas, examenes periódicos, recomendaicones, control de posturas</v>
      </c>
      <c r="M96" s="18">
        <v>2</v>
      </c>
      <c r="N96" s="19">
        <v>3</v>
      </c>
      <c r="O96" s="19">
        <v>10</v>
      </c>
      <c r="P96" s="25">
        <f t="shared" si="9"/>
        <v>6</v>
      </c>
      <c r="Q96" s="25">
        <f t="shared" si="10"/>
        <v>60</v>
      </c>
      <c r="R96" s="32" t="str">
        <f t="shared" si="11"/>
        <v>M-6</v>
      </c>
      <c r="S96" s="72" t="str">
        <f t="shared" si="13"/>
        <v>III</v>
      </c>
      <c r="T96" s="73" t="str">
        <f t="shared" si="12"/>
        <v>Mejorable</v>
      </c>
      <c r="U96" s="112"/>
      <c r="V96" s="86" t="str">
        <f>VLOOKUP(H96,'[1]Hoja1'!A$2:G$445,6,0)</f>
        <v>Enfermedades musculoesqueleticas</v>
      </c>
      <c r="W96" s="20"/>
      <c r="X96" s="20"/>
      <c r="Y96" s="20"/>
      <c r="Z96" s="17"/>
      <c r="AA96" s="22" t="str">
        <f>VLOOKUP(H96,'[1]Hoja1'!A$2:G$445,7,0)</f>
        <v>Prevención en lesiones osteomusculares, líderes de pausas activas</v>
      </c>
      <c r="AB96" s="20" t="s">
        <v>1203</v>
      </c>
      <c r="AC96" s="109"/>
      <c r="AD96" s="14"/>
      <c r="AE96" s="12"/>
      <c r="AF96" s="12"/>
      <c r="AG96" s="12"/>
      <c r="AH96" s="12"/>
      <c r="AI96" s="12"/>
      <c r="AJ96" s="12"/>
      <c r="AK96" s="12"/>
      <c r="AL96" s="12"/>
      <c r="AM96" s="12"/>
      <c r="AN96" s="12"/>
      <c r="AO96" s="12"/>
      <c r="AP96" s="12"/>
      <c r="AQ96" s="12"/>
      <c r="AR96" s="12"/>
      <c r="AS96" s="12"/>
      <c r="AT96" s="12"/>
      <c r="AU96" s="12"/>
      <c r="AV96" s="12"/>
      <c r="AW96" s="12"/>
      <c r="AX96" s="12"/>
      <c r="AY96" s="12"/>
      <c r="AZ96" s="12"/>
      <c r="BA96" s="12"/>
      <c r="BB96" s="12"/>
      <c r="BC96" s="12"/>
      <c r="BD96" s="12"/>
      <c r="BE96" s="12"/>
      <c r="BF96" s="12"/>
      <c r="BG96" s="12"/>
      <c r="BH96" s="12"/>
      <c r="BI96" s="12"/>
      <c r="BJ96" s="12"/>
      <c r="BK96" s="12"/>
      <c r="BL96" s="12"/>
      <c r="BM96" s="12"/>
      <c r="BN96" s="12"/>
      <c r="BO96" s="12"/>
      <c r="BP96" s="12"/>
      <c r="BQ96" s="12"/>
      <c r="BR96" s="12"/>
      <c r="BS96" s="12"/>
      <c r="BT96" s="12"/>
      <c r="BU96" s="12"/>
      <c r="BV96" s="12"/>
      <c r="BW96" s="12"/>
      <c r="BX96" s="12"/>
      <c r="BY96" s="12"/>
      <c r="BZ96" s="12"/>
      <c r="CA96" s="12"/>
      <c r="CB96" s="12"/>
      <c r="CC96" s="12"/>
      <c r="CD96" s="12"/>
      <c r="CE96" s="12"/>
      <c r="CF96" s="12"/>
      <c r="CG96" s="12"/>
      <c r="CH96" s="12"/>
      <c r="CI96" s="12"/>
      <c r="CJ96" s="12"/>
      <c r="CK96" s="12"/>
      <c r="CL96" s="12"/>
      <c r="CM96" s="12"/>
      <c r="CN96" s="12"/>
      <c r="CO96" s="12"/>
      <c r="CP96" s="12"/>
      <c r="CQ96" s="12"/>
      <c r="CR96" s="12"/>
      <c r="CS96" s="12"/>
      <c r="CT96" s="12"/>
      <c r="CU96" s="12"/>
      <c r="CV96" s="12"/>
      <c r="CW96" s="12"/>
      <c r="CX96" s="12"/>
      <c r="CY96" s="12"/>
      <c r="CZ96" s="12"/>
      <c r="DA96" s="12"/>
      <c r="DB96" s="12"/>
      <c r="DC96" s="12"/>
      <c r="DD96" s="12"/>
      <c r="DE96" s="12"/>
      <c r="DF96" s="12"/>
      <c r="DG96" s="12"/>
      <c r="DH96" s="12"/>
      <c r="DI96" s="12"/>
      <c r="DJ96" s="12"/>
      <c r="DK96" s="12"/>
      <c r="DL96" s="12"/>
      <c r="DM96" s="12"/>
      <c r="DN96" s="12"/>
      <c r="DO96" s="12"/>
      <c r="DP96" s="12"/>
      <c r="DQ96" s="12"/>
      <c r="DR96" s="12"/>
      <c r="DS96" s="12"/>
      <c r="DT96" s="12"/>
      <c r="DU96" s="12"/>
      <c r="DV96" s="12"/>
      <c r="DW96" s="12"/>
      <c r="DX96" s="12"/>
      <c r="DY96" s="12"/>
      <c r="DZ96" s="12"/>
      <c r="EA96" s="12"/>
      <c r="EB96" s="12"/>
      <c r="EC96" s="12"/>
      <c r="ED96" s="12"/>
      <c r="EE96" s="12"/>
      <c r="EF96" s="12"/>
      <c r="EG96" s="12"/>
      <c r="EH96" s="12"/>
      <c r="EI96" s="12"/>
      <c r="EJ96" s="12"/>
      <c r="EK96" s="12"/>
      <c r="EL96" s="12"/>
      <c r="EM96" s="12"/>
      <c r="EN96" s="12"/>
      <c r="EO96" s="12"/>
      <c r="EP96" s="12"/>
      <c r="EQ96" s="12"/>
      <c r="ER96" s="12"/>
      <c r="ES96" s="12"/>
      <c r="ET96" s="15"/>
    </row>
    <row r="97" spans="1:150" s="13" customFormat="1" ht="51">
      <c r="A97" s="142"/>
      <c r="B97" s="142"/>
      <c r="C97" s="109"/>
      <c r="D97" s="106"/>
      <c r="E97" s="115"/>
      <c r="F97" s="115"/>
      <c r="G97" s="86" t="str">
        <f>VLOOKUP(H97,'[1]Hoja1'!A$1:G$445,2,0)</f>
        <v>Atropellamiento, Envestir</v>
      </c>
      <c r="H97" s="24" t="s">
        <v>1187</v>
      </c>
      <c r="I97" s="86" t="str">
        <f>VLOOKUP(H97,'[1]Hoja1'!A$2:G$445,3,0)</f>
        <v>Lesiones, pérdidas materiales, muerte</v>
      </c>
      <c r="J97" s="18"/>
      <c r="K97" s="86" t="str">
        <f>VLOOKUP(H97,'[1]Hoja1'!A$2:G$445,4,0)</f>
        <v>Inspecciones planeadas e inspecciones no planeadas, procedimientos de programas de seguridad y salud en el trabajo</v>
      </c>
      <c r="L97" s="86" t="str">
        <f>VLOOKUP(H97,'[1]Hoja1'!A$2:G$445,5,0)</f>
        <v>Programa de seguridad vial, señalización</v>
      </c>
      <c r="M97" s="18">
        <v>2</v>
      </c>
      <c r="N97" s="19">
        <v>3</v>
      </c>
      <c r="O97" s="19">
        <v>60</v>
      </c>
      <c r="P97" s="25">
        <f t="shared" si="9"/>
        <v>6</v>
      </c>
      <c r="Q97" s="25">
        <f t="shared" si="10"/>
        <v>360</v>
      </c>
      <c r="R97" s="32" t="str">
        <f t="shared" si="11"/>
        <v>M-6</v>
      </c>
      <c r="S97" s="72" t="str">
        <f t="shared" si="13"/>
        <v>II</v>
      </c>
      <c r="T97" s="73" t="str">
        <f t="shared" si="12"/>
        <v>No Aceptable o Aceptable Con Control Especifico</v>
      </c>
      <c r="U97" s="112"/>
      <c r="V97" s="86" t="str">
        <f>VLOOKUP(H97,'[1]Hoja1'!A$2:G$445,6,0)</f>
        <v>Muerte</v>
      </c>
      <c r="W97" s="20"/>
      <c r="X97" s="20"/>
      <c r="Y97" s="20"/>
      <c r="Z97" s="17"/>
      <c r="AA97" s="22" t="str">
        <f>VLOOKUP(H97,'[1]Hoja1'!A$2:G$445,7,0)</f>
        <v>Seguridad vial y manejo defensivo, aseguramiento de áreas de trabajo</v>
      </c>
      <c r="AB97" s="20" t="s">
        <v>1204</v>
      </c>
      <c r="AC97" s="109"/>
      <c r="AD97" s="14"/>
      <c r="AE97" s="12"/>
      <c r="AF97" s="12"/>
      <c r="AG97" s="12"/>
      <c r="AH97" s="12"/>
      <c r="AI97" s="12"/>
      <c r="AJ97" s="12"/>
      <c r="AK97" s="12"/>
      <c r="AL97" s="12"/>
      <c r="AM97" s="12"/>
      <c r="AN97" s="12"/>
      <c r="AO97" s="12"/>
      <c r="AP97" s="12"/>
      <c r="AQ97" s="12"/>
      <c r="AR97" s="12"/>
      <c r="AS97" s="12"/>
      <c r="AT97" s="12"/>
      <c r="AU97" s="12"/>
      <c r="AV97" s="12"/>
      <c r="AW97" s="12"/>
      <c r="AX97" s="12"/>
      <c r="AY97" s="12"/>
      <c r="AZ97" s="12"/>
      <c r="BA97" s="12"/>
      <c r="BB97" s="12"/>
      <c r="BC97" s="12"/>
      <c r="BD97" s="12"/>
      <c r="BE97" s="12"/>
      <c r="BF97" s="12"/>
      <c r="BG97" s="12"/>
      <c r="BH97" s="12"/>
      <c r="BI97" s="12"/>
      <c r="BJ97" s="12"/>
      <c r="BK97" s="12"/>
      <c r="BL97" s="12"/>
      <c r="BM97" s="12"/>
      <c r="BN97" s="12"/>
      <c r="BO97" s="12"/>
      <c r="BP97" s="12"/>
      <c r="BQ97" s="12"/>
      <c r="BR97" s="12"/>
      <c r="BS97" s="12"/>
      <c r="BT97" s="12"/>
      <c r="BU97" s="12"/>
      <c r="BV97" s="12"/>
      <c r="BW97" s="12"/>
      <c r="BX97" s="12"/>
      <c r="BY97" s="12"/>
      <c r="BZ97" s="12"/>
      <c r="CA97" s="12"/>
      <c r="CB97" s="12"/>
      <c r="CC97" s="12"/>
      <c r="CD97" s="12"/>
      <c r="CE97" s="12"/>
      <c r="CF97" s="12"/>
      <c r="CG97" s="12"/>
      <c r="CH97" s="12"/>
      <c r="CI97" s="12"/>
      <c r="CJ97" s="12"/>
      <c r="CK97" s="12"/>
      <c r="CL97" s="12"/>
      <c r="CM97" s="12"/>
      <c r="CN97" s="12"/>
      <c r="CO97" s="12"/>
      <c r="CP97" s="12"/>
      <c r="CQ97" s="12"/>
      <c r="CR97" s="12"/>
      <c r="CS97" s="12"/>
      <c r="CT97" s="12"/>
      <c r="CU97" s="12"/>
      <c r="CV97" s="12"/>
      <c r="CW97" s="12"/>
      <c r="CX97" s="12"/>
      <c r="CY97" s="12"/>
      <c r="CZ97" s="12"/>
      <c r="DA97" s="12"/>
      <c r="DB97" s="12"/>
      <c r="DC97" s="12"/>
      <c r="DD97" s="12"/>
      <c r="DE97" s="12"/>
      <c r="DF97" s="12"/>
      <c r="DG97" s="12"/>
      <c r="DH97" s="12"/>
      <c r="DI97" s="12"/>
      <c r="DJ97" s="12"/>
      <c r="DK97" s="12"/>
      <c r="DL97" s="12"/>
      <c r="DM97" s="12"/>
      <c r="DN97" s="12"/>
      <c r="DO97" s="12"/>
      <c r="DP97" s="12"/>
      <c r="DQ97" s="12"/>
      <c r="DR97" s="12"/>
      <c r="DS97" s="12"/>
      <c r="DT97" s="12"/>
      <c r="DU97" s="12"/>
      <c r="DV97" s="12"/>
      <c r="DW97" s="12"/>
      <c r="DX97" s="12"/>
      <c r="DY97" s="12"/>
      <c r="DZ97" s="12"/>
      <c r="EA97" s="12"/>
      <c r="EB97" s="12"/>
      <c r="EC97" s="12"/>
      <c r="ED97" s="12"/>
      <c r="EE97" s="12"/>
      <c r="EF97" s="12"/>
      <c r="EG97" s="12"/>
      <c r="EH97" s="12"/>
      <c r="EI97" s="12"/>
      <c r="EJ97" s="12"/>
      <c r="EK97" s="12"/>
      <c r="EL97" s="12"/>
      <c r="EM97" s="12"/>
      <c r="EN97" s="12"/>
      <c r="EO97" s="12"/>
      <c r="EP97" s="12"/>
      <c r="EQ97" s="12"/>
      <c r="ER97" s="12"/>
      <c r="ES97" s="12"/>
      <c r="ET97" s="15"/>
    </row>
    <row r="98" spans="1:150" s="13" customFormat="1" ht="40.5">
      <c r="A98" s="142"/>
      <c r="B98" s="142"/>
      <c r="C98" s="109"/>
      <c r="D98" s="106"/>
      <c r="E98" s="115"/>
      <c r="F98" s="115"/>
      <c r="G98" s="86" t="str">
        <f>VLOOKUP(H98,'[1]Hoja1'!A$1:G$445,2,0)</f>
        <v>Superficies de trabajo irregulares o deslizantes</v>
      </c>
      <c r="H98" s="24" t="s">
        <v>597</v>
      </c>
      <c r="I98" s="86" t="str">
        <f>VLOOKUP(H98,'[1]Hoja1'!A$2:G$445,3,0)</f>
        <v>Caidas del mismo nivel, fracturas, golpe con objetos, caídas de objetos, obstrucción de rutas de evacuación</v>
      </c>
      <c r="J98" s="18"/>
      <c r="K98" s="86" t="str">
        <f>VLOOKUP(H98,'[1]Hoja1'!A$2:G$445,4,0)</f>
        <v>N/A</v>
      </c>
      <c r="L98" s="86" t="str">
        <f>VLOOKUP(H98,'[1]Hoja1'!A$2:G$445,5,0)</f>
        <v>N/A</v>
      </c>
      <c r="M98" s="18">
        <v>2</v>
      </c>
      <c r="N98" s="19">
        <v>3</v>
      </c>
      <c r="O98" s="19">
        <v>25</v>
      </c>
      <c r="P98" s="25">
        <f t="shared" si="9"/>
        <v>6</v>
      </c>
      <c r="Q98" s="25">
        <f t="shared" si="10"/>
        <v>150</v>
      </c>
      <c r="R98" s="32" t="str">
        <f t="shared" si="11"/>
        <v>M-6</v>
      </c>
      <c r="S98" s="72" t="str">
        <f t="shared" si="13"/>
        <v>II</v>
      </c>
      <c r="T98" s="73" t="str">
        <f t="shared" si="12"/>
        <v>No Aceptable o Aceptable Con Control Especifico</v>
      </c>
      <c r="U98" s="112"/>
      <c r="V98" s="86" t="str">
        <f>VLOOKUP(H98,'[1]Hoja1'!A$2:G$445,6,0)</f>
        <v>Caídas de distinto nivel</v>
      </c>
      <c r="W98" s="20"/>
      <c r="X98" s="20"/>
      <c r="Y98" s="20"/>
      <c r="Z98" s="17"/>
      <c r="AA98" s="22" t="str">
        <f>VLOOKUP(H98,'[1]Hoja1'!A$2:G$445,7,0)</f>
        <v>Pautas Básicas en orden y aseo en el lugar de trabajo, actos y condiciones inseguras</v>
      </c>
      <c r="AB98" s="20" t="s">
        <v>1205</v>
      </c>
      <c r="AC98" s="109"/>
      <c r="AD98" s="14"/>
      <c r="AE98" s="12"/>
      <c r="AF98" s="12"/>
      <c r="AG98" s="12"/>
      <c r="AH98" s="12"/>
      <c r="AI98" s="12"/>
      <c r="AJ98" s="12"/>
      <c r="AK98" s="12"/>
      <c r="AL98" s="12"/>
      <c r="AM98" s="12"/>
      <c r="AN98" s="12"/>
      <c r="AO98" s="12"/>
      <c r="AP98" s="12"/>
      <c r="AQ98" s="12"/>
      <c r="AR98" s="12"/>
      <c r="AS98" s="12"/>
      <c r="AT98" s="12"/>
      <c r="AU98" s="12"/>
      <c r="AV98" s="12"/>
      <c r="AW98" s="12"/>
      <c r="AX98" s="12"/>
      <c r="AY98" s="12"/>
      <c r="AZ98" s="12"/>
      <c r="BA98" s="12"/>
      <c r="BB98" s="12"/>
      <c r="BC98" s="12"/>
      <c r="BD98" s="12"/>
      <c r="BE98" s="12"/>
      <c r="BF98" s="12"/>
      <c r="BG98" s="12"/>
      <c r="BH98" s="12"/>
      <c r="BI98" s="12"/>
      <c r="BJ98" s="12"/>
      <c r="BK98" s="12"/>
      <c r="BL98" s="12"/>
      <c r="BM98" s="12"/>
      <c r="BN98" s="12"/>
      <c r="BO98" s="12"/>
      <c r="BP98" s="12"/>
      <c r="BQ98" s="12"/>
      <c r="BR98" s="12"/>
      <c r="BS98" s="12"/>
      <c r="BT98" s="12"/>
      <c r="BU98" s="12"/>
      <c r="BV98" s="12"/>
      <c r="BW98" s="12"/>
      <c r="BX98" s="12"/>
      <c r="BY98" s="12"/>
      <c r="BZ98" s="12"/>
      <c r="CA98" s="12"/>
      <c r="CB98" s="12"/>
      <c r="CC98" s="12"/>
      <c r="CD98" s="12"/>
      <c r="CE98" s="12"/>
      <c r="CF98" s="12"/>
      <c r="CG98" s="12"/>
      <c r="CH98" s="12"/>
      <c r="CI98" s="12"/>
      <c r="CJ98" s="12"/>
      <c r="CK98" s="12"/>
      <c r="CL98" s="12"/>
      <c r="CM98" s="12"/>
      <c r="CN98" s="12"/>
      <c r="CO98" s="12"/>
      <c r="CP98" s="12"/>
      <c r="CQ98" s="12"/>
      <c r="CR98" s="12"/>
      <c r="CS98" s="12"/>
      <c r="CT98" s="12"/>
      <c r="CU98" s="12"/>
      <c r="CV98" s="12"/>
      <c r="CW98" s="12"/>
      <c r="CX98" s="12"/>
      <c r="CY98" s="12"/>
      <c r="CZ98" s="12"/>
      <c r="DA98" s="12"/>
      <c r="DB98" s="12"/>
      <c r="DC98" s="12"/>
      <c r="DD98" s="12"/>
      <c r="DE98" s="12"/>
      <c r="DF98" s="12"/>
      <c r="DG98" s="12"/>
      <c r="DH98" s="12"/>
      <c r="DI98" s="12"/>
      <c r="DJ98" s="12"/>
      <c r="DK98" s="12"/>
      <c r="DL98" s="12"/>
      <c r="DM98" s="12"/>
      <c r="DN98" s="12"/>
      <c r="DO98" s="12"/>
      <c r="DP98" s="12"/>
      <c r="DQ98" s="12"/>
      <c r="DR98" s="12"/>
      <c r="DS98" s="12"/>
      <c r="DT98" s="12"/>
      <c r="DU98" s="12"/>
      <c r="DV98" s="12"/>
      <c r="DW98" s="12"/>
      <c r="DX98" s="12"/>
      <c r="DY98" s="12"/>
      <c r="DZ98" s="12"/>
      <c r="EA98" s="12"/>
      <c r="EB98" s="12"/>
      <c r="EC98" s="12"/>
      <c r="ED98" s="12"/>
      <c r="EE98" s="12"/>
      <c r="EF98" s="12"/>
      <c r="EG98" s="12"/>
      <c r="EH98" s="12"/>
      <c r="EI98" s="12"/>
      <c r="EJ98" s="12"/>
      <c r="EK98" s="12"/>
      <c r="EL98" s="12"/>
      <c r="EM98" s="12"/>
      <c r="EN98" s="12"/>
      <c r="EO98" s="12"/>
      <c r="EP98" s="12"/>
      <c r="EQ98" s="12"/>
      <c r="ER98" s="12"/>
      <c r="ES98" s="12"/>
      <c r="ET98" s="15"/>
    </row>
    <row r="99" spans="1:150" s="13" customFormat="1" ht="63.75">
      <c r="A99" s="142"/>
      <c r="B99" s="142"/>
      <c r="C99" s="109"/>
      <c r="D99" s="106"/>
      <c r="E99" s="115"/>
      <c r="F99" s="115"/>
      <c r="G99" s="86" t="str">
        <f>VLOOKUP(H99,'[1]Hoja1'!A$1:G$445,2,0)</f>
        <v>Atraco, golpiza, atentados y secuestrados</v>
      </c>
      <c r="H99" s="24" t="s">
        <v>57</v>
      </c>
      <c r="I99" s="86" t="str">
        <f>VLOOKUP(H99,'[1]Hoja1'!A$2:G$445,3,0)</f>
        <v>Estrés, golpes, Secuestros</v>
      </c>
      <c r="J99" s="18"/>
      <c r="K99" s="86" t="str">
        <f>VLOOKUP(H99,'[1]Hoja1'!A$2:G$445,4,0)</f>
        <v>Inspecciones planeadas e inspecciones no planeadas, procedimientos de programas de seguridad y salud en el trabajo</v>
      </c>
      <c r="L99" s="86" t="str">
        <f>VLOOKUP(H99,'[1]Hoja1'!A$2:G$445,5,0)</f>
        <v xml:space="preserve">Uniformes Corporativos, Caquetas corporativas, Carnetización
</v>
      </c>
      <c r="M99" s="18">
        <v>2</v>
      </c>
      <c r="N99" s="19">
        <v>3</v>
      </c>
      <c r="O99" s="19">
        <v>60</v>
      </c>
      <c r="P99" s="25">
        <f t="shared" si="9"/>
        <v>6</v>
      </c>
      <c r="Q99" s="25">
        <f t="shared" si="10"/>
        <v>360</v>
      </c>
      <c r="R99" s="32" t="str">
        <f t="shared" si="11"/>
        <v>M-6</v>
      </c>
      <c r="S99" s="72" t="str">
        <f t="shared" si="13"/>
        <v>II</v>
      </c>
      <c r="T99" s="73" t="str">
        <f t="shared" si="12"/>
        <v>No Aceptable o Aceptable Con Control Especifico</v>
      </c>
      <c r="U99" s="112"/>
      <c r="V99" s="86" t="str">
        <f>VLOOKUP(H99,'[1]Hoja1'!A$2:G$445,6,0)</f>
        <v>Secuestros</v>
      </c>
      <c r="W99" s="20"/>
      <c r="X99" s="20"/>
      <c r="Y99" s="20"/>
      <c r="Z99" s="17"/>
      <c r="AA99" s="22" t="str">
        <f>VLOOKUP(H99,'[1]Hoja1'!A$2:G$445,7,0)</f>
        <v>N/A</v>
      </c>
      <c r="AB99" s="20" t="s">
        <v>1206</v>
      </c>
      <c r="AC99" s="109"/>
      <c r="AD99" s="14"/>
      <c r="AE99" s="12"/>
      <c r="AF99" s="12"/>
      <c r="AG99" s="12"/>
      <c r="AH99" s="12"/>
      <c r="AI99" s="12"/>
      <c r="AJ99" s="12"/>
      <c r="AK99" s="12"/>
      <c r="AL99" s="12"/>
      <c r="AM99" s="12"/>
      <c r="AN99" s="12"/>
      <c r="AO99" s="12"/>
      <c r="AP99" s="12"/>
      <c r="AQ99" s="12"/>
      <c r="AR99" s="12"/>
      <c r="AS99" s="12"/>
      <c r="AT99" s="12"/>
      <c r="AU99" s="12"/>
      <c r="AV99" s="12"/>
      <c r="AW99" s="12"/>
      <c r="AX99" s="12"/>
      <c r="AY99" s="12"/>
      <c r="AZ99" s="12"/>
      <c r="BA99" s="12"/>
      <c r="BB99" s="12"/>
      <c r="BC99" s="12"/>
      <c r="BD99" s="12"/>
      <c r="BE99" s="12"/>
      <c r="BF99" s="12"/>
      <c r="BG99" s="12"/>
      <c r="BH99" s="12"/>
      <c r="BI99" s="12"/>
      <c r="BJ99" s="12"/>
      <c r="BK99" s="12"/>
      <c r="BL99" s="12"/>
      <c r="BM99" s="12"/>
      <c r="BN99" s="12"/>
      <c r="BO99" s="12"/>
      <c r="BP99" s="12"/>
      <c r="BQ99" s="12"/>
      <c r="BR99" s="12"/>
      <c r="BS99" s="12"/>
      <c r="BT99" s="12"/>
      <c r="BU99" s="12"/>
      <c r="BV99" s="12"/>
      <c r="BW99" s="12"/>
      <c r="BX99" s="12"/>
      <c r="BY99" s="12"/>
      <c r="BZ99" s="12"/>
      <c r="CA99" s="12"/>
      <c r="CB99" s="12"/>
      <c r="CC99" s="12"/>
      <c r="CD99" s="12"/>
      <c r="CE99" s="12"/>
      <c r="CF99" s="12"/>
      <c r="CG99" s="12"/>
      <c r="CH99" s="12"/>
      <c r="CI99" s="12"/>
      <c r="CJ99" s="12"/>
      <c r="CK99" s="12"/>
      <c r="CL99" s="12"/>
      <c r="CM99" s="12"/>
      <c r="CN99" s="12"/>
      <c r="CO99" s="12"/>
      <c r="CP99" s="12"/>
      <c r="CQ99" s="12"/>
      <c r="CR99" s="12"/>
      <c r="CS99" s="12"/>
      <c r="CT99" s="12"/>
      <c r="CU99" s="12"/>
      <c r="CV99" s="12"/>
      <c r="CW99" s="12"/>
      <c r="CX99" s="12"/>
      <c r="CY99" s="12"/>
      <c r="CZ99" s="12"/>
      <c r="DA99" s="12"/>
      <c r="DB99" s="12"/>
      <c r="DC99" s="12"/>
      <c r="DD99" s="12"/>
      <c r="DE99" s="12"/>
      <c r="DF99" s="12"/>
      <c r="DG99" s="12"/>
      <c r="DH99" s="12"/>
      <c r="DI99" s="12"/>
      <c r="DJ99" s="12"/>
      <c r="DK99" s="12"/>
      <c r="DL99" s="12"/>
      <c r="DM99" s="12"/>
      <c r="DN99" s="12"/>
      <c r="DO99" s="12"/>
      <c r="DP99" s="12"/>
      <c r="DQ99" s="12"/>
      <c r="DR99" s="12"/>
      <c r="DS99" s="12"/>
      <c r="DT99" s="12"/>
      <c r="DU99" s="12"/>
      <c r="DV99" s="12"/>
      <c r="DW99" s="12"/>
      <c r="DX99" s="12"/>
      <c r="DY99" s="12"/>
      <c r="DZ99" s="12"/>
      <c r="EA99" s="12"/>
      <c r="EB99" s="12"/>
      <c r="EC99" s="12"/>
      <c r="ED99" s="12"/>
      <c r="EE99" s="12"/>
      <c r="EF99" s="12"/>
      <c r="EG99" s="12"/>
      <c r="EH99" s="12"/>
      <c r="EI99" s="12"/>
      <c r="EJ99" s="12"/>
      <c r="EK99" s="12"/>
      <c r="EL99" s="12"/>
      <c r="EM99" s="12"/>
      <c r="EN99" s="12"/>
      <c r="EO99" s="12"/>
      <c r="EP99" s="12"/>
      <c r="EQ99" s="12"/>
      <c r="ER99" s="12"/>
      <c r="ES99" s="12"/>
      <c r="ET99" s="15"/>
    </row>
    <row r="100" spans="1:150" s="13" customFormat="1" ht="51.75" thickBot="1">
      <c r="A100" s="143"/>
      <c r="B100" s="143"/>
      <c r="C100" s="110"/>
      <c r="D100" s="107"/>
      <c r="E100" s="116"/>
      <c r="F100" s="116"/>
      <c r="G100" s="86" t="str">
        <f>VLOOKUP(H100,'[1]Hoja1'!A$1:G$445,2,0)</f>
        <v>SISMOS, INCENDIOS, INUNDACIONES, TERREMOTOS, VENDAVALES, DERRUMBE</v>
      </c>
      <c r="H100" s="24" t="s">
        <v>62</v>
      </c>
      <c r="I100" s="86" t="str">
        <f>VLOOKUP(H100,'[1]Hoja1'!A$2:G$445,3,0)</f>
        <v>SISMOS, INCENDIOS, INUNDACIONES, TERREMOTOS, VENDAVALES</v>
      </c>
      <c r="J100" s="18"/>
      <c r="K100" s="86" t="str">
        <f>VLOOKUP(H100,'[1]Hoja1'!A$2:G$445,4,0)</f>
        <v>Inspecciones planeadas e inspecciones no planeadas, procedimientos de programas de seguridad y salud en el trabajo</v>
      </c>
      <c r="L100" s="86" t="str">
        <f>VLOOKUP(H100,'[1]Hoja1'!A$2:G$445,5,0)</f>
        <v>BRIGADAS DE EMERGENCIAS</v>
      </c>
      <c r="M100" s="18">
        <v>2</v>
      </c>
      <c r="N100" s="19">
        <v>1</v>
      </c>
      <c r="O100" s="19">
        <v>100</v>
      </c>
      <c r="P100" s="25">
        <f t="shared" si="9"/>
        <v>2</v>
      </c>
      <c r="Q100" s="25">
        <f t="shared" si="10"/>
        <v>200</v>
      </c>
      <c r="R100" s="32" t="str">
        <f t="shared" si="11"/>
        <v>B-2</v>
      </c>
      <c r="S100" s="72" t="str">
        <f t="shared" si="13"/>
        <v>II</v>
      </c>
      <c r="T100" s="73" t="str">
        <f t="shared" si="12"/>
        <v>No Aceptable o Aceptable Con Control Especifico</v>
      </c>
      <c r="U100" s="113"/>
      <c r="V100" s="86" t="str">
        <f>VLOOKUP(H100,'[1]Hoja1'!A$2:G$445,6,0)</f>
        <v>MUERTE</v>
      </c>
      <c r="W100" s="20"/>
      <c r="X100" s="20"/>
      <c r="Y100" s="20"/>
      <c r="Z100" s="17" t="s">
        <v>1249</v>
      </c>
      <c r="AA100" s="22" t="str">
        <f>VLOOKUP(H100,'[1]Hoja1'!A$2:G$445,7,0)</f>
        <v>ENTRENAMIENTO DE LA BRIGADA; DIVULGACIÓN DE PLAN DE EMERGENCIA</v>
      </c>
      <c r="AB100" s="20" t="s">
        <v>1207</v>
      </c>
      <c r="AC100" s="118"/>
      <c r="AD100" s="14"/>
      <c r="AE100" s="12"/>
      <c r="AF100" s="12"/>
      <c r="AG100" s="12"/>
      <c r="AH100" s="12"/>
      <c r="AI100" s="12"/>
      <c r="AJ100" s="12"/>
      <c r="AK100" s="12"/>
      <c r="AL100" s="12"/>
      <c r="AM100" s="12"/>
      <c r="AN100" s="12"/>
      <c r="AO100" s="12"/>
      <c r="AP100" s="12"/>
      <c r="AQ100" s="12"/>
      <c r="AR100" s="12"/>
      <c r="AS100" s="12"/>
      <c r="AT100" s="12"/>
      <c r="AU100" s="12"/>
      <c r="AV100" s="12"/>
      <c r="AW100" s="12"/>
      <c r="AX100" s="12"/>
      <c r="AY100" s="12"/>
      <c r="AZ100" s="12"/>
      <c r="BA100" s="12"/>
      <c r="BB100" s="12"/>
      <c r="BC100" s="12"/>
      <c r="BD100" s="12"/>
      <c r="BE100" s="12"/>
      <c r="BF100" s="12"/>
      <c r="BG100" s="12"/>
      <c r="BH100" s="12"/>
      <c r="BI100" s="12"/>
      <c r="BJ100" s="12"/>
      <c r="BK100" s="12"/>
      <c r="BL100" s="12"/>
      <c r="BM100" s="12"/>
      <c r="BN100" s="12"/>
      <c r="BO100" s="12"/>
      <c r="BP100" s="12"/>
      <c r="BQ100" s="12"/>
      <c r="BR100" s="12"/>
      <c r="BS100" s="12"/>
      <c r="BT100" s="12"/>
      <c r="BU100" s="12"/>
      <c r="BV100" s="12"/>
      <c r="BW100" s="12"/>
      <c r="BX100" s="12"/>
      <c r="BY100" s="12"/>
      <c r="BZ100" s="12"/>
      <c r="CA100" s="12"/>
      <c r="CB100" s="12"/>
      <c r="CC100" s="12"/>
      <c r="CD100" s="12"/>
      <c r="CE100" s="12"/>
      <c r="CF100" s="12"/>
      <c r="CG100" s="12"/>
      <c r="CH100" s="12"/>
      <c r="CI100" s="12"/>
      <c r="CJ100" s="12"/>
      <c r="CK100" s="12"/>
      <c r="CL100" s="12"/>
      <c r="CM100" s="12"/>
      <c r="CN100" s="12"/>
      <c r="CO100" s="12"/>
      <c r="CP100" s="12"/>
      <c r="CQ100" s="12"/>
      <c r="CR100" s="12"/>
      <c r="CS100" s="12"/>
      <c r="CT100" s="12"/>
      <c r="CU100" s="12"/>
      <c r="CV100" s="12"/>
      <c r="CW100" s="12"/>
      <c r="CX100" s="12"/>
      <c r="CY100" s="12"/>
      <c r="CZ100" s="12"/>
      <c r="DA100" s="12"/>
      <c r="DB100" s="12"/>
      <c r="DC100" s="12"/>
      <c r="DD100" s="12"/>
      <c r="DE100" s="12"/>
      <c r="DF100" s="12"/>
      <c r="DG100" s="12"/>
      <c r="DH100" s="12"/>
      <c r="DI100" s="12"/>
      <c r="DJ100" s="12"/>
      <c r="DK100" s="12"/>
      <c r="DL100" s="12"/>
      <c r="DM100" s="12"/>
      <c r="DN100" s="12"/>
      <c r="DO100" s="12"/>
      <c r="DP100" s="12"/>
      <c r="DQ100" s="12"/>
      <c r="DR100" s="12"/>
      <c r="DS100" s="12"/>
      <c r="DT100" s="12"/>
      <c r="DU100" s="12"/>
      <c r="DV100" s="12"/>
      <c r="DW100" s="12"/>
      <c r="DX100" s="12"/>
      <c r="DY100" s="12"/>
      <c r="DZ100" s="12"/>
      <c r="EA100" s="12"/>
      <c r="EB100" s="12"/>
      <c r="EC100" s="12"/>
      <c r="ED100" s="12"/>
      <c r="EE100" s="12"/>
      <c r="EF100" s="12"/>
      <c r="EG100" s="12"/>
      <c r="EH100" s="12"/>
      <c r="EI100" s="12"/>
      <c r="EJ100" s="12"/>
      <c r="EK100" s="12"/>
      <c r="EL100" s="12"/>
      <c r="EM100" s="12"/>
      <c r="EN100" s="12"/>
      <c r="EO100" s="12"/>
      <c r="EP100" s="12"/>
      <c r="EQ100" s="12"/>
      <c r="ER100" s="12"/>
      <c r="ES100" s="12"/>
      <c r="ET100" s="15"/>
    </row>
  </sheetData>
  <mergeCells count="75">
    <mergeCell ref="E5:G5"/>
    <mergeCell ref="C2:D2"/>
    <mergeCell ref="E2:I2"/>
    <mergeCell ref="E3:I3"/>
    <mergeCell ref="C4:D4"/>
    <mergeCell ref="E4:I4"/>
    <mergeCell ref="M8:S9"/>
    <mergeCell ref="T8:T9"/>
    <mergeCell ref="U8:V9"/>
    <mergeCell ref="W8:AC9"/>
    <mergeCell ref="A11:A100"/>
    <mergeCell ref="B11:B100"/>
    <mergeCell ref="C11:C21"/>
    <mergeCell ref="D11:D21"/>
    <mergeCell ref="E11:E21"/>
    <mergeCell ref="F11:F21"/>
    <mergeCell ref="A8:A10"/>
    <mergeCell ref="B8:B10"/>
    <mergeCell ref="C8:F9"/>
    <mergeCell ref="G8:H9"/>
    <mergeCell ref="I8:I10"/>
    <mergeCell ref="J8:L9"/>
    <mergeCell ref="U11:U21"/>
    <mergeCell ref="AB11:AB13"/>
    <mergeCell ref="AC11:AC21"/>
    <mergeCell ref="C22:C31"/>
    <mergeCell ref="D22:D31"/>
    <mergeCell ref="E22:E31"/>
    <mergeCell ref="F22:F31"/>
    <mergeCell ref="U22:U31"/>
    <mergeCell ref="AB22:AB24"/>
    <mergeCell ref="AC22:AC31"/>
    <mergeCell ref="AC57:AC65"/>
    <mergeCell ref="AC32:AC41"/>
    <mergeCell ref="C42:C56"/>
    <mergeCell ref="D42:D56"/>
    <mergeCell ref="E42:E56"/>
    <mergeCell ref="F42:F56"/>
    <mergeCell ref="U42:U56"/>
    <mergeCell ref="AB42:AB44"/>
    <mergeCell ref="AC42:AC56"/>
    <mergeCell ref="AB47:AB48"/>
    <mergeCell ref="C32:C41"/>
    <mergeCell ref="D32:D41"/>
    <mergeCell ref="E32:E41"/>
    <mergeCell ref="F32:F41"/>
    <mergeCell ref="U32:U41"/>
    <mergeCell ref="AB32:AB33"/>
    <mergeCell ref="AB66:AB68"/>
    <mergeCell ref="C57:C65"/>
    <mergeCell ref="D57:D65"/>
    <mergeCell ref="E57:E65"/>
    <mergeCell ref="F57:F65"/>
    <mergeCell ref="U57:U65"/>
    <mergeCell ref="AC91:AC100"/>
    <mergeCell ref="AC66:AC77"/>
    <mergeCell ref="AB70:AB71"/>
    <mergeCell ref="C78:C90"/>
    <mergeCell ref="D78:D90"/>
    <mergeCell ref="E78:E90"/>
    <mergeCell ref="F78:F90"/>
    <mergeCell ref="U78:U90"/>
    <mergeCell ref="AB78:AB80"/>
    <mergeCell ref="AC78:AC90"/>
    <mergeCell ref="AB83:AB84"/>
    <mergeCell ref="C66:C77"/>
    <mergeCell ref="D66:D77"/>
    <mergeCell ref="E66:E77"/>
    <mergeCell ref="F66:F77"/>
    <mergeCell ref="U66:U77"/>
    <mergeCell ref="C91:C100"/>
    <mergeCell ref="D91:D100"/>
    <mergeCell ref="E91:E100"/>
    <mergeCell ref="F91:F100"/>
    <mergeCell ref="U91:U100"/>
  </mergeCells>
  <conditionalFormatting sqref="O11:O31 O33:O41 O66:O77">
    <cfRule type="cellIs" priority="113" operator="equal" stopIfTrue="1">
      <formula>"10, 25, 50, 100"</formula>
    </cfRule>
  </conditionalFormatting>
  <conditionalFormatting sqref="T1:T10 T101:T1048576">
    <cfRule type="containsText" priority="110" dxfId="72" operator="containsText" text="No Aceptable o Aceptable con Control Especifico">
      <formula>NOT(ISERROR(SEARCH("No Aceptable o Aceptable con Control Especifico",T1)))</formula>
    </cfRule>
    <cfRule type="containsText" priority="111" dxfId="74" operator="containsText" text="No Aceptable">
      <formula>NOT(ISERROR(SEARCH("No Aceptable",T1)))</formula>
    </cfRule>
    <cfRule type="containsText" priority="112" dxfId="73" operator="containsText" text="No Aceptable o Aceptable con Control Especifico">
      <formula>NOT(ISERROR(SEARCH("No Aceptable o Aceptable con Control Especifico",T1)))</formula>
    </cfRule>
  </conditionalFormatting>
  <conditionalFormatting sqref="S1:S10 S101:S1048576">
    <cfRule type="cellIs" priority="109" dxfId="72" operator="equal">
      <formula>"II"</formula>
    </cfRule>
  </conditionalFormatting>
  <conditionalFormatting sqref="S11:S41 S66:S77">
    <cfRule type="cellIs" priority="105" dxfId="7" operator="equal" stopIfTrue="1">
      <formula>"IV"</formula>
    </cfRule>
    <cfRule type="cellIs" priority="106" dxfId="6" operator="equal" stopIfTrue="1">
      <formula>"III"</formula>
    </cfRule>
    <cfRule type="cellIs" priority="107" dxfId="5" operator="equal" stopIfTrue="1">
      <formula>"II"</formula>
    </cfRule>
    <cfRule type="cellIs" priority="108" dxfId="3" operator="equal" stopIfTrue="1">
      <formula>"I"</formula>
    </cfRule>
  </conditionalFormatting>
  <conditionalFormatting sqref="T11:T41 T66:T77">
    <cfRule type="cellIs" priority="103" dxfId="3" operator="equal" stopIfTrue="1">
      <formula>"No Aceptable"</formula>
    </cfRule>
    <cfRule type="cellIs" priority="104" dxfId="2" operator="equal" stopIfTrue="1">
      <formula>"Aceptable"</formula>
    </cfRule>
  </conditionalFormatting>
  <conditionalFormatting sqref="T11:T41 T66:T77">
    <cfRule type="cellIs" priority="102" dxfId="1" operator="equal" stopIfTrue="1">
      <formula>"No Aceptable o Aceptable Con Control Especifico"</formula>
    </cfRule>
  </conditionalFormatting>
  <conditionalFormatting sqref="T11:T41 T66:T77">
    <cfRule type="containsText" priority="101" dxfId="0" operator="containsText" stopIfTrue="1" text="Mejorable">
      <formula>NOT(ISERROR(SEARCH("Mejorable",T11)))</formula>
    </cfRule>
  </conditionalFormatting>
  <conditionalFormatting sqref="O32">
    <cfRule type="cellIs" priority="73" operator="equal" stopIfTrue="1">
      <formula>"10, 25, 50, 100"</formula>
    </cfRule>
  </conditionalFormatting>
  <conditionalFormatting sqref="S42:S52 S56 S54">
    <cfRule type="cellIs" priority="69" dxfId="7" operator="equal" stopIfTrue="1">
      <formula>"IV"</formula>
    </cfRule>
    <cfRule type="cellIs" priority="70" dxfId="6" operator="equal" stopIfTrue="1">
      <formula>"III"</formula>
    </cfRule>
    <cfRule type="cellIs" priority="71" dxfId="5" operator="equal" stopIfTrue="1">
      <formula>"II"</formula>
    </cfRule>
    <cfRule type="cellIs" priority="72" dxfId="3" operator="equal" stopIfTrue="1">
      <formula>"I"</formula>
    </cfRule>
  </conditionalFormatting>
  <conditionalFormatting sqref="T42:T52 T56 T54">
    <cfRule type="cellIs" priority="67" dxfId="3" operator="equal" stopIfTrue="1">
      <formula>"No Aceptable"</formula>
    </cfRule>
    <cfRule type="cellIs" priority="68" dxfId="2" operator="equal" stopIfTrue="1">
      <formula>"Aceptable"</formula>
    </cfRule>
  </conditionalFormatting>
  <conditionalFormatting sqref="T42:T52 T56 T54">
    <cfRule type="cellIs" priority="66" dxfId="1" operator="equal" stopIfTrue="1">
      <formula>"No Aceptable o Aceptable Con Control Especifico"</formula>
    </cfRule>
  </conditionalFormatting>
  <conditionalFormatting sqref="T42:T52 T56 T54">
    <cfRule type="containsText" priority="65" dxfId="0" operator="containsText" stopIfTrue="1" text="Mejorable">
      <formula>NOT(ISERROR(SEARCH("Mejorable",T42)))</formula>
    </cfRule>
  </conditionalFormatting>
  <conditionalFormatting sqref="O42:O52 O56 O54">
    <cfRule type="cellIs" priority="64" operator="equal" stopIfTrue="1">
      <formula>"10, 25, 50, 100"</formula>
    </cfRule>
  </conditionalFormatting>
  <conditionalFormatting sqref="O55">
    <cfRule type="cellIs" priority="63" operator="equal" stopIfTrue="1">
      <formula>"10, 25, 50, 100"</formula>
    </cfRule>
  </conditionalFormatting>
  <conditionalFormatting sqref="S55">
    <cfRule type="cellIs" priority="59" dxfId="7" operator="equal" stopIfTrue="1">
      <formula>"IV"</formula>
    </cfRule>
    <cfRule type="cellIs" priority="60" dxfId="6" operator="equal" stopIfTrue="1">
      <formula>"III"</formula>
    </cfRule>
    <cfRule type="cellIs" priority="61" dxfId="5" operator="equal" stopIfTrue="1">
      <formula>"II"</formula>
    </cfRule>
    <cfRule type="cellIs" priority="62" dxfId="3" operator="equal" stopIfTrue="1">
      <formula>"I"</formula>
    </cfRule>
  </conditionalFormatting>
  <conditionalFormatting sqref="T55">
    <cfRule type="cellIs" priority="57" dxfId="3" operator="equal" stopIfTrue="1">
      <formula>"No Aceptable"</formula>
    </cfRule>
    <cfRule type="cellIs" priority="58" dxfId="2" operator="equal" stopIfTrue="1">
      <formula>"Aceptable"</formula>
    </cfRule>
  </conditionalFormatting>
  <conditionalFormatting sqref="T55">
    <cfRule type="cellIs" priority="56" dxfId="1" operator="equal" stopIfTrue="1">
      <formula>"No Aceptable o Aceptable Con Control Especifico"</formula>
    </cfRule>
  </conditionalFormatting>
  <conditionalFormatting sqref="O53">
    <cfRule type="cellIs" priority="54" operator="equal" stopIfTrue="1">
      <formula>"10, 25, 50, 100"</formula>
    </cfRule>
  </conditionalFormatting>
  <conditionalFormatting sqref="S53">
    <cfRule type="cellIs" priority="50" dxfId="7" operator="equal" stopIfTrue="1">
      <formula>"IV"</formula>
    </cfRule>
    <cfRule type="cellIs" priority="51" dxfId="6" operator="equal" stopIfTrue="1">
      <formula>"III"</formula>
    </cfRule>
    <cfRule type="cellIs" priority="52" dxfId="5" operator="equal" stopIfTrue="1">
      <formula>"II"</formula>
    </cfRule>
    <cfRule type="cellIs" priority="53" dxfId="3" operator="equal" stopIfTrue="1">
      <formula>"I"</formula>
    </cfRule>
  </conditionalFormatting>
  <conditionalFormatting sqref="T53">
    <cfRule type="cellIs" priority="48" dxfId="3" operator="equal" stopIfTrue="1">
      <formula>"No Aceptable"</formula>
    </cfRule>
    <cfRule type="cellIs" priority="49" dxfId="2" operator="equal" stopIfTrue="1">
      <formula>"Aceptable"</formula>
    </cfRule>
  </conditionalFormatting>
  <conditionalFormatting sqref="T53">
    <cfRule type="cellIs" priority="47" dxfId="1" operator="equal" stopIfTrue="1">
      <formula>"No Aceptable o Aceptable Con Control Especifico"</formula>
    </cfRule>
  </conditionalFormatting>
  <conditionalFormatting sqref="T53">
    <cfRule type="containsText" priority="46" dxfId="0" operator="containsText" stopIfTrue="1" text="Mejorable">
      <formula>NOT(ISERROR(SEARCH("Mejorable",T53)))</formula>
    </cfRule>
  </conditionalFormatting>
  <conditionalFormatting sqref="O57:O65">
    <cfRule type="cellIs" priority="45" operator="equal" stopIfTrue="1">
      <formula>"10, 25, 50, 100"</formula>
    </cfRule>
  </conditionalFormatting>
  <conditionalFormatting sqref="S57:S65">
    <cfRule type="cellIs" priority="41" dxfId="7" operator="equal" stopIfTrue="1">
      <formula>"IV"</formula>
    </cfRule>
    <cfRule type="cellIs" priority="42" dxfId="6" operator="equal" stopIfTrue="1">
      <formula>"III"</formula>
    </cfRule>
    <cfRule type="cellIs" priority="43" dxfId="5" operator="equal" stopIfTrue="1">
      <formula>"II"</formula>
    </cfRule>
    <cfRule type="cellIs" priority="44" dxfId="3" operator="equal" stopIfTrue="1">
      <formula>"I"</formula>
    </cfRule>
  </conditionalFormatting>
  <conditionalFormatting sqref="T57:T65">
    <cfRule type="cellIs" priority="39" dxfId="3" operator="equal" stopIfTrue="1">
      <formula>"No Aceptable"</formula>
    </cfRule>
    <cfRule type="cellIs" priority="40" dxfId="2" operator="equal" stopIfTrue="1">
      <formula>"Aceptable"</formula>
    </cfRule>
  </conditionalFormatting>
  <conditionalFormatting sqref="T57:T65">
    <cfRule type="cellIs" priority="38" dxfId="1" operator="equal" stopIfTrue="1">
      <formula>"No Aceptable o Aceptable Con Control Especifico"</formula>
    </cfRule>
  </conditionalFormatting>
  <conditionalFormatting sqref="T57:T65">
    <cfRule type="containsText" priority="37" dxfId="0" operator="containsText" stopIfTrue="1" text="Mejorable">
      <formula>NOT(ISERROR(SEARCH("Mejorable",T57)))</formula>
    </cfRule>
  </conditionalFormatting>
  <conditionalFormatting sqref="S78:S90">
    <cfRule type="cellIs" priority="24" dxfId="7" operator="equal" stopIfTrue="1">
      <formula>"IV"</formula>
    </cfRule>
    <cfRule type="cellIs" priority="25" dxfId="6" operator="equal" stopIfTrue="1">
      <formula>"III"</formula>
    </cfRule>
    <cfRule type="cellIs" priority="26" dxfId="5" operator="equal" stopIfTrue="1">
      <formula>"II"</formula>
    </cfRule>
    <cfRule type="cellIs" priority="27" dxfId="3" operator="equal" stopIfTrue="1">
      <formula>"I"</formula>
    </cfRule>
  </conditionalFormatting>
  <conditionalFormatting sqref="T78:T90">
    <cfRule type="cellIs" priority="22" dxfId="3" operator="equal" stopIfTrue="1">
      <formula>"No Aceptable"</formula>
    </cfRule>
    <cfRule type="cellIs" priority="23" dxfId="2" operator="equal" stopIfTrue="1">
      <formula>"Aceptable"</formula>
    </cfRule>
  </conditionalFormatting>
  <conditionalFormatting sqref="T78:T90">
    <cfRule type="cellIs" priority="21" dxfId="1" operator="equal" stopIfTrue="1">
      <formula>"No Aceptable o Aceptable Con Control Especifico"</formula>
    </cfRule>
  </conditionalFormatting>
  <conditionalFormatting sqref="T78:T90">
    <cfRule type="containsText" priority="20" dxfId="0" operator="containsText" stopIfTrue="1" text="Mejorable">
      <formula>NOT(ISERROR(SEARCH("Mejorable",T78)))</formula>
    </cfRule>
  </conditionalFormatting>
  <conditionalFormatting sqref="O78:O90">
    <cfRule type="cellIs" priority="19" operator="equal" stopIfTrue="1">
      <formula>"10, 25, 50, 100"</formula>
    </cfRule>
  </conditionalFormatting>
  <conditionalFormatting sqref="T94">
    <cfRule type="containsText" priority="1" dxfId="0" operator="containsText" stopIfTrue="1" text="Mejorable">
      <formula>NOT(ISERROR(SEARCH("Mejorable",T94)))</formula>
    </cfRule>
  </conditionalFormatting>
  <conditionalFormatting sqref="O91:O93 O95:O100">
    <cfRule type="cellIs" priority="18" operator="equal" stopIfTrue="1">
      <formula>"10, 25, 50, 100"</formula>
    </cfRule>
  </conditionalFormatting>
  <conditionalFormatting sqref="S91:S93 S95:S100">
    <cfRule type="cellIs" priority="14" dxfId="7" operator="equal" stopIfTrue="1">
      <formula>"IV"</formula>
    </cfRule>
    <cfRule type="cellIs" priority="15" dxfId="6" operator="equal" stopIfTrue="1">
      <formula>"III"</formula>
    </cfRule>
    <cfRule type="cellIs" priority="16" dxfId="5" operator="equal" stopIfTrue="1">
      <formula>"II"</formula>
    </cfRule>
    <cfRule type="cellIs" priority="17" dxfId="3" operator="equal" stopIfTrue="1">
      <formula>"I"</formula>
    </cfRule>
  </conditionalFormatting>
  <conditionalFormatting sqref="T91:T93 T95:T100">
    <cfRule type="cellIs" priority="12" dxfId="3" operator="equal" stopIfTrue="1">
      <formula>"No Aceptable"</formula>
    </cfRule>
    <cfRule type="cellIs" priority="13" dxfId="2" operator="equal" stopIfTrue="1">
      <formula>"Aceptable"</formula>
    </cfRule>
  </conditionalFormatting>
  <conditionalFormatting sqref="T91:T93 T95:T100">
    <cfRule type="cellIs" priority="11" dxfId="1" operator="equal" stopIfTrue="1">
      <formula>"No Aceptable o Aceptable Con Control Especifico"</formula>
    </cfRule>
  </conditionalFormatting>
  <conditionalFormatting sqref="T91:T93 T95:T100">
    <cfRule type="containsText" priority="10" dxfId="0" operator="containsText" stopIfTrue="1" text="Mejorable">
      <formula>NOT(ISERROR(SEARCH("Mejorable",T91)))</formula>
    </cfRule>
  </conditionalFormatting>
  <conditionalFormatting sqref="O94">
    <cfRule type="cellIs" priority="9" operator="equal" stopIfTrue="1">
      <formula>"10, 25, 50, 100"</formula>
    </cfRule>
  </conditionalFormatting>
  <conditionalFormatting sqref="S94">
    <cfRule type="cellIs" priority="5" dxfId="7" operator="equal" stopIfTrue="1">
      <formula>"IV"</formula>
    </cfRule>
    <cfRule type="cellIs" priority="6" dxfId="6" operator="equal" stopIfTrue="1">
      <formula>"III"</formula>
    </cfRule>
    <cfRule type="cellIs" priority="7" dxfId="5" operator="equal" stopIfTrue="1">
      <formula>"II"</formula>
    </cfRule>
    <cfRule type="cellIs" priority="8" dxfId="3" operator="equal" stopIfTrue="1">
      <formula>"I"</formula>
    </cfRule>
  </conditionalFormatting>
  <conditionalFormatting sqref="T94">
    <cfRule type="cellIs" priority="3" dxfId="3" operator="equal" stopIfTrue="1">
      <formula>"No Aceptable"</formula>
    </cfRule>
    <cfRule type="cellIs" priority="4" dxfId="2" operator="equal" stopIfTrue="1">
      <formula>"Aceptable"</formula>
    </cfRule>
  </conditionalFormatting>
  <conditionalFormatting sqref="T94">
    <cfRule type="cellIs" priority="2" dxfId="1" operator="equal" stopIfTrue="1">
      <formula>"No Aceptable o Aceptable Con Control Especifico"</formula>
    </cfRule>
  </conditionalFormatting>
  <conditionalFormatting sqref="T55">
    <cfRule type="containsText" priority="55" dxfId="0" operator="containsText" stopIfTrue="1" text="Mejorable">
      <formula>NOT(ISERROR(SEARCH("Mejorable",'volqueta- tapadas'!T54)))</formula>
    </cfRule>
  </conditionalFormatting>
  <dataValidations count="8">
    <dataValidation errorStyle="information" type="whole" allowBlank="1" showInputMessage="1" showErrorMessage="1" promptTitle="Valores de entrada" prompt="Digite los valores_x000a_10 Lesiones o enfermedades que no requieren incapacidad_x000a_25 Lesiones o enfermedades que requieren incapacidad_x000a_60  Lesiones o enfermedades graves e irreparables_x000a_100 Muerte_x000a_ si no lo hace podria dañar el documento" error="Recuerde haber digitado los valores indicados al principio" sqref="O11:O100">
      <formula1>10</formula1>
      <formula2>100</formula2>
    </dataValidation>
    <dataValidation type="whole" allowBlank="1" showInputMessage="1" showErrorMessage="1" prompt="1 Esporadica (EE)_x000a_2 Ocasional (EO)_x000a_3 Frecuente (EF)_x000a_4 continua (EC)" sqref="N11:N100">
      <formula1>1</formula1>
      <formula2>4</formula2>
    </dataValidation>
    <dataValidation type="list" allowBlank="1" showInputMessage="1" showErrorMessage="1" sqref="E11 E22 E91 E94">
      <formula1>[1]Hoja2!#REF!</formula1>
    </dataValidation>
    <dataValidation type="list" allowBlank="1" showInputMessage="1" showErrorMessage="1" sqref="H11:H31 H53 H91:H100">
      <formula1>[1]Hoja1!#REF!</formula1>
    </dataValidation>
    <dataValidation type="list" allowBlank="1" showInputMessage="1" showErrorMessage="1" sqref="E54 E32:E52 E56 E66 E78">
      <formula1>Hoja2!$A$2:$A$82</formula1>
    </dataValidation>
    <dataValidation type="list" allowBlank="1" showInputMessage="1" showErrorMessage="1" sqref="H32:H52 H54:H56 H66:H90">
      <formula1>Hoja1!$A$2:$A$445</formula1>
    </dataValidation>
    <dataValidation type="list" allowBlank="1" showInputMessage="1" showErrorMessage="1" sqref="H57:H65">
      <formula1>[1]Hoja1!#REF!</formula1>
    </dataValidation>
    <dataValidation type="list" allowBlank="1" showInputMessage="1" showErrorMessage="1" sqref="E57">
      <formula1>[1]Hoja2!#REF!</formula1>
    </dataValidation>
  </dataValidations>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P65"/>
  <sheetViews>
    <sheetView showGridLines="0" zoomScale="80" zoomScaleNormal="80" workbookViewId="0" topLeftCell="A45">
      <selection activeCell="F45" sqref="F45:F55"/>
    </sheetView>
  </sheetViews>
  <sheetFormatPr defaultColWidth="11.421875" defaultRowHeight="15"/>
  <cols>
    <col min="1" max="1" width="5.28125" style="1" customWidth="1"/>
    <col min="2" max="2" width="7.28125" style="1" customWidth="1"/>
    <col min="3" max="3" width="29.57421875" style="1" customWidth="1"/>
    <col min="4" max="4" width="55.28125" style="1" customWidth="1"/>
    <col min="5" max="5" width="24.421875" style="1" customWidth="1"/>
    <col min="6" max="6" width="11.421875" style="2" customWidth="1"/>
    <col min="7" max="7" width="53.00390625" style="2" customWidth="1"/>
    <col min="8" max="8" width="28.7109375" style="3" customWidth="1"/>
    <col min="9" max="9" width="60.8515625" style="1" customWidth="1"/>
    <col min="10" max="10" width="33.00390625" style="2" customWidth="1"/>
    <col min="11" max="11" width="37.00390625" style="2" customWidth="1"/>
    <col min="12" max="12" width="39.7109375" style="2" customWidth="1"/>
    <col min="13" max="14" width="11.421875" style="1" customWidth="1"/>
    <col min="15" max="15" width="15.140625" style="1" bestFit="1" customWidth="1"/>
    <col min="16" max="16" width="14.00390625" style="1" customWidth="1"/>
    <col min="17" max="17" width="13.8515625" style="1" customWidth="1"/>
    <col min="18" max="18" width="14.28125" style="1" bestFit="1" customWidth="1"/>
    <col min="19" max="19" width="18.57421875" style="1" customWidth="1"/>
    <col min="20" max="20" width="17.00390625" style="1" customWidth="1"/>
    <col min="21" max="21" width="11.421875" style="1" customWidth="1"/>
    <col min="22" max="22" width="63.7109375" style="1" customWidth="1"/>
    <col min="23" max="23" width="14.00390625" style="1" customWidth="1"/>
    <col min="24" max="24" width="12.8515625" style="1" customWidth="1"/>
    <col min="25" max="25" width="25.00390625" style="1" customWidth="1"/>
    <col min="26" max="26" width="40.8515625" style="1" customWidth="1"/>
    <col min="27" max="27" width="34.28125" style="4" customWidth="1"/>
    <col min="28" max="28" width="40.57421875" style="1" customWidth="1"/>
    <col min="29" max="29" width="40.7109375" style="1" customWidth="1"/>
    <col min="30" max="16384" width="11.421875" style="1" customWidth="1"/>
  </cols>
  <sheetData>
    <row r="1" ht="13.5" thickBot="1">
      <c r="Z1" s="12"/>
    </row>
    <row r="2" spans="1:27" s="6" customFormat="1" ht="15" customHeight="1">
      <c r="A2" s="5"/>
      <c r="C2" s="133"/>
      <c r="D2" s="133"/>
      <c r="E2" s="122" t="s">
        <v>1251</v>
      </c>
      <c r="F2" s="123"/>
      <c r="G2" s="123"/>
      <c r="H2" s="123"/>
      <c r="I2" s="124"/>
      <c r="J2" s="9"/>
      <c r="K2" s="9"/>
      <c r="L2" s="9"/>
      <c r="M2" s="8"/>
      <c r="N2" s="8"/>
      <c r="O2" s="8"/>
      <c r="P2" s="8"/>
      <c r="Q2" s="8"/>
      <c r="R2" s="8"/>
      <c r="S2" s="8"/>
      <c r="T2" s="8"/>
      <c r="U2" s="9"/>
      <c r="V2" s="8"/>
      <c r="W2" s="8"/>
      <c r="X2" s="8"/>
      <c r="Y2" s="8"/>
      <c r="Z2" s="8"/>
      <c r="AA2" s="10"/>
    </row>
    <row r="3" spans="1:27" s="6" customFormat="1" ht="15" customHeight="1">
      <c r="A3" s="5"/>
      <c r="C3" s="11"/>
      <c r="D3" s="8"/>
      <c r="E3" s="125" t="s">
        <v>1193</v>
      </c>
      <c r="F3" s="126"/>
      <c r="G3" s="126"/>
      <c r="H3" s="126"/>
      <c r="I3" s="127"/>
      <c r="J3" s="9"/>
      <c r="K3" s="9"/>
      <c r="L3" s="9"/>
      <c r="M3" s="8"/>
      <c r="N3" s="8"/>
      <c r="O3" s="8"/>
      <c r="P3" s="8"/>
      <c r="Q3" s="8"/>
      <c r="R3" s="8"/>
      <c r="S3" s="8"/>
      <c r="T3" s="8"/>
      <c r="U3" s="9"/>
      <c r="V3" s="8"/>
      <c r="W3" s="8"/>
      <c r="X3" s="8"/>
      <c r="Y3" s="8"/>
      <c r="Z3" s="8"/>
      <c r="AA3" s="10"/>
    </row>
    <row r="4" spans="1:27" s="6" customFormat="1" ht="15" customHeight="1" thickBot="1">
      <c r="A4" s="5"/>
      <c r="C4" s="133"/>
      <c r="D4" s="133"/>
      <c r="E4" s="128" t="s">
        <v>1254</v>
      </c>
      <c r="F4" s="129"/>
      <c r="G4" s="129"/>
      <c r="H4" s="129"/>
      <c r="I4" s="130"/>
      <c r="J4" s="9"/>
      <c r="K4" s="9"/>
      <c r="L4" s="9"/>
      <c r="M4" s="8"/>
      <c r="N4" s="8"/>
      <c r="O4" s="8"/>
      <c r="P4" s="8"/>
      <c r="Q4" s="8"/>
      <c r="R4" s="8"/>
      <c r="S4" s="8"/>
      <c r="T4" s="8"/>
      <c r="U4" s="9"/>
      <c r="V4" s="8"/>
      <c r="W4" s="8"/>
      <c r="X4" s="8"/>
      <c r="Y4" s="8"/>
      <c r="Z4" s="8"/>
      <c r="AA4" s="10"/>
    </row>
    <row r="5" spans="1:27" s="6" customFormat="1" ht="11.25" customHeight="1">
      <c r="A5" s="5"/>
      <c r="C5" s="11"/>
      <c r="D5" s="8"/>
      <c r="E5" s="134"/>
      <c r="F5" s="134"/>
      <c r="G5" s="134"/>
      <c r="H5" s="7"/>
      <c r="I5" s="8"/>
      <c r="J5" s="9"/>
      <c r="K5" s="9"/>
      <c r="L5" s="9"/>
      <c r="M5" s="8"/>
      <c r="N5" s="8"/>
      <c r="O5" s="8"/>
      <c r="P5" s="8"/>
      <c r="Q5" s="8"/>
      <c r="R5" s="8"/>
      <c r="S5" s="8"/>
      <c r="T5" s="8"/>
      <c r="U5" s="9"/>
      <c r="V5" s="8"/>
      <c r="W5" s="8"/>
      <c r="X5" s="8"/>
      <c r="Y5" s="8"/>
      <c r="Z5" s="8"/>
      <c r="AA5" s="10"/>
    </row>
    <row r="6" spans="1:27" s="6" customFormat="1" ht="11.25" customHeight="1">
      <c r="A6" s="5"/>
      <c r="C6" s="11"/>
      <c r="D6" s="8"/>
      <c r="E6" s="42"/>
      <c r="F6" s="42"/>
      <c r="G6" s="42"/>
      <c r="H6" s="7"/>
      <c r="I6" s="8"/>
      <c r="J6" s="9"/>
      <c r="K6" s="9"/>
      <c r="L6" s="9"/>
      <c r="M6" s="8"/>
      <c r="N6" s="8"/>
      <c r="O6" s="8"/>
      <c r="P6" s="8"/>
      <c r="Q6" s="8"/>
      <c r="R6" s="8"/>
      <c r="S6" s="8"/>
      <c r="T6" s="8"/>
      <c r="U6" s="9"/>
      <c r="V6" s="8"/>
      <c r="W6" s="8"/>
      <c r="X6" s="8"/>
      <c r="Y6" s="8"/>
      <c r="Z6" s="8"/>
      <c r="AA6" s="10"/>
    </row>
    <row r="7" spans="1:27" s="6" customFormat="1" ht="11.25" customHeight="1" thickBot="1">
      <c r="A7" s="5"/>
      <c r="C7" s="11"/>
      <c r="D7" s="8"/>
      <c r="E7" s="42"/>
      <c r="F7" s="42"/>
      <c r="G7" s="42"/>
      <c r="H7" s="7"/>
      <c r="I7" s="8"/>
      <c r="J7" s="9"/>
      <c r="K7" s="9"/>
      <c r="L7" s="9"/>
      <c r="M7" s="8"/>
      <c r="N7" s="8"/>
      <c r="O7" s="8"/>
      <c r="P7" s="8"/>
      <c r="Q7" s="8"/>
      <c r="R7" s="8"/>
      <c r="S7" s="8"/>
      <c r="T7" s="8"/>
      <c r="U7" s="9"/>
      <c r="V7" s="8"/>
      <c r="W7" s="8"/>
      <c r="X7" s="8"/>
      <c r="Y7" s="8"/>
      <c r="Z7" s="8"/>
      <c r="AA7" s="10"/>
    </row>
    <row r="8" spans="1:29" ht="17.25" customHeight="1" thickBot="1">
      <c r="A8" s="119" t="s">
        <v>11</v>
      </c>
      <c r="B8" s="138" t="s">
        <v>12</v>
      </c>
      <c r="C8" s="135" t="s">
        <v>0</v>
      </c>
      <c r="D8" s="135"/>
      <c r="E8" s="135"/>
      <c r="F8" s="135"/>
      <c r="G8" s="132" t="s">
        <v>1</v>
      </c>
      <c r="H8" s="136"/>
      <c r="I8" s="137" t="s">
        <v>2</v>
      </c>
      <c r="J8" s="132" t="s">
        <v>3</v>
      </c>
      <c r="K8" s="132"/>
      <c r="L8" s="132"/>
      <c r="M8" s="132" t="s">
        <v>4</v>
      </c>
      <c r="N8" s="132"/>
      <c r="O8" s="132"/>
      <c r="P8" s="132"/>
      <c r="Q8" s="132"/>
      <c r="R8" s="132"/>
      <c r="S8" s="132"/>
      <c r="T8" s="132" t="s">
        <v>5</v>
      </c>
      <c r="U8" s="132" t="s">
        <v>6</v>
      </c>
      <c r="V8" s="136"/>
      <c r="W8" s="131" t="s">
        <v>7</v>
      </c>
      <c r="X8" s="131"/>
      <c r="Y8" s="131"/>
      <c r="Z8" s="131"/>
      <c r="AA8" s="131"/>
      <c r="AB8" s="131"/>
      <c r="AC8" s="131"/>
    </row>
    <row r="9" spans="1:29" ht="15.75" customHeight="1" thickBot="1">
      <c r="A9" s="120"/>
      <c r="B9" s="139"/>
      <c r="C9" s="135"/>
      <c r="D9" s="135"/>
      <c r="E9" s="135"/>
      <c r="F9" s="135"/>
      <c r="G9" s="136"/>
      <c r="H9" s="136"/>
      <c r="I9" s="137"/>
      <c r="J9" s="132"/>
      <c r="K9" s="132"/>
      <c r="L9" s="132"/>
      <c r="M9" s="132"/>
      <c r="N9" s="132"/>
      <c r="O9" s="132"/>
      <c r="P9" s="132"/>
      <c r="Q9" s="132"/>
      <c r="R9" s="132"/>
      <c r="S9" s="132"/>
      <c r="T9" s="136"/>
      <c r="U9" s="136"/>
      <c r="V9" s="136"/>
      <c r="W9" s="131"/>
      <c r="X9" s="131"/>
      <c r="Y9" s="131"/>
      <c r="Z9" s="131"/>
      <c r="AA9" s="131"/>
      <c r="AB9" s="131"/>
      <c r="AC9" s="131"/>
    </row>
    <row r="10" spans="1:276" s="13" customFormat="1" ht="39" thickBot="1">
      <c r="A10" s="121"/>
      <c r="B10" s="140"/>
      <c r="C10" s="43" t="s">
        <v>13</v>
      </c>
      <c r="D10" s="43" t="s">
        <v>14</v>
      </c>
      <c r="E10" s="43" t="s">
        <v>1077</v>
      </c>
      <c r="F10" s="43" t="s">
        <v>15</v>
      </c>
      <c r="G10" s="43" t="s">
        <v>16</v>
      </c>
      <c r="H10" s="43" t="s">
        <v>17</v>
      </c>
      <c r="I10" s="137"/>
      <c r="J10" s="43" t="s">
        <v>18</v>
      </c>
      <c r="K10" s="43" t="s">
        <v>19</v>
      </c>
      <c r="L10" s="43" t="s">
        <v>20</v>
      </c>
      <c r="M10" s="43" t="s">
        <v>21</v>
      </c>
      <c r="N10" s="43" t="s">
        <v>22</v>
      </c>
      <c r="O10" s="43" t="s">
        <v>37</v>
      </c>
      <c r="P10" s="43" t="s">
        <v>36</v>
      </c>
      <c r="Q10" s="43" t="s">
        <v>23</v>
      </c>
      <c r="R10" s="43" t="s">
        <v>38</v>
      </c>
      <c r="S10" s="43" t="s">
        <v>24</v>
      </c>
      <c r="T10" s="43" t="s">
        <v>25</v>
      </c>
      <c r="U10" s="43" t="s">
        <v>39</v>
      </c>
      <c r="V10" s="43" t="s">
        <v>26</v>
      </c>
      <c r="W10" s="43" t="s">
        <v>8</v>
      </c>
      <c r="X10" s="43" t="s">
        <v>9</v>
      </c>
      <c r="Y10" s="43" t="s">
        <v>10</v>
      </c>
      <c r="Z10" s="43" t="s">
        <v>31</v>
      </c>
      <c r="AA10" s="43" t="s">
        <v>27</v>
      </c>
      <c r="AB10" s="43" t="s">
        <v>28</v>
      </c>
      <c r="AC10" s="43" t="s">
        <v>29</v>
      </c>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12"/>
      <c r="CM10" s="12"/>
      <c r="CN10" s="12"/>
      <c r="CO10" s="12"/>
      <c r="CP10" s="12"/>
      <c r="CQ10" s="12"/>
      <c r="CR10" s="12"/>
      <c r="CS10" s="12"/>
      <c r="CT10" s="12"/>
      <c r="CU10" s="12"/>
      <c r="CV10" s="12"/>
      <c r="CW10" s="12"/>
      <c r="CX10" s="12"/>
      <c r="CY10" s="12"/>
      <c r="CZ10" s="12"/>
      <c r="DA10" s="12"/>
      <c r="DB10" s="12"/>
      <c r="DC10" s="12"/>
      <c r="DD10" s="12"/>
      <c r="DE10" s="12"/>
      <c r="DF10" s="12"/>
      <c r="DG10" s="12"/>
      <c r="DH10" s="12"/>
      <c r="DI10" s="12"/>
      <c r="DJ10" s="12"/>
      <c r="DK10" s="12"/>
      <c r="DL10" s="12"/>
      <c r="DM10" s="12"/>
      <c r="DN10" s="12"/>
      <c r="DO10" s="12"/>
      <c r="DP10" s="12"/>
      <c r="DQ10" s="12"/>
      <c r="DR10" s="12"/>
      <c r="DS10" s="12"/>
      <c r="DT10" s="12"/>
      <c r="DU10" s="12"/>
      <c r="DV10" s="12"/>
      <c r="DW10" s="12"/>
      <c r="DX10" s="12"/>
      <c r="DY10" s="12"/>
      <c r="DZ10" s="12"/>
      <c r="EA10" s="12"/>
      <c r="EB10" s="12"/>
      <c r="EC10" s="12"/>
      <c r="ED10" s="12"/>
      <c r="EE10" s="12"/>
      <c r="EF10" s="12"/>
      <c r="EG10" s="12"/>
      <c r="EH10" s="12"/>
      <c r="EI10" s="12"/>
      <c r="EJ10" s="12"/>
      <c r="EK10" s="12"/>
      <c r="EL10" s="12"/>
      <c r="EM10" s="12"/>
      <c r="EN10" s="12"/>
      <c r="EO10" s="12"/>
      <c r="EP10" s="12"/>
      <c r="EQ10" s="12"/>
      <c r="ER10" s="12"/>
      <c r="ES10" s="12"/>
      <c r="ET10" s="12"/>
      <c r="EU10" s="12"/>
      <c r="EV10" s="12"/>
      <c r="EW10" s="12"/>
      <c r="EX10" s="12"/>
      <c r="EY10" s="12"/>
      <c r="EZ10" s="12"/>
      <c r="FA10" s="12"/>
      <c r="FB10" s="12"/>
      <c r="FC10" s="12"/>
      <c r="FD10" s="12"/>
      <c r="FE10" s="12"/>
      <c r="FF10" s="12"/>
      <c r="FG10" s="12"/>
      <c r="FH10" s="12"/>
      <c r="FI10" s="12"/>
      <c r="FJ10" s="12"/>
      <c r="FK10" s="12"/>
      <c r="FL10" s="12"/>
      <c r="FM10" s="12"/>
      <c r="FN10" s="12"/>
      <c r="FO10" s="12"/>
      <c r="FP10" s="12"/>
      <c r="FQ10" s="12"/>
      <c r="FR10" s="12"/>
      <c r="FS10" s="12"/>
      <c r="FT10" s="12"/>
      <c r="FU10" s="12"/>
      <c r="FV10" s="12"/>
      <c r="FW10" s="12"/>
      <c r="FX10" s="12"/>
      <c r="FY10" s="12"/>
      <c r="FZ10" s="12"/>
      <c r="GA10" s="12"/>
      <c r="GB10" s="12"/>
      <c r="GC10" s="12"/>
      <c r="GD10" s="12"/>
      <c r="GE10" s="12"/>
      <c r="GF10" s="12"/>
      <c r="GG10" s="12"/>
      <c r="GH10" s="12"/>
      <c r="GI10" s="12"/>
      <c r="GJ10" s="12"/>
      <c r="GK10" s="12"/>
      <c r="GL10" s="12"/>
      <c r="GM10" s="12"/>
      <c r="GN10" s="12"/>
      <c r="GO10" s="12"/>
      <c r="GP10" s="12"/>
      <c r="GQ10" s="12"/>
      <c r="GR10" s="12"/>
      <c r="GS10" s="12"/>
      <c r="GT10" s="12"/>
      <c r="GU10" s="12"/>
      <c r="GV10" s="12"/>
      <c r="GW10" s="12"/>
      <c r="GX10" s="12"/>
      <c r="GY10" s="12"/>
      <c r="GZ10" s="12"/>
      <c r="HA10" s="12"/>
      <c r="HB10" s="12"/>
      <c r="HC10" s="12"/>
      <c r="HD10" s="12"/>
      <c r="HE10" s="12"/>
      <c r="HF10" s="12"/>
      <c r="HG10" s="12"/>
      <c r="HH10" s="12"/>
      <c r="HI10" s="12"/>
      <c r="HJ10" s="12"/>
      <c r="HK10" s="12"/>
      <c r="HL10" s="12"/>
      <c r="HM10" s="12"/>
      <c r="HN10" s="12"/>
      <c r="HO10" s="12"/>
      <c r="HP10" s="12"/>
      <c r="HQ10" s="12"/>
      <c r="HR10" s="12"/>
      <c r="HS10" s="12"/>
      <c r="HT10" s="12"/>
      <c r="HU10" s="12"/>
      <c r="HV10" s="12"/>
      <c r="HW10" s="12"/>
      <c r="HX10" s="12"/>
      <c r="HY10" s="12"/>
      <c r="HZ10" s="12"/>
      <c r="IA10" s="12"/>
      <c r="IB10" s="12"/>
      <c r="IC10" s="12"/>
      <c r="ID10" s="12"/>
      <c r="IE10" s="12"/>
      <c r="IF10" s="12"/>
      <c r="IG10" s="12"/>
      <c r="IH10" s="12"/>
      <c r="II10" s="12"/>
      <c r="IJ10" s="12"/>
      <c r="IK10" s="12"/>
      <c r="IL10" s="12"/>
      <c r="IM10" s="12"/>
      <c r="IN10" s="12"/>
      <c r="IO10" s="12"/>
      <c r="IP10" s="12"/>
      <c r="IQ10" s="12"/>
      <c r="IR10" s="12"/>
      <c r="IS10" s="12"/>
      <c r="IT10" s="12"/>
      <c r="IU10" s="12"/>
      <c r="IV10" s="12"/>
      <c r="IW10" s="12"/>
      <c r="IX10" s="12"/>
      <c r="IY10" s="12"/>
      <c r="IZ10" s="12"/>
      <c r="JA10" s="12"/>
      <c r="JB10" s="12"/>
      <c r="JC10" s="12"/>
      <c r="JD10" s="12"/>
      <c r="JE10" s="12"/>
      <c r="JF10" s="12"/>
      <c r="JG10" s="12"/>
      <c r="JH10" s="12"/>
      <c r="JI10" s="12"/>
      <c r="JJ10" s="12"/>
      <c r="JK10" s="12"/>
      <c r="JL10" s="12"/>
      <c r="JM10" s="12"/>
      <c r="JN10" s="12"/>
      <c r="JO10" s="12"/>
      <c r="JP10" s="12"/>
    </row>
    <row r="11" spans="1:150" s="13" customFormat="1" ht="51">
      <c r="A11" s="141" t="s">
        <v>1255</v>
      </c>
      <c r="B11" s="141" t="s">
        <v>1196</v>
      </c>
      <c r="C11" s="99" t="str">
        <f>VLOOKUP(E11,Hoja2!A$2:C$82,2,0)</f>
        <v>Efectuar la localizacion y reparacion de los daños en las redes de acueducto, accesorios, acometidas,  reparar  las  valvulas  necesarias  y demas  actividades complementarias  para adelantar los trabajos, con el fin de reestablecer el suministro del servicio a la ciudadania.</v>
      </c>
      <c r="D11" s="101" t="str">
        <f>VLOOKUP(E11,Hoja2!A$2:C$82,3,0)</f>
        <v>Cambiar y reparar accesorios de las valvulas y tuberias con el fin de adelantar los trabajos de mantenimiento. Ejecutar las excavaciones para localizar los danos que se presenten en las redes locales de  acueducto, operando equipos tales coma sistemas de bombeo, entre otros. Proteger las superficies expuestas por las excavaciones mediante sistemas de proteccion de superficies. Verificar el tipo de materiales necesarios. Descubrir y localizar daños en la red local, retirar los recubrimientos de las tuberias come morteros, anclajes o de cualquier tipo.</v>
      </c>
      <c r="E11" s="96" t="s">
        <v>1037</v>
      </c>
      <c r="F11" s="96" t="s">
        <v>1210</v>
      </c>
      <c r="G11" s="83" t="str">
        <f>VLOOKUP(H11,Hoja1!A$1:G$445,2,0)</f>
        <v>Bacteria</v>
      </c>
      <c r="H11" s="46" t="s">
        <v>108</v>
      </c>
      <c r="I11" s="83" t="str">
        <f>VLOOKUP(H11,Hoja1!A$2:G$445,3,0)</f>
        <v>Infecciones producidas por Bacterianas</v>
      </c>
      <c r="J11" s="84"/>
      <c r="K11" s="83" t="str">
        <f>VLOOKUP(H11,Hoja1!A$2:G$445,4,0)</f>
        <v>Inspecciones planeadas e inspecciones no planeadas, procedimientos de programas de seguridad y salud en el trabajo</v>
      </c>
      <c r="L11" s="83" t="str">
        <f>VLOOKUP(H11,Hoja1!A$2:G$445,5,0)</f>
        <v>Programa de vacunación, bota pantalon, overol, guantes, tapabocas, mascarillas con filtos</v>
      </c>
      <c r="M11" s="84">
        <v>2</v>
      </c>
      <c r="N11" s="48">
        <v>3</v>
      </c>
      <c r="O11" s="48">
        <v>10</v>
      </c>
      <c r="P11" s="48">
        <f>M11*N11</f>
        <v>6</v>
      </c>
      <c r="Q11" s="48">
        <f>O11*P11</f>
        <v>60</v>
      </c>
      <c r="R11" s="49" t="str">
        <f>IF(P11=40,"MA-40",IF(P11=30,"MA-30",IF(P11=20,"A-20",IF(P11=10,"A-10",IF(P11=24,"MA-24",IF(P11=18,"A-18",IF(P11=12,"A-12",IF(P11=6,"M-6",IF(P11=8,"M-8",IF(P11=6,"M-6",IF(P11=4,"B-4",IF(P11=2,"B-2",))))))))))))</f>
        <v>M-6</v>
      </c>
      <c r="S11" s="50" t="str">
        <f aca="true" t="shared" si="0" ref="S11:S65">IF(Q11&lt;=20,"IV",IF(Q11&lt;=120,"III",IF(Q11&lt;=500,"II",IF(Q11&lt;=4000,"I"))))</f>
        <v>III</v>
      </c>
      <c r="T11" s="51" t="str">
        <f>IF(S11=0,"",IF(S11="IV","Aceptable",IF(S11="III","Mejorable",IF(S11="II","No Aceptable o Aceptable Con Control Especifico",IF(S11="I","No Aceptable","")))))</f>
        <v>Mejorable</v>
      </c>
      <c r="U11" s="144">
        <v>5</v>
      </c>
      <c r="V11" s="83" t="str">
        <f>VLOOKUP(H11,Hoja1!A$2:G$445,6,0)</f>
        <v xml:space="preserve">Enfermedades Infectocontagiosas
</v>
      </c>
      <c r="W11" s="52"/>
      <c r="X11" s="52"/>
      <c r="Y11" s="52"/>
      <c r="Z11" s="53"/>
      <c r="AA11" s="53" t="str">
        <f>VLOOKUP(H11,Hoja1!A$2:G$445,7,0)</f>
        <v xml:space="preserve">Riesgo Biológico, Autocuidado y/o Uso y manejo adecuado de E.P.P.
</v>
      </c>
      <c r="AB11" s="144" t="s">
        <v>1200</v>
      </c>
      <c r="AC11" s="99" t="s">
        <v>1209</v>
      </c>
      <c r="AD11" s="14"/>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c r="CM11" s="12"/>
      <c r="CN11" s="12"/>
      <c r="CO11" s="12"/>
      <c r="CP11" s="12"/>
      <c r="CQ11" s="12"/>
      <c r="CR11" s="12"/>
      <c r="CS11" s="12"/>
      <c r="CT11" s="12"/>
      <c r="CU11" s="12"/>
      <c r="CV11" s="12"/>
      <c r="CW11" s="12"/>
      <c r="CX11" s="12"/>
      <c r="CY11" s="12"/>
      <c r="CZ11" s="12"/>
      <c r="DA11" s="12"/>
      <c r="DB11" s="12"/>
      <c r="DC11" s="12"/>
      <c r="DD11" s="12"/>
      <c r="DE11" s="12"/>
      <c r="DF11" s="12"/>
      <c r="DG11" s="12"/>
      <c r="DH11" s="12"/>
      <c r="DI11" s="12"/>
      <c r="DJ11" s="12"/>
      <c r="DK11" s="12"/>
      <c r="DL11" s="12"/>
      <c r="DM11" s="12"/>
      <c r="DN11" s="12"/>
      <c r="DO11" s="12"/>
      <c r="DP11" s="12"/>
      <c r="DQ11" s="12"/>
      <c r="DR11" s="12"/>
      <c r="DS11" s="12"/>
      <c r="DT11" s="12"/>
      <c r="DU11" s="12"/>
      <c r="DV11" s="12"/>
      <c r="DW11" s="12"/>
      <c r="DX11" s="12"/>
      <c r="DY11" s="12"/>
      <c r="DZ11" s="12"/>
      <c r="EA11" s="12"/>
      <c r="EB11" s="12"/>
      <c r="EC11" s="12"/>
      <c r="ED11" s="12"/>
      <c r="EE11" s="12"/>
      <c r="EF11" s="12"/>
      <c r="EG11" s="12"/>
      <c r="EH11" s="12"/>
      <c r="EI11" s="12"/>
      <c r="EJ11" s="12"/>
      <c r="EK11" s="12"/>
      <c r="EL11" s="12"/>
      <c r="EM11" s="12"/>
      <c r="EN11" s="12"/>
      <c r="EO11" s="12"/>
      <c r="EP11" s="12"/>
      <c r="EQ11" s="12"/>
      <c r="ER11" s="12"/>
      <c r="ES11" s="12"/>
      <c r="ET11" s="15"/>
    </row>
    <row r="12" spans="1:150" s="13" customFormat="1" ht="51">
      <c r="A12" s="142"/>
      <c r="B12" s="142"/>
      <c r="C12" s="92"/>
      <c r="D12" s="102"/>
      <c r="E12" s="97"/>
      <c r="F12" s="97"/>
      <c r="G12" s="83" t="str">
        <f>VLOOKUP(H12,Hoja1!A$1:G$445,2,0)</f>
        <v>Hongos</v>
      </c>
      <c r="H12" s="46" t="s">
        <v>117</v>
      </c>
      <c r="I12" s="83" t="str">
        <f>VLOOKUP(H12,Hoja1!A$2:G$445,3,0)</f>
        <v>Micosis</v>
      </c>
      <c r="J12" s="54"/>
      <c r="K12" s="83" t="str">
        <f>VLOOKUP(H12,Hoja1!A$2:G$445,4,0)</f>
        <v>Inspecciones planeadas e inspecciones no planeadas, procedimientos de programas de seguridad y salud en el trabajo</v>
      </c>
      <c r="L12" s="83" t="str">
        <f>VLOOKUP(H12,Hoja1!A$2:G$445,5,0)</f>
        <v>Programa de vacunación, éxamenes periódicos</v>
      </c>
      <c r="M12" s="54">
        <v>2</v>
      </c>
      <c r="N12" s="55">
        <v>3</v>
      </c>
      <c r="O12" s="55">
        <v>10</v>
      </c>
      <c r="P12" s="48">
        <f aca="true" t="shared" si="1" ref="P12:P65">M12*N12</f>
        <v>6</v>
      </c>
      <c r="Q12" s="48">
        <f aca="true" t="shared" si="2" ref="Q12:Q65">O12*P12</f>
        <v>60</v>
      </c>
      <c r="R12" s="56" t="str">
        <f aca="true" t="shared" si="3" ref="R12:R65">IF(P12=40,"MA-40",IF(P12=30,"MA-30",IF(P12=20,"A-20",IF(P12=10,"A-10",IF(P12=24,"MA-24",IF(P12=18,"A-18",IF(P12=12,"A-12",IF(P12=6,"M-6",IF(P12=8,"M-8",IF(P12=6,"M-6",IF(P12=4,"B-4",IF(P12=2,"B-2",))))))))))))</f>
        <v>M-6</v>
      </c>
      <c r="S12" s="57" t="str">
        <f t="shared" si="0"/>
        <v>III</v>
      </c>
      <c r="T12" s="58" t="str">
        <f aca="true" t="shared" si="4" ref="T12:T65">IF(S12=0,"",IF(S12="IV","Aceptable",IF(S12="III","Mejorable",IF(S12="II","No Aceptable o Aceptable Con Control Especifico",IF(S12="I","No Aceptable","")))))</f>
        <v>Mejorable</v>
      </c>
      <c r="U12" s="104"/>
      <c r="V12" s="83" t="str">
        <f>VLOOKUP(H12,Hoja1!A$2:G$445,6,0)</f>
        <v>Micosis</v>
      </c>
      <c r="W12" s="59"/>
      <c r="X12" s="59"/>
      <c r="Y12" s="59"/>
      <c r="Z12" s="60"/>
      <c r="AA12" s="53" t="str">
        <f>VLOOKUP(H12,Hoja1!A$2:G$445,7,0)</f>
        <v xml:space="preserve">Riesgo Biológico, Autocuidado y/o Uso y manejo adecuado de E.P.P.
</v>
      </c>
      <c r="AB12" s="104"/>
      <c r="AC12" s="92"/>
      <c r="AD12" s="14"/>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c r="DA12" s="12"/>
      <c r="DB12" s="12"/>
      <c r="DC12" s="12"/>
      <c r="DD12" s="12"/>
      <c r="DE12" s="12"/>
      <c r="DF12" s="12"/>
      <c r="DG12" s="12"/>
      <c r="DH12" s="12"/>
      <c r="DI12" s="12"/>
      <c r="DJ12" s="12"/>
      <c r="DK12" s="12"/>
      <c r="DL12" s="12"/>
      <c r="DM12" s="12"/>
      <c r="DN12" s="12"/>
      <c r="DO12" s="12"/>
      <c r="DP12" s="12"/>
      <c r="DQ12" s="12"/>
      <c r="DR12" s="12"/>
      <c r="DS12" s="12"/>
      <c r="DT12" s="12"/>
      <c r="DU12" s="12"/>
      <c r="DV12" s="12"/>
      <c r="DW12" s="12"/>
      <c r="DX12" s="12"/>
      <c r="DY12" s="12"/>
      <c r="DZ12" s="12"/>
      <c r="EA12" s="12"/>
      <c r="EB12" s="12"/>
      <c r="EC12" s="12"/>
      <c r="ED12" s="12"/>
      <c r="EE12" s="12"/>
      <c r="EF12" s="12"/>
      <c r="EG12" s="12"/>
      <c r="EH12" s="12"/>
      <c r="EI12" s="12"/>
      <c r="EJ12" s="12"/>
      <c r="EK12" s="12"/>
      <c r="EL12" s="12"/>
      <c r="EM12" s="12"/>
      <c r="EN12" s="12"/>
      <c r="EO12" s="12"/>
      <c r="EP12" s="12"/>
      <c r="EQ12" s="12"/>
      <c r="ER12" s="12"/>
      <c r="ES12" s="12"/>
      <c r="ET12" s="15"/>
    </row>
    <row r="13" spans="1:150" s="13" customFormat="1" ht="51">
      <c r="A13" s="142"/>
      <c r="B13" s="142"/>
      <c r="C13" s="92"/>
      <c r="D13" s="102"/>
      <c r="E13" s="97"/>
      <c r="F13" s="97"/>
      <c r="G13" s="83" t="str">
        <f>VLOOKUP(H13,Hoja1!A$1:G$445,2,0)</f>
        <v>Virus</v>
      </c>
      <c r="H13" s="46" t="s">
        <v>120</v>
      </c>
      <c r="I13" s="83" t="str">
        <f>VLOOKUP(H13,Hoja1!A$2:G$445,3,0)</f>
        <v>Infecciones Virales</v>
      </c>
      <c r="J13" s="54"/>
      <c r="K13" s="83" t="str">
        <f>VLOOKUP(H13,Hoja1!A$2:G$445,4,0)</f>
        <v>Inspecciones planeadas e inspecciones no planeadas, procedimientos de programas de seguridad y salud en el trabajo</v>
      </c>
      <c r="L13" s="83" t="str">
        <f>VLOOKUP(H13,Hoja1!A$2:G$445,5,0)</f>
        <v>Programa de vacunación, bota pantalon, overol, guantes, tapabocas, mascarillas con filtos</v>
      </c>
      <c r="M13" s="54">
        <v>2</v>
      </c>
      <c r="N13" s="55">
        <v>3</v>
      </c>
      <c r="O13" s="55">
        <v>10</v>
      </c>
      <c r="P13" s="48">
        <f t="shared" si="1"/>
        <v>6</v>
      </c>
      <c r="Q13" s="48">
        <f t="shared" si="2"/>
        <v>60</v>
      </c>
      <c r="R13" s="56" t="str">
        <f t="shared" si="3"/>
        <v>M-6</v>
      </c>
      <c r="S13" s="57" t="str">
        <f t="shared" si="0"/>
        <v>III</v>
      </c>
      <c r="T13" s="58" t="str">
        <f t="shared" si="4"/>
        <v>Mejorable</v>
      </c>
      <c r="U13" s="104"/>
      <c r="V13" s="83" t="str">
        <f>VLOOKUP(H13,Hoja1!A$2:G$445,6,0)</f>
        <v xml:space="preserve">Enfermedades Infectocontagiosas
</v>
      </c>
      <c r="W13" s="59"/>
      <c r="X13" s="59"/>
      <c r="Y13" s="59"/>
      <c r="Z13" s="60"/>
      <c r="AA13" s="53" t="str">
        <f>VLOOKUP(H13,Hoja1!A$2:G$445,7,0)</f>
        <v xml:space="preserve">Riesgo Biológico, Autocuidado y/o Uso y manejo adecuado de E.P.P.
</v>
      </c>
      <c r="AB13" s="95"/>
      <c r="AC13" s="92"/>
      <c r="AD13" s="14"/>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2"/>
      <c r="EF13" s="12"/>
      <c r="EG13" s="12"/>
      <c r="EH13" s="12"/>
      <c r="EI13" s="12"/>
      <c r="EJ13" s="12"/>
      <c r="EK13" s="12"/>
      <c r="EL13" s="12"/>
      <c r="EM13" s="12"/>
      <c r="EN13" s="12"/>
      <c r="EO13" s="12"/>
      <c r="EP13" s="12"/>
      <c r="EQ13" s="12"/>
      <c r="ER13" s="12"/>
      <c r="ES13" s="12"/>
      <c r="ET13" s="15"/>
    </row>
    <row r="14" spans="1:150" s="13" customFormat="1" ht="51">
      <c r="A14" s="142"/>
      <c r="B14" s="142"/>
      <c r="C14" s="92"/>
      <c r="D14" s="102"/>
      <c r="E14" s="97"/>
      <c r="F14" s="97"/>
      <c r="G14" s="83" t="str">
        <f>VLOOKUP(H14,Hoja1!A$1:G$445,2,0)</f>
        <v>INFRAROJA, ULTRAVIOLETA, VISIBLE, RADIOFRECUENCIA, MICROONDAS, LASER</v>
      </c>
      <c r="H14" s="46" t="s">
        <v>67</v>
      </c>
      <c r="I14" s="83" t="str">
        <f>VLOOKUP(H14,Hoja1!A$2:G$445,3,0)</f>
        <v>CÁNCER, LESIONES DÉRMICAS Y OCULARES</v>
      </c>
      <c r="J14" s="54"/>
      <c r="K14" s="83" t="str">
        <f>VLOOKUP(H14,Hoja1!A$2:G$445,4,0)</f>
        <v>Inspecciones planeadas e inspecciones no planeadas, procedimientos de programas de seguridad y salud en el trabajo</v>
      </c>
      <c r="L14" s="83" t="str">
        <f>VLOOKUP(H14,Hoja1!A$2:G$445,5,0)</f>
        <v>PROGRAMA BLOQUEADOR SOLAR</v>
      </c>
      <c r="M14" s="54">
        <v>2</v>
      </c>
      <c r="N14" s="55">
        <v>3</v>
      </c>
      <c r="O14" s="55">
        <v>10</v>
      </c>
      <c r="P14" s="48">
        <f t="shared" si="1"/>
        <v>6</v>
      </c>
      <c r="Q14" s="48">
        <f t="shared" si="2"/>
        <v>60</v>
      </c>
      <c r="R14" s="56" t="str">
        <f t="shared" si="3"/>
        <v>M-6</v>
      </c>
      <c r="S14" s="57" t="str">
        <f t="shared" si="0"/>
        <v>III</v>
      </c>
      <c r="T14" s="58" t="str">
        <f t="shared" si="4"/>
        <v>Mejorable</v>
      </c>
      <c r="U14" s="104"/>
      <c r="V14" s="83" t="str">
        <f>VLOOKUP(H14,Hoja1!A$2:G$445,6,0)</f>
        <v>CÁNCER</v>
      </c>
      <c r="W14" s="59"/>
      <c r="X14" s="59"/>
      <c r="Y14" s="59"/>
      <c r="Z14" s="60"/>
      <c r="AA14" s="53" t="str">
        <f>VLOOKUP(H14,Hoja1!A$2:G$445,7,0)</f>
        <v>N/A</v>
      </c>
      <c r="AB14" s="59" t="s">
        <v>1201</v>
      </c>
      <c r="AC14" s="92"/>
      <c r="AD14" s="14"/>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c r="CN14" s="12"/>
      <c r="CO14" s="12"/>
      <c r="CP14" s="12"/>
      <c r="CQ14" s="12"/>
      <c r="CR14" s="12"/>
      <c r="CS14" s="12"/>
      <c r="CT14" s="12"/>
      <c r="CU14" s="12"/>
      <c r="CV14" s="12"/>
      <c r="CW14" s="12"/>
      <c r="CX14" s="12"/>
      <c r="CY14" s="12"/>
      <c r="CZ14" s="12"/>
      <c r="DA14" s="12"/>
      <c r="DB14" s="12"/>
      <c r="DC14" s="12"/>
      <c r="DD14" s="12"/>
      <c r="DE14" s="12"/>
      <c r="DF14" s="12"/>
      <c r="DG14" s="12"/>
      <c r="DH14" s="12"/>
      <c r="DI14" s="12"/>
      <c r="DJ14" s="12"/>
      <c r="DK14" s="12"/>
      <c r="DL14" s="12"/>
      <c r="DM14" s="12"/>
      <c r="DN14" s="12"/>
      <c r="DO14" s="12"/>
      <c r="DP14" s="12"/>
      <c r="DQ14" s="12"/>
      <c r="DR14" s="12"/>
      <c r="DS14" s="12"/>
      <c r="DT14" s="12"/>
      <c r="DU14" s="12"/>
      <c r="DV14" s="12"/>
      <c r="DW14" s="12"/>
      <c r="DX14" s="12"/>
      <c r="DY14" s="12"/>
      <c r="DZ14" s="12"/>
      <c r="EA14" s="12"/>
      <c r="EB14" s="12"/>
      <c r="EC14" s="12"/>
      <c r="ED14" s="12"/>
      <c r="EE14" s="12"/>
      <c r="EF14" s="12"/>
      <c r="EG14" s="12"/>
      <c r="EH14" s="12"/>
      <c r="EI14" s="12"/>
      <c r="EJ14" s="12"/>
      <c r="EK14" s="12"/>
      <c r="EL14" s="12"/>
      <c r="EM14" s="12"/>
      <c r="EN14" s="12"/>
      <c r="EO14" s="12"/>
      <c r="EP14" s="12"/>
      <c r="EQ14" s="12"/>
      <c r="ER14" s="12"/>
      <c r="ES14" s="12"/>
      <c r="ET14" s="15"/>
    </row>
    <row r="15" spans="1:150" s="13" customFormat="1" ht="51">
      <c r="A15" s="142"/>
      <c r="B15" s="142"/>
      <c r="C15" s="92"/>
      <c r="D15" s="102"/>
      <c r="E15" s="97"/>
      <c r="F15" s="97"/>
      <c r="G15" s="83" t="str">
        <f>VLOOKUP(H15,Hoja1!A$1:G$445,2,0)</f>
        <v>GASES Y VAPORES</v>
      </c>
      <c r="H15" s="46" t="s">
        <v>250</v>
      </c>
      <c r="I15" s="83" t="str">
        <f>VLOOKUP(H15,Hoja1!A$2:G$445,3,0)</f>
        <v xml:space="preserve"> LESIONES EN LA PIEL, IRRITACIÓN EN VÍAS  RESPIRATORIAS, MUERTE</v>
      </c>
      <c r="J15" s="54"/>
      <c r="K15" s="83" t="str">
        <f>VLOOKUP(H15,Hoja1!A$2:G$445,4,0)</f>
        <v>Inspecciones planeadas e inspecciones no planeadas, procedimientos de programas de seguridad y salud en el trabajo</v>
      </c>
      <c r="L15" s="83" t="str">
        <f>VLOOKUP(H15,Hoja1!A$2:G$445,5,0)</f>
        <v>EPP TAPABOCAS, CARETAS CON FILTROS</v>
      </c>
      <c r="M15" s="54">
        <v>2</v>
      </c>
      <c r="N15" s="55">
        <v>3</v>
      </c>
      <c r="O15" s="55">
        <v>25</v>
      </c>
      <c r="P15" s="48">
        <f t="shared" si="1"/>
        <v>6</v>
      </c>
      <c r="Q15" s="48">
        <f t="shared" si="2"/>
        <v>150</v>
      </c>
      <c r="R15" s="56" t="str">
        <f t="shared" si="3"/>
        <v>M-6</v>
      </c>
      <c r="S15" s="57" t="str">
        <f t="shared" si="0"/>
        <v>II</v>
      </c>
      <c r="T15" s="58" t="str">
        <f t="shared" si="4"/>
        <v>No Aceptable o Aceptable Con Control Especifico</v>
      </c>
      <c r="U15" s="104"/>
      <c r="V15" s="83" t="str">
        <f>VLOOKUP(H15,Hoja1!A$2:G$445,6,0)</f>
        <v xml:space="preserve"> MUERTE</v>
      </c>
      <c r="W15" s="59"/>
      <c r="X15" s="59"/>
      <c r="Y15" s="59"/>
      <c r="Z15" s="60"/>
      <c r="AA15" s="53" t="str">
        <f>VLOOKUP(H15,Hoja1!A$2:G$445,7,0)</f>
        <v>USO Y MANEJO ADECUADO DE E.P.P.</v>
      </c>
      <c r="AB15" s="59" t="s">
        <v>1213</v>
      </c>
      <c r="AC15" s="92"/>
      <c r="AD15" s="14"/>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c r="CH15" s="12"/>
      <c r="CI15" s="12"/>
      <c r="CJ15" s="12"/>
      <c r="CK15" s="12"/>
      <c r="CL15" s="12"/>
      <c r="CM15" s="12"/>
      <c r="CN15" s="12"/>
      <c r="CO15" s="12"/>
      <c r="CP15" s="12"/>
      <c r="CQ15" s="12"/>
      <c r="CR15" s="12"/>
      <c r="CS15" s="12"/>
      <c r="CT15" s="12"/>
      <c r="CU15" s="12"/>
      <c r="CV15" s="12"/>
      <c r="CW15" s="12"/>
      <c r="CX15" s="12"/>
      <c r="CY15" s="12"/>
      <c r="CZ15" s="12"/>
      <c r="DA15" s="12"/>
      <c r="DB15" s="12"/>
      <c r="DC15" s="12"/>
      <c r="DD15" s="12"/>
      <c r="DE15" s="12"/>
      <c r="DF15" s="12"/>
      <c r="DG15" s="12"/>
      <c r="DH15" s="12"/>
      <c r="DI15" s="12"/>
      <c r="DJ15" s="12"/>
      <c r="DK15" s="12"/>
      <c r="DL15" s="12"/>
      <c r="DM15" s="12"/>
      <c r="DN15" s="12"/>
      <c r="DO15" s="12"/>
      <c r="DP15" s="12"/>
      <c r="DQ15" s="12"/>
      <c r="DR15" s="12"/>
      <c r="DS15" s="12"/>
      <c r="DT15" s="12"/>
      <c r="DU15" s="12"/>
      <c r="DV15" s="12"/>
      <c r="DW15" s="12"/>
      <c r="DX15" s="12"/>
      <c r="DY15" s="12"/>
      <c r="DZ15" s="12"/>
      <c r="EA15" s="12"/>
      <c r="EB15" s="12"/>
      <c r="EC15" s="12"/>
      <c r="ED15" s="12"/>
      <c r="EE15" s="12"/>
      <c r="EF15" s="12"/>
      <c r="EG15" s="12"/>
      <c r="EH15" s="12"/>
      <c r="EI15" s="12"/>
      <c r="EJ15" s="12"/>
      <c r="EK15" s="12"/>
      <c r="EL15" s="12"/>
      <c r="EM15" s="12"/>
      <c r="EN15" s="12"/>
      <c r="EO15" s="12"/>
      <c r="EP15" s="12"/>
      <c r="EQ15" s="12"/>
      <c r="ER15" s="12"/>
      <c r="ES15" s="12"/>
      <c r="ET15" s="15"/>
    </row>
    <row r="16" spans="1:150" s="13" customFormat="1" ht="25.5" customHeight="1">
      <c r="A16" s="142"/>
      <c r="B16" s="142"/>
      <c r="C16" s="92"/>
      <c r="D16" s="102"/>
      <c r="E16" s="97"/>
      <c r="F16" s="97"/>
      <c r="G16" s="83" t="str">
        <f>VLOOKUP(H16,Hoja1!A$1:G$445,2,0)</f>
        <v>CONCENTRACIÓN EN ACTIVIDADES DE ALTO DESEMPEÑO MENTAL</v>
      </c>
      <c r="H16" s="46" t="s">
        <v>72</v>
      </c>
      <c r="I16" s="83" t="str">
        <f>VLOOKUP(H16,Hoja1!A$2:G$445,3,0)</f>
        <v>ESTRÉS, CEFALEA, IRRITABILIDAD</v>
      </c>
      <c r="J16" s="54"/>
      <c r="K16" s="83" t="str">
        <f>VLOOKUP(H16,Hoja1!A$2:G$445,4,0)</f>
        <v>N/A</v>
      </c>
      <c r="L16" s="83" t="str">
        <f>VLOOKUP(H16,Hoja1!A$2:G$445,5,0)</f>
        <v>PVE PSICOSOCIAL</v>
      </c>
      <c r="M16" s="54">
        <v>2</v>
      </c>
      <c r="N16" s="55">
        <v>2</v>
      </c>
      <c r="O16" s="55">
        <v>10</v>
      </c>
      <c r="P16" s="48">
        <f t="shared" si="1"/>
        <v>4</v>
      </c>
      <c r="Q16" s="48">
        <f t="shared" si="2"/>
        <v>40</v>
      </c>
      <c r="R16" s="56" t="str">
        <f t="shared" si="3"/>
        <v>B-4</v>
      </c>
      <c r="S16" s="57" t="str">
        <f t="shared" si="0"/>
        <v>III</v>
      </c>
      <c r="T16" s="58" t="str">
        <f t="shared" si="4"/>
        <v>Mejorable</v>
      </c>
      <c r="U16" s="104"/>
      <c r="V16" s="83" t="str">
        <f>VLOOKUP(H16,Hoja1!A$2:G$445,6,0)</f>
        <v>ESTRÉS</v>
      </c>
      <c r="W16" s="59"/>
      <c r="X16" s="59"/>
      <c r="Y16" s="59"/>
      <c r="Z16" s="60"/>
      <c r="AA16" s="53" t="str">
        <f>VLOOKUP(H16,Hoja1!A$2:G$445,7,0)</f>
        <v>N/A</v>
      </c>
      <c r="AB16" s="94" t="s">
        <v>1202</v>
      </c>
      <c r="AC16" s="92"/>
      <c r="AD16" s="14"/>
      <c r="AE16" s="12"/>
      <c r="AF16" s="12"/>
      <c r="AG16" s="12"/>
      <c r="AH16" s="12"/>
      <c r="AI16" s="12"/>
      <c r="AJ16" s="12"/>
      <c r="AK16" s="12"/>
      <c r="AL16" s="12"/>
      <c r="AM16" s="12"/>
      <c r="AN16" s="12"/>
      <c r="AO16" s="12"/>
      <c r="AP16" s="12"/>
      <c r="AQ16" s="12"/>
      <c r="AR16" s="12"/>
      <c r="AS16" s="12"/>
      <c r="AT16" s="12"/>
      <c r="AU16" s="12"/>
      <c r="AV16" s="12"/>
      <c r="AW16" s="12"/>
      <c r="AX16" s="12"/>
      <c r="AY16" s="12"/>
      <c r="AZ16" s="12"/>
      <c r="BA16" s="12"/>
      <c r="BB16" s="12"/>
      <c r="BC16" s="12"/>
      <c r="BD16" s="12"/>
      <c r="BE16" s="12"/>
      <c r="BF16" s="12"/>
      <c r="BG16" s="12"/>
      <c r="BH16" s="12"/>
      <c r="BI16" s="12"/>
      <c r="BJ16" s="12"/>
      <c r="BK16" s="12"/>
      <c r="BL16" s="12"/>
      <c r="BM16" s="12"/>
      <c r="BN16" s="12"/>
      <c r="BO16" s="12"/>
      <c r="BP16" s="12"/>
      <c r="BQ16" s="12"/>
      <c r="BR16" s="12"/>
      <c r="BS16" s="12"/>
      <c r="BT16" s="12"/>
      <c r="BU16" s="12"/>
      <c r="BV16" s="12"/>
      <c r="BW16" s="12"/>
      <c r="BX16" s="12"/>
      <c r="BY16" s="12"/>
      <c r="BZ16" s="12"/>
      <c r="CA16" s="12"/>
      <c r="CB16" s="12"/>
      <c r="CC16" s="12"/>
      <c r="CD16" s="12"/>
      <c r="CE16" s="12"/>
      <c r="CF16" s="12"/>
      <c r="CG16" s="12"/>
      <c r="CH16" s="12"/>
      <c r="CI16" s="12"/>
      <c r="CJ16" s="12"/>
      <c r="CK16" s="12"/>
      <c r="CL16" s="12"/>
      <c r="CM16" s="12"/>
      <c r="CN16" s="12"/>
      <c r="CO16" s="12"/>
      <c r="CP16" s="12"/>
      <c r="CQ16" s="12"/>
      <c r="CR16" s="12"/>
      <c r="CS16" s="12"/>
      <c r="CT16" s="12"/>
      <c r="CU16" s="12"/>
      <c r="CV16" s="12"/>
      <c r="CW16" s="12"/>
      <c r="CX16" s="12"/>
      <c r="CY16" s="12"/>
      <c r="CZ16" s="12"/>
      <c r="DA16" s="12"/>
      <c r="DB16" s="12"/>
      <c r="DC16" s="12"/>
      <c r="DD16" s="12"/>
      <c r="DE16" s="12"/>
      <c r="DF16" s="12"/>
      <c r="DG16" s="12"/>
      <c r="DH16" s="12"/>
      <c r="DI16" s="12"/>
      <c r="DJ16" s="12"/>
      <c r="DK16" s="12"/>
      <c r="DL16" s="12"/>
      <c r="DM16" s="12"/>
      <c r="DN16" s="12"/>
      <c r="DO16" s="12"/>
      <c r="DP16" s="12"/>
      <c r="DQ16" s="12"/>
      <c r="DR16" s="12"/>
      <c r="DS16" s="12"/>
      <c r="DT16" s="12"/>
      <c r="DU16" s="12"/>
      <c r="DV16" s="12"/>
      <c r="DW16" s="12"/>
      <c r="DX16" s="12"/>
      <c r="DY16" s="12"/>
      <c r="DZ16" s="12"/>
      <c r="EA16" s="12"/>
      <c r="EB16" s="12"/>
      <c r="EC16" s="12"/>
      <c r="ED16" s="12"/>
      <c r="EE16" s="12"/>
      <c r="EF16" s="12"/>
      <c r="EG16" s="12"/>
      <c r="EH16" s="12"/>
      <c r="EI16" s="12"/>
      <c r="EJ16" s="12"/>
      <c r="EK16" s="12"/>
      <c r="EL16" s="12"/>
      <c r="EM16" s="12"/>
      <c r="EN16" s="12"/>
      <c r="EO16" s="12"/>
      <c r="EP16" s="12"/>
      <c r="EQ16" s="12"/>
      <c r="ER16" s="12"/>
      <c r="ES16" s="12"/>
      <c r="ET16" s="15"/>
    </row>
    <row r="17" spans="1:150" s="13" customFormat="1" ht="15">
      <c r="A17" s="142"/>
      <c r="B17" s="142"/>
      <c r="C17" s="92"/>
      <c r="D17" s="102"/>
      <c r="E17" s="97"/>
      <c r="F17" s="97"/>
      <c r="G17" s="83" t="str">
        <f>VLOOKUP(H17,Hoja1!A$1:G$445,2,0)</f>
        <v>NATURALEZA DE LA TAREA</v>
      </c>
      <c r="H17" s="46" t="s">
        <v>76</v>
      </c>
      <c r="I17" s="83" t="str">
        <f>VLOOKUP(H17,Hoja1!A$2:G$445,3,0)</f>
        <v>ESTRÉS,  TRANSTORNOS DEL SUEÑO</v>
      </c>
      <c r="J17" s="54"/>
      <c r="K17" s="83" t="str">
        <f>VLOOKUP(H17,Hoja1!A$2:G$445,4,0)</f>
        <v>N/A</v>
      </c>
      <c r="L17" s="83" t="str">
        <f>VLOOKUP(H17,Hoja1!A$2:G$445,5,0)</f>
        <v>PVE PSICOSOCIAL</v>
      </c>
      <c r="M17" s="54">
        <v>2</v>
      </c>
      <c r="N17" s="55">
        <v>2</v>
      </c>
      <c r="O17" s="55">
        <v>10</v>
      </c>
      <c r="P17" s="48">
        <f t="shared" si="1"/>
        <v>4</v>
      </c>
      <c r="Q17" s="48">
        <f t="shared" si="2"/>
        <v>40</v>
      </c>
      <c r="R17" s="56" t="str">
        <f t="shared" si="3"/>
        <v>B-4</v>
      </c>
      <c r="S17" s="57" t="str">
        <f t="shared" si="0"/>
        <v>III</v>
      </c>
      <c r="T17" s="58" t="str">
        <f t="shared" si="4"/>
        <v>Mejorable</v>
      </c>
      <c r="U17" s="104"/>
      <c r="V17" s="83" t="str">
        <f>VLOOKUP(H17,Hoja1!A$2:G$445,6,0)</f>
        <v>ESTRÉS</v>
      </c>
      <c r="W17" s="59"/>
      <c r="X17" s="59"/>
      <c r="Y17" s="59"/>
      <c r="Z17" s="60"/>
      <c r="AA17" s="53" t="str">
        <f>VLOOKUP(H17,Hoja1!A$2:G$445,7,0)</f>
        <v>N/A</v>
      </c>
      <c r="AB17" s="95"/>
      <c r="AC17" s="92"/>
      <c r="AD17" s="14"/>
      <c r="AE17" s="12"/>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2"/>
      <c r="BH17" s="12"/>
      <c r="BI17" s="12"/>
      <c r="BJ17" s="12"/>
      <c r="BK17" s="12"/>
      <c r="BL17" s="12"/>
      <c r="BM17" s="12"/>
      <c r="BN17" s="12"/>
      <c r="BO17" s="12"/>
      <c r="BP17" s="12"/>
      <c r="BQ17" s="12"/>
      <c r="BR17" s="12"/>
      <c r="BS17" s="12"/>
      <c r="BT17" s="12"/>
      <c r="BU17" s="12"/>
      <c r="BV17" s="12"/>
      <c r="BW17" s="12"/>
      <c r="BX17" s="12"/>
      <c r="BY17" s="12"/>
      <c r="BZ17" s="12"/>
      <c r="CA17" s="12"/>
      <c r="CB17" s="12"/>
      <c r="CC17" s="12"/>
      <c r="CD17" s="12"/>
      <c r="CE17" s="12"/>
      <c r="CF17" s="12"/>
      <c r="CG17" s="12"/>
      <c r="CH17" s="12"/>
      <c r="CI17" s="12"/>
      <c r="CJ17" s="12"/>
      <c r="CK17" s="12"/>
      <c r="CL17" s="12"/>
      <c r="CM17" s="12"/>
      <c r="CN17" s="12"/>
      <c r="CO17" s="12"/>
      <c r="CP17" s="12"/>
      <c r="CQ17" s="12"/>
      <c r="CR17" s="12"/>
      <c r="CS17" s="12"/>
      <c r="CT17" s="12"/>
      <c r="CU17" s="12"/>
      <c r="CV17" s="12"/>
      <c r="CW17" s="12"/>
      <c r="CX17" s="12"/>
      <c r="CY17" s="12"/>
      <c r="CZ17" s="12"/>
      <c r="DA17" s="12"/>
      <c r="DB17" s="12"/>
      <c r="DC17" s="12"/>
      <c r="DD17" s="12"/>
      <c r="DE17" s="12"/>
      <c r="DF17" s="12"/>
      <c r="DG17" s="12"/>
      <c r="DH17" s="12"/>
      <c r="DI17" s="12"/>
      <c r="DJ17" s="12"/>
      <c r="DK17" s="12"/>
      <c r="DL17" s="12"/>
      <c r="DM17" s="12"/>
      <c r="DN17" s="12"/>
      <c r="DO17" s="12"/>
      <c r="DP17" s="12"/>
      <c r="DQ17" s="12"/>
      <c r="DR17" s="12"/>
      <c r="DS17" s="12"/>
      <c r="DT17" s="12"/>
      <c r="DU17" s="12"/>
      <c r="DV17" s="12"/>
      <c r="DW17" s="12"/>
      <c r="DX17" s="12"/>
      <c r="DY17" s="12"/>
      <c r="DZ17" s="12"/>
      <c r="EA17" s="12"/>
      <c r="EB17" s="12"/>
      <c r="EC17" s="12"/>
      <c r="ED17" s="12"/>
      <c r="EE17" s="12"/>
      <c r="EF17" s="12"/>
      <c r="EG17" s="12"/>
      <c r="EH17" s="12"/>
      <c r="EI17" s="12"/>
      <c r="EJ17" s="12"/>
      <c r="EK17" s="12"/>
      <c r="EL17" s="12"/>
      <c r="EM17" s="12"/>
      <c r="EN17" s="12"/>
      <c r="EO17" s="12"/>
      <c r="EP17" s="12"/>
      <c r="EQ17" s="12"/>
      <c r="ER17" s="12"/>
      <c r="ES17" s="12"/>
      <c r="ET17" s="15"/>
    </row>
    <row r="18" spans="1:150" s="13" customFormat="1" ht="89.25">
      <c r="A18" s="142"/>
      <c r="B18" s="142"/>
      <c r="C18" s="92"/>
      <c r="D18" s="102"/>
      <c r="E18" s="97"/>
      <c r="F18" s="97"/>
      <c r="G18" s="83" t="str">
        <f>VLOOKUP(H18,Hoja1!A$1:G$445,2,0)</f>
        <v>Forzadas, Prolongadas</v>
      </c>
      <c r="H18" s="46" t="s">
        <v>40</v>
      </c>
      <c r="I18" s="83" t="str">
        <f>VLOOKUP(H18,Hoja1!A$2:G$445,3,0)</f>
        <v xml:space="preserve">Lesiones osteomusculares, lesiones osteoarticulares
</v>
      </c>
      <c r="J18" s="54"/>
      <c r="K18" s="83" t="str">
        <f>VLOOKUP(H18,Hoja1!A$2:G$445,4,0)</f>
        <v>Inspecciones planeadas e inspecciones no planeadas, procedimientos de programas de seguridad y salud en el trabajo</v>
      </c>
      <c r="L18" s="83" t="str">
        <f>VLOOKUP(H18,Hoja1!A$2:G$445,5,0)</f>
        <v>PVE Biomecánico, programa pausas activas, exámenes periódicos, recomendaciones, control de posturas</v>
      </c>
      <c r="M18" s="54">
        <v>2</v>
      </c>
      <c r="N18" s="55">
        <v>3</v>
      </c>
      <c r="O18" s="55">
        <v>25</v>
      </c>
      <c r="P18" s="48">
        <f t="shared" si="1"/>
        <v>6</v>
      </c>
      <c r="Q18" s="48">
        <f t="shared" si="2"/>
        <v>150</v>
      </c>
      <c r="R18" s="56" t="str">
        <f t="shared" si="3"/>
        <v>M-6</v>
      </c>
      <c r="S18" s="57" t="str">
        <f t="shared" si="0"/>
        <v>II</v>
      </c>
      <c r="T18" s="58" t="str">
        <f t="shared" si="4"/>
        <v>No Aceptable o Aceptable Con Control Especifico</v>
      </c>
      <c r="U18" s="104"/>
      <c r="V18" s="83" t="str">
        <f>VLOOKUP(H18,Hoja1!A$2:G$445,6,0)</f>
        <v>Enfermedades Osteomusculares</v>
      </c>
      <c r="W18" s="59"/>
      <c r="X18" s="59"/>
      <c r="Y18" s="59"/>
      <c r="Z18" s="60"/>
      <c r="AA18" s="53" t="str">
        <f>VLOOKUP(H18,Hoja1!A$2:G$445,7,0)</f>
        <v>Prevención en lesiones osteomusculares, líderes de pausas activas</v>
      </c>
      <c r="AB18" s="59" t="s">
        <v>1224</v>
      </c>
      <c r="AC18" s="92"/>
      <c r="AD18" s="14"/>
      <c r="AE18" s="12"/>
      <c r="AF18" s="12"/>
      <c r="AG18" s="12"/>
      <c r="AH18" s="12"/>
      <c r="AI18" s="12"/>
      <c r="AJ18" s="12"/>
      <c r="AK18" s="12"/>
      <c r="AL18" s="12"/>
      <c r="AM18" s="12"/>
      <c r="AN18" s="12"/>
      <c r="AO18" s="12"/>
      <c r="AP18" s="12"/>
      <c r="AQ18" s="12"/>
      <c r="AR18" s="12"/>
      <c r="AS18" s="12"/>
      <c r="AT18" s="12"/>
      <c r="AU18" s="12"/>
      <c r="AV18" s="12"/>
      <c r="AW18" s="12"/>
      <c r="AX18" s="12"/>
      <c r="AY18" s="12"/>
      <c r="AZ18" s="12"/>
      <c r="BA18" s="12"/>
      <c r="BB18" s="12"/>
      <c r="BC18" s="12"/>
      <c r="BD18" s="12"/>
      <c r="BE18" s="12"/>
      <c r="BF18" s="12"/>
      <c r="BG18" s="12"/>
      <c r="BH18" s="12"/>
      <c r="BI18" s="12"/>
      <c r="BJ18" s="12"/>
      <c r="BK18" s="12"/>
      <c r="BL18" s="12"/>
      <c r="BM18" s="12"/>
      <c r="BN18" s="12"/>
      <c r="BO18" s="12"/>
      <c r="BP18" s="12"/>
      <c r="BQ18" s="12"/>
      <c r="BR18" s="12"/>
      <c r="BS18" s="12"/>
      <c r="BT18" s="12"/>
      <c r="BU18" s="12"/>
      <c r="BV18" s="12"/>
      <c r="BW18" s="12"/>
      <c r="BX18" s="12"/>
      <c r="BY18" s="12"/>
      <c r="BZ18" s="12"/>
      <c r="CA18" s="12"/>
      <c r="CB18" s="12"/>
      <c r="CC18" s="12"/>
      <c r="CD18" s="12"/>
      <c r="CE18" s="12"/>
      <c r="CF18" s="12"/>
      <c r="CG18" s="12"/>
      <c r="CH18" s="12"/>
      <c r="CI18" s="12"/>
      <c r="CJ18" s="12"/>
      <c r="CK18" s="12"/>
      <c r="CL18" s="12"/>
      <c r="CM18" s="12"/>
      <c r="CN18" s="12"/>
      <c r="CO18" s="12"/>
      <c r="CP18" s="12"/>
      <c r="CQ18" s="12"/>
      <c r="CR18" s="12"/>
      <c r="CS18" s="12"/>
      <c r="CT18" s="12"/>
      <c r="CU18" s="12"/>
      <c r="CV18" s="12"/>
      <c r="CW18" s="12"/>
      <c r="CX18" s="12"/>
      <c r="CY18" s="12"/>
      <c r="CZ18" s="12"/>
      <c r="DA18" s="12"/>
      <c r="DB18" s="12"/>
      <c r="DC18" s="12"/>
      <c r="DD18" s="12"/>
      <c r="DE18" s="12"/>
      <c r="DF18" s="12"/>
      <c r="DG18" s="12"/>
      <c r="DH18" s="12"/>
      <c r="DI18" s="12"/>
      <c r="DJ18" s="12"/>
      <c r="DK18" s="12"/>
      <c r="DL18" s="12"/>
      <c r="DM18" s="12"/>
      <c r="DN18" s="12"/>
      <c r="DO18" s="12"/>
      <c r="DP18" s="12"/>
      <c r="DQ18" s="12"/>
      <c r="DR18" s="12"/>
      <c r="DS18" s="12"/>
      <c r="DT18" s="12"/>
      <c r="DU18" s="12"/>
      <c r="DV18" s="12"/>
      <c r="DW18" s="12"/>
      <c r="DX18" s="12"/>
      <c r="DY18" s="12"/>
      <c r="DZ18" s="12"/>
      <c r="EA18" s="12"/>
      <c r="EB18" s="12"/>
      <c r="EC18" s="12"/>
      <c r="ED18" s="12"/>
      <c r="EE18" s="12"/>
      <c r="EF18" s="12"/>
      <c r="EG18" s="12"/>
      <c r="EH18" s="12"/>
      <c r="EI18" s="12"/>
      <c r="EJ18" s="12"/>
      <c r="EK18" s="12"/>
      <c r="EL18" s="12"/>
      <c r="EM18" s="12"/>
      <c r="EN18" s="12"/>
      <c r="EO18" s="12"/>
      <c r="EP18" s="12"/>
      <c r="EQ18" s="12"/>
      <c r="ER18" s="12"/>
      <c r="ES18" s="12"/>
      <c r="ET18" s="15"/>
    </row>
    <row r="19" spans="1:150" s="13" customFormat="1" ht="38.25">
      <c r="A19" s="142"/>
      <c r="B19" s="142"/>
      <c r="C19" s="92"/>
      <c r="D19" s="102"/>
      <c r="E19" s="97"/>
      <c r="F19" s="97"/>
      <c r="G19" s="83" t="str">
        <f>VLOOKUP(H19,Hoja1!A$1:G$445,2,0)</f>
        <v>Movimientos repetitivos, Miembros Superiores</v>
      </c>
      <c r="H19" s="46" t="s">
        <v>47</v>
      </c>
      <c r="I19" s="83" t="str">
        <f>VLOOKUP(H19,Hoja1!A$2:G$445,3,0)</f>
        <v>Lesiones Musculoesqueléticas</v>
      </c>
      <c r="J19" s="54"/>
      <c r="K19" s="83" t="str">
        <f>VLOOKUP(H19,Hoja1!A$2:G$445,4,0)</f>
        <v>N/A</v>
      </c>
      <c r="L19" s="83" t="str">
        <f>VLOOKUP(H19,Hoja1!A$2:G$445,5,0)</f>
        <v>PVE BIomécanico, programa pausas activas, examenes periódicos, recomendaicones, control de posturas</v>
      </c>
      <c r="M19" s="54">
        <v>2</v>
      </c>
      <c r="N19" s="55">
        <v>2</v>
      </c>
      <c r="O19" s="55">
        <v>25</v>
      </c>
      <c r="P19" s="48">
        <f t="shared" si="1"/>
        <v>4</v>
      </c>
      <c r="Q19" s="48">
        <f t="shared" si="2"/>
        <v>100</v>
      </c>
      <c r="R19" s="56" t="str">
        <f t="shared" si="3"/>
        <v>B-4</v>
      </c>
      <c r="S19" s="57" t="str">
        <f t="shared" si="0"/>
        <v>III</v>
      </c>
      <c r="T19" s="58" t="str">
        <f t="shared" si="4"/>
        <v>Mejorable</v>
      </c>
      <c r="U19" s="104"/>
      <c r="V19" s="83" t="str">
        <f>VLOOKUP(H19,Hoja1!A$2:G$445,6,0)</f>
        <v>Enfermedades musculoesqueleticas</v>
      </c>
      <c r="W19" s="59"/>
      <c r="X19" s="59"/>
      <c r="Y19" s="59"/>
      <c r="Z19" s="60"/>
      <c r="AA19" s="53" t="str">
        <f>VLOOKUP(H19,Hoja1!A$2:G$445,7,0)</f>
        <v>Prevención en lesiones osteomusculares, líderes de pausas activas</v>
      </c>
      <c r="AB19" s="59" t="s">
        <v>1230</v>
      </c>
      <c r="AC19" s="92"/>
      <c r="AD19" s="14"/>
      <c r="AE19" s="12"/>
      <c r="AF19" s="12"/>
      <c r="AG19" s="12"/>
      <c r="AH19" s="12"/>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12"/>
      <c r="BH19" s="12"/>
      <c r="BI19" s="12"/>
      <c r="BJ19" s="12"/>
      <c r="BK19" s="12"/>
      <c r="BL19" s="12"/>
      <c r="BM19" s="12"/>
      <c r="BN19" s="12"/>
      <c r="BO19" s="12"/>
      <c r="BP19" s="12"/>
      <c r="BQ19" s="12"/>
      <c r="BR19" s="12"/>
      <c r="BS19" s="12"/>
      <c r="BT19" s="12"/>
      <c r="BU19" s="12"/>
      <c r="BV19" s="12"/>
      <c r="BW19" s="12"/>
      <c r="BX19" s="12"/>
      <c r="BY19" s="12"/>
      <c r="BZ19" s="12"/>
      <c r="CA19" s="12"/>
      <c r="CB19" s="12"/>
      <c r="CC19" s="12"/>
      <c r="CD19" s="12"/>
      <c r="CE19" s="12"/>
      <c r="CF19" s="12"/>
      <c r="CG19" s="12"/>
      <c r="CH19" s="12"/>
      <c r="CI19" s="12"/>
      <c r="CJ19" s="12"/>
      <c r="CK19" s="12"/>
      <c r="CL19" s="12"/>
      <c r="CM19" s="12"/>
      <c r="CN19" s="12"/>
      <c r="CO19" s="12"/>
      <c r="CP19" s="12"/>
      <c r="CQ19" s="12"/>
      <c r="CR19" s="12"/>
      <c r="CS19" s="12"/>
      <c r="CT19" s="12"/>
      <c r="CU19" s="12"/>
      <c r="CV19" s="12"/>
      <c r="CW19" s="12"/>
      <c r="CX19" s="12"/>
      <c r="CY19" s="12"/>
      <c r="CZ19" s="12"/>
      <c r="DA19" s="12"/>
      <c r="DB19" s="12"/>
      <c r="DC19" s="12"/>
      <c r="DD19" s="12"/>
      <c r="DE19" s="12"/>
      <c r="DF19" s="12"/>
      <c r="DG19" s="12"/>
      <c r="DH19" s="12"/>
      <c r="DI19" s="12"/>
      <c r="DJ19" s="12"/>
      <c r="DK19" s="12"/>
      <c r="DL19" s="12"/>
      <c r="DM19" s="12"/>
      <c r="DN19" s="12"/>
      <c r="DO19" s="12"/>
      <c r="DP19" s="12"/>
      <c r="DQ19" s="12"/>
      <c r="DR19" s="12"/>
      <c r="DS19" s="12"/>
      <c r="DT19" s="12"/>
      <c r="DU19" s="12"/>
      <c r="DV19" s="12"/>
      <c r="DW19" s="12"/>
      <c r="DX19" s="12"/>
      <c r="DY19" s="12"/>
      <c r="DZ19" s="12"/>
      <c r="EA19" s="12"/>
      <c r="EB19" s="12"/>
      <c r="EC19" s="12"/>
      <c r="ED19" s="12"/>
      <c r="EE19" s="12"/>
      <c r="EF19" s="12"/>
      <c r="EG19" s="12"/>
      <c r="EH19" s="12"/>
      <c r="EI19" s="12"/>
      <c r="EJ19" s="12"/>
      <c r="EK19" s="12"/>
      <c r="EL19" s="12"/>
      <c r="EM19" s="12"/>
      <c r="EN19" s="12"/>
      <c r="EO19" s="12"/>
      <c r="EP19" s="12"/>
      <c r="EQ19" s="12"/>
      <c r="ER19" s="12"/>
      <c r="ES19" s="12"/>
      <c r="ET19" s="15"/>
    </row>
    <row r="20" spans="1:150" s="13" customFormat="1" ht="51">
      <c r="A20" s="142"/>
      <c r="B20" s="142"/>
      <c r="C20" s="92"/>
      <c r="D20" s="102"/>
      <c r="E20" s="97"/>
      <c r="F20" s="97"/>
      <c r="G20" s="83" t="str">
        <f>VLOOKUP(H20,Hoja1!A$1:G$445,2,0)</f>
        <v>Atropellamiento, Envestir</v>
      </c>
      <c r="H20" s="46" t="s">
        <v>1187</v>
      </c>
      <c r="I20" s="83" t="str">
        <f>VLOOKUP(H20,Hoja1!A$2:G$445,3,0)</f>
        <v>Lesiones, pérdidas materiales, muerte</v>
      </c>
      <c r="J20" s="54"/>
      <c r="K20" s="83" t="str">
        <f>VLOOKUP(H20,Hoja1!A$2:G$445,4,0)</f>
        <v>Inspecciones planeadas e inspecciones no planeadas, procedimientos de programas de seguridad y salud en el trabajo</v>
      </c>
      <c r="L20" s="83" t="str">
        <f>VLOOKUP(H20,Hoja1!A$2:G$445,5,0)</f>
        <v>Programa de seguridad vial, señalización</v>
      </c>
      <c r="M20" s="54">
        <v>2</v>
      </c>
      <c r="N20" s="55">
        <v>3</v>
      </c>
      <c r="O20" s="55">
        <v>60</v>
      </c>
      <c r="P20" s="48">
        <f t="shared" si="1"/>
        <v>6</v>
      </c>
      <c r="Q20" s="48">
        <f t="shared" si="2"/>
        <v>360</v>
      </c>
      <c r="R20" s="56" t="str">
        <f t="shared" si="3"/>
        <v>M-6</v>
      </c>
      <c r="S20" s="57" t="str">
        <f t="shared" si="0"/>
        <v>II</v>
      </c>
      <c r="T20" s="58" t="str">
        <f t="shared" si="4"/>
        <v>No Aceptable o Aceptable Con Control Especifico</v>
      </c>
      <c r="U20" s="104"/>
      <c r="V20" s="83" t="str">
        <f>VLOOKUP(H20,Hoja1!A$2:G$445,6,0)</f>
        <v>Muerte</v>
      </c>
      <c r="W20" s="59"/>
      <c r="X20" s="59"/>
      <c r="Y20" s="59"/>
      <c r="Z20" s="60"/>
      <c r="AA20" s="53" t="str">
        <f>VLOOKUP(H20,Hoja1!A$2:G$445,7,0)</f>
        <v>Seguridad vial y manejo defensivo, aseguramiento de áreas de trabajo</v>
      </c>
      <c r="AB20" s="59" t="s">
        <v>1204</v>
      </c>
      <c r="AC20" s="92"/>
      <c r="AD20" s="14"/>
      <c r="AE20" s="12"/>
      <c r="AF20" s="12"/>
      <c r="AG20" s="12"/>
      <c r="AH20" s="12"/>
      <c r="AI20" s="12"/>
      <c r="AJ20" s="12"/>
      <c r="AK20" s="12"/>
      <c r="AL20" s="12"/>
      <c r="AM20" s="12"/>
      <c r="AN20" s="12"/>
      <c r="AO20" s="12"/>
      <c r="AP20" s="12"/>
      <c r="AQ20" s="12"/>
      <c r="AR20" s="12"/>
      <c r="AS20" s="12"/>
      <c r="AT20" s="12"/>
      <c r="AU20" s="12"/>
      <c r="AV20" s="12"/>
      <c r="AW20" s="12"/>
      <c r="AX20" s="12"/>
      <c r="AY20" s="12"/>
      <c r="AZ20" s="12"/>
      <c r="BA20" s="12"/>
      <c r="BB20" s="12"/>
      <c r="BC20" s="12"/>
      <c r="BD20" s="12"/>
      <c r="BE20" s="12"/>
      <c r="BF20" s="12"/>
      <c r="BG20" s="12"/>
      <c r="BH20" s="12"/>
      <c r="BI20" s="12"/>
      <c r="BJ20" s="12"/>
      <c r="BK20" s="12"/>
      <c r="BL20" s="12"/>
      <c r="BM20" s="12"/>
      <c r="BN20" s="12"/>
      <c r="BO20" s="12"/>
      <c r="BP20" s="12"/>
      <c r="BQ20" s="12"/>
      <c r="BR20" s="12"/>
      <c r="BS20" s="12"/>
      <c r="BT20" s="12"/>
      <c r="BU20" s="12"/>
      <c r="BV20" s="12"/>
      <c r="BW20" s="12"/>
      <c r="BX20" s="12"/>
      <c r="BY20" s="12"/>
      <c r="BZ20" s="12"/>
      <c r="CA20" s="12"/>
      <c r="CB20" s="12"/>
      <c r="CC20" s="12"/>
      <c r="CD20" s="12"/>
      <c r="CE20" s="12"/>
      <c r="CF20" s="12"/>
      <c r="CG20" s="12"/>
      <c r="CH20" s="12"/>
      <c r="CI20" s="12"/>
      <c r="CJ20" s="12"/>
      <c r="CK20" s="12"/>
      <c r="CL20" s="12"/>
      <c r="CM20" s="12"/>
      <c r="CN20" s="12"/>
      <c r="CO20" s="12"/>
      <c r="CP20" s="12"/>
      <c r="CQ20" s="12"/>
      <c r="CR20" s="12"/>
      <c r="CS20" s="12"/>
      <c r="CT20" s="12"/>
      <c r="CU20" s="12"/>
      <c r="CV20" s="12"/>
      <c r="CW20" s="12"/>
      <c r="CX20" s="12"/>
      <c r="CY20" s="12"/>
      <c r="CZ20" s="12"/>
      <c r="DA20" s="12"/>
      <c r="DB20" s="12"/>
      <c r="DC20" s="12"/>
      <c r="DD20" s="12"/>
      <c r="DE20" s="12"/>
      <c r="DF20" s="12"/>
      <c r="DG20" s="12"/>
      <c r="DH20" s="12"/>
      <c r="DI20" s="12"/>
      <c r="DJ20" s="12"/>
      <c r="DK20" s="12"/>
      <c r="DL20" s="12"/>
      <c r="DM20" s="12"/>
      <c r="DN20" s="12"/>
      <c r="DO20" s="12"/>
      <c r="DP20" s="12"/>
      <c r="DQ20" s="12"/>
      <c r="DR20" s="12"/>
      <c r="DS20" s="12"/>
      <c r="DT20" s="12"/>
      <c r="DU20" s="12"/>
      <c r="DV20" s="12"/>
      <c r="DW20" s="12"/>
      <c r="DX20" s="12"/>
      <c r="DY20" s="12"/>
      <c r="DZ20" s="12"/>
      <c r="EA20" s="12"/>
      <c r="EB20" s="12"/>
      <c r="EC20" s="12"/>
      <c r="ED20" s="12"/>
      <c r="EE20" s="12"/>
      <c r="EF20" s="12"/>
      <c r="EG20" s="12"/>
      <c r="EH20" s="12"/>
      <c r="EI20" s="12"/>
      <c r="EJ20" s="12"/>
      <c r="EK20" s="12"/>
      <c r="EL20" s="12"/>
      <c r="EM20" s="12"/>
      <c r="EN20" s="12"/>
      <c r="EO20" s="12"/>
      <c r="EP20" s="12"/>
      <c r="EQ20" s="12"/>
      <c r="ER20" s="12"/>
      <c r="ES20" s="12"/>
      <c r="ET20" s="15"/>
    </row>
    <row r="21" spans="1:150" s="13" customFormat="1" ht="63.75">
      <c r="A21" s="142"/>
      <c r="B21" s="142"/>
      <c r="C21" s="92"/>
      <c r="D21" s="102"/>
      <c r="E21" s="97"/>
      <c r="F21" s="97"/>
      <c r="G21" s="83" t="str">
        <f>VLOOKUP(H21,Hoja1!A$1:G$445,2,0)</f>
        <v>Herramientas Manuales</v>
      </c>
      <c r="H21" s="46" t="s">
        <v>606</v>
      </c>
      <c r="I21" s="83" t="str">
        <f>VLOOKUP(H21,Hoja1!A$2:G$445,3,0)</f>
        <v>Quemaduras, contusiones y lesiones</v>
      </c>
      <c r="J21" s="54"/>
      <c r="K21" s="83" t="str">
        <f>VLOOKUP(H21,Hoja1!A$2:G$445,4,0)</f>
        <v>Inspecciones planeadas e inspecciones no planeadas, procedimientos de programas de seguridad y salud en el trabajo</v>
      </c>
      <c r="L21" s="83" t="str">
        <f>VLOOKUP(H21,Hoja1!A$2:G$445,5,0)</f>
        <v>E.P.P.</v>
      </c>
      <c r="M21" s="54">
        <v>2</v>
      </c>
      <c r="N21" s="55">
        <v>3</v>
      </c>
      <c r="O21" s="55">
        <v>25</v>
      </c>
      <c r="P21" s="48">
        <f t="shared" si="1"/>
        <v>6</v>
      </c>
      <c r="Q21" s="48">
        <f t="shared" si="2"/>
        <v>150</v>
      </c>
      <c r="R21" s="56" t="str">
        <f t="shared" si="3"/>
        <v>M-6</v>
      </c>
      <c r="S21" s="57" t="str">
        <f t="shared" si="0"/>
        <v>II</v>
      </c>
      <c r="T21" s="58" t="str">
        <f t="shared" si="4"/>
        <v>No Aceptable o Aceptable Con Control Especifico</v>
      </c>
      <c r="U21" s="104"/>
      <c r="V21" s="83" t="str">
        <f>VLOOKUP(H21,Hoja1!A$2:G$445,6,0)</f>
        <v>Amputación</v>
      </c>
      <c r="W21" s="59"/>
      <c r="X21" s="59"/>
      <c r="Y21" s="59"/>
      <c r="Z21" s="60"/>
      <c r="AA21" s="53" t="str">
        <f>VLOOKUP(H21,Hoja1!A$2:G$445,7,0)</f>
        <v xml:space="preserve">
Uso y manejo adecuado de E.P.P., uso y manejo adecuado de herramientas manuales y/o máqinas y equipos</v>
      </c>
      <c r="AB21" s="59" t="s">
        <v>1231</v>
      </c>
      <c r="AC21" s="92"/>
      <c r="AD21" s="14"/>
      <c r="AE21" s="12"/>
      <c r="AF21" s="12"/>
      <c r="AG21" s="12"/>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BT21" s="12"/>
      <c r="BU21" s="12"/>
      <c r="BV21" s="12"/>
      <c r="BW21" s="12"/>
      <c r="BX21" s="12"/>
      <c r="BY21" s="12"/>
      <c r="BZ21" s="12"/>
      <c r="CA21" s="12"/>
      <c r="CB21" s="12"/>
      <c r="CC21" s="12"/>
      <c r="CD21" s="12"/>
      <c r="CE21" s="12"/>
      <c r="CF21" s="12"/>
      <c r="CG21" s="12"/>
      <c r="CH21" s="12"/>
      <c r="CI21" s="12"/>
      <c r="CJ21" s="12"/>
      <c r="CK21" s="12"/>
      <c r="CL21" s="12"/>
      <c r="CM21" s="12"/>
      <c r="CN21" s="12"/>
      <c r="CO21" s="12"/>
      <c r="CP21" s="12"/>
      <c r="CQ21" s="12"/>
      <c r="CR21" s="12"/>
      <c r="CS21" s="12"/>
      <c r="CT21" s="12"/>
      <c r="CU21" s="12"/>
      <c r="CV21" s="12"/>
      <c r="CW21" s="12"/>
      <c r="CX21" s="12"/>
      <c r="CY21" s="12"/>
      <c r="CZ21" s="12"/>
      <c r="DA21" s="12"/>
      <c r="DB21" s="12"/>
      <c r="DC21" s="12"/>
      <c r="DD21" s="12"/>
      <c r="DE21" s="12"/>
      <c r="DF21" s="12"/>
      <c r="DG21" s="12"/>
      <c r="DH21" s="12"/>
      <c r="DI21" s="12"/>
      <c r="DJ21" s="12"/>
      <c r="DK21" s="12"/>
      <c r="DL21" s="12"/>
      <c r="DM21" s="12"/>
      <c r="DN21" s="12"/>
      <c r="DO21" s="12"/>
      <c r="DP21" s="12"/>
      <c r="DQ21" s="12"/>
      <c r="DR21" s="12"/>
      <c r="DS21" s="12"/>
      <c r="DT21" s="12"/>
      <c r="DU21" s="12"/>
      <c r="DV21" s="12"/>
      <c r="DW21" s="12"/>
      <c r="DX21" s="12"/>
      <c r="DY21" s="12"/>
      <c r="DZ21" s="12"/>
      <c r="EA21" s="12"/>
      <c r="EB21" s="12"/>
      <c r="EC21" s="12"/>
      <c r="ED21" s="12"/>
      <c r="EE21" s="12"/>
      <c r="EF21" s="12"/>
      <c r="EG21" s="12"/>
      <c r="EH21" s="12"/>
      <c r="EI21" s="12"/>
      <c r="EJ21" s="12"/>
      <c r="EK21" s="12"/>
      <c r="EL21" s="12"/>
      <c r="EM21" s="12"/>
      <c r="EN21" s="12"/>
      <c r="EO21" s="12"/>
      <c r="EP21" s="12"/>
      <c r="EQ21" s="12"/>
      <c r="ER21" s="12"/>
      <c r="ES21" s="12"/>
      <c r="ET21" s="15"/>
    </row>
    <row r="22" spans="1:150" s="13" customFormat="1" ht="63.75">
      <c r="A22" s="142"/>
      <c r="B22" s="142"/>
      <c r="C22" s="92"/>
      <c r="D22" s="102"/>
      <c r="E22" s="97"/>
      <c r="F22" s="97"/>
      <c r="G22" s="83" t="str">
        <f>VLOOKUP(H22,Hoja1!A$1:G$445,2,0)</f>
        <v>Atraco, golpiza, atentados y secuestrados</v>
      </c>
      <c r="H22" s="46" t="s">
        <v>57</v>
      </c>
      <c r="I22" s="83" t="str">
        <f>VLOOKUP(H22,Hoja1!A$2:G$445,3,0)</f>
        <v>Estrés, golpes, Secuestros</v>
      </c>
      <c r="J22" s="54"/>
      <c r="K22" s="83" t="str">
        <f>VLOOKUP(H22,Hoja1!A$2:G$445,4,0)</f>
        <v>Inspecciones planeadas e inspecciones no planeadas, procedimientos de programas de seguridad y salud en el trabajo</v>
      </c>
      <c r="L22" s="83" t="str">
        <f>VLOOKUP(H22,Hoja1!A$2:G$445,5,0)</f>
        <v xml:space="preserve">Uniformes Corporativos, Caquetas corporativas, Carnetización
</v>
      </c>
      <c r="M22" s="54">
        <v>2</v>
      </c>
      <c r="N22" s="55">
        <v>3</v>
      </c>
      <c r="O22" s="55">
        <v>60</v>
      </c>
      <c r="P22" s="48">
        <f t="shared" si="1"/>
        <v>6</v>
      </c>
      <c r="Q22" s="48">
        <f t="shared" si="2"/>
        <v>360</v>
      </c>
      <c r="R22" s="56" t="str">
        <f t="shared" si="3"/>
        <v>M-6</v>
      </c>
      <c r="S22" s="57" t="str">
        <f t="shared" si="0"/>
        <v>II</v>
      </c>
      <c r="T22" s="58" t="str">
        <f t="shared" si="4"/>
        <v>No Aceptable o Aceptable Con Control Especifico</v>
      </c>
      <c r="U22" s="104"/>
      <c r="V22" s="83" t="str">
        <f>VLOOKUP(H22,Hoja1!A$2:G$445,6,0)</f>
        <v>Secuestros</v>
      </c>
      <c r="W22" s="59"/>
      <c r="X22" s="59"/>
      <c r="Y22" s="59"/>
      <c r="Z22" s="60"/>
      <c r="AA22" s="53" t="str">
        <f>VLOOKUP(H22,Hoja1!A$2:G$445,7,0)</f>
        <v>N/A</v>
      </c>
      <c r="AB22" s="59" t="s">
        <v>1206</v>
      </c>
      <c r="AC22" s="92"/>
      <c r="AD22" s="14"/>
      <c r="AE22" s="12"/>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BT22" s="12"/>
      <c r="BU22" s="12"/>
      <c r="BV22" s="12"/>
      <c r="BW22" s="12"/>
      <c r="BX22" s="12"/>
      <c r="BY22" s="12"/>
      <c r="BZ22" s="12"/>
      <c r="CA22" s="12"/>
      <c r="CB22" s="12"/>
      <c r="CC22" s="12"/>
      <c r="CD22" s="12"/>
      <c r="CE22" s="12"/>
      <c r="CF22" s="12"/>
      <c r="CG22" s="12"/>
      <c r="CH22" s="12"/>
      <c r="CI22" s="12"/>
      <c r="CJ22" s="12"/>
      <c r="CK22" s="12"/>
      <c r="CL22" s="12"/>
      <c r="CM22" s="12"/>
      <c r="CN22" s="12"/>
      <c r="CO22" s="12"/>
      <c r="CP22" s="12"/>
      <c r="CQ22" s="12"/>
      <c r="CR22" s="12"/>
      <c r="CS22" s="12"/>
      <c r="CT22" s="12"/>
      <c r="CU22" s="12"/>
      <c r="CV22" s="12"/>
      <c r="CW22" s="12"/>
      <c r="CX22" s="12"/>
      <c r="CY22" s="12"/>
      <c r="CZ22" s="12"/>
      <c r="DA22" s="12"/>
      <c r="DB22" s="12"/>
      <c r="DC22" s="12"/>
      <c r="DD22" s="12"/>
      <c r="DE22" s="12"/>
      <c r="DF22" s="12"/>
      <c r="DG22" s="12"/>
      <c r="DH22" s="12"/>
      <c r="DI22" s="12"/>
      <c r="DJ22" s="12"/>
      <c r="DK22" s="12"/>
      <c r="DL22" s="12"/>
      <c r="DM22" s="12"/>
      <c r="DN22" s="12"/>
      <c r="DO22" s="12"/>
      <c r="DP22" s="12"/>
      <c r="DQ22" s="12"/>
      <c r="DR22" s="12"/>
      <c r="DS22" s="12"/>
      <c r="DT22" s="12"/>
      <c r="DU22" s="12"/>
      <c r="DV22" s="12"/>
      <c r="DW22" s="12"/>
      <c r="DX22" s="12"/>
      <c r="DY22" s="12"/>
      <c r="DZ22" s="12"/>
      <c r="EA22" s="12"/>
      <c r="EB22" s="12"/>
      <c r="EC22" s="12"/>
      <c r="ED22" s="12"/>
      <c r="EE22" s="12"/>
      <c r="EF22" s="12"/>
      <c r="EG22" s="12"/>
      <c r="EH22" s="12"/>
      <c r="EI22" s="12"/>
      <c r="EJ22" s="12"/>
      <c r="EK22" s="12"/>
      <c r="EL22" s="12"/>
      <c r="EM22" s="12"/>
      <c r="EN22" s="12"/>
      <c r="EO22" s="12"/>
      <c r="EP22" s="12"/>
      <c r="EQ22" s="12"/>
      <c r="ER22" s="12"/>
      <c r="ES22" s="12"/>
      <c r="ET22" s="15"/>
    </row>
    <row r="23" spans="1:150" s="13" customFormat="1" ht="89.25">
      <c r="A23" s="142"/>
      <c r="B23" s="142"/>
      <c r="C23" s="92"/>
      <c r="D23" s="102"/>
      <c r="E23" s="97"/>
      <c r="F23" s="97"/>
      <c r="G23" s="83" t="str">
        <f>VLOOKUP(H23,Hoja1!A$1:G$445,2,0)</f>
        <v>MANTENIMIENTO DE PUENTE GRUAS, LIMPIEZA DE CANALES, MANTENIMIENTO DE INSTALACIONES LOCATIVAS, MANTENIMIENTO Y REPARACIÓN DE POZOS</v>
      </c>
      <c r="H23" s="46" t="s">
        <v>624</v>
      </c>
      <c r="I23" s="83" t="str">
        <f>VLOOKUP(H23,Hoja1!A$2:G$445,3,0)</f>
        <v>LESIONES, FRACTURAS, MUERTE</v>
      </c>
      <c r="J23" s="54"/>
      <c r="K23" s="83" t="str">
        <f>VLOOKUP(H23,Hoja1!A$2:G$445,4,0)</f>
        <v>Inspecciones planeadas e inspecciones no planeadas, procedimientos de programas de seguridad y salud en el trabajo</v>
      </c>
      <c r="L23" s="83" t="str">
        <f>VLOOKUP(H23,Hoja1!A$2:G$445,5,0)</f>
        <v>EPP</v>
      </c>
      <c r="M23" s="54">
        <v>2</v>
      </c>
      <c r="N23" s="55">
        <v>2</v>
      </c>
      <c r="O23" s="55">
        <v>100</v>
      </c>
      <c r="P23" s="48">
        <f t="shared" si="1"/>
        <v>4</v>
      </c>
      <c r="Q23" s="48">
        <f t="shared" si="2"/>
        <v>400</v>
      </c>
      <c r="R23" s="56" t="str">
        <f t="shared" si="3"/>
        <v>B-4</v>
      </c>
      <c r="S23" s="57" t="str">
        <f t="shared" si="0"/>
        <v>II</v>
      </c>
      <c r="T23" s="58" t="str">
        <f t="shared" si="4"/>
        <v>No Aceptable o Aceptable Con Control Especifico</v>
      </c>
      <c r="U23" s="104"/>
      <c r="V23" s="83" t="str">
        <f>VLOOKUP(H23,Hoja1!A$2:G$445,6,0)</f>
        <v>MUERTE</v>
      </c>
      <c r="W23" s="59"/>
      <c r="X23" s="59"/>
      <c r="Y23" s="59"/>
      <c r="Z23" s="60"/>
      <c r="AA23" s="53" t="str">
        <f>VLOOKUP(H23,Hoja1!A$2:G$445,7,0)</f>
        <v>CERTIFICACIÓN Y/O ENTRENAMIENTO EN TRABAJO SEGURO EN ALTURAS; DILGENCIAMIENTO DE PERMISO DE TRABAJO; USO Y MANEJO ADECUADO DE E.P.P.; ARME Y DESARME DE ANDAMIOS</v>
      </c>
      <c r="AB23" s="59" t="s">
        <v>1228</v>
      </c>
      <c r="AC23" s="92"/>
      <c r="AD23" s="14"/>
      <c r="AE23" s="12"/>
      <c r="AF23" s="12"/>
      <c r="AG23" s="12"/>
      <c r="AH23" s="12"/>
      <c r="AI23" s="12"/>
      <c r="AJ23" s="12"/>
      <c r="AK23" s="12"/>
      <c r="AL23" s="12"/>
      <c r="AM23" s="12"/>
      <c r="AN23" s="12"/>
      <c r="AO23" s="12"/>
      <c r="AP23" s="12"/>
      <c r="AQ23" s="12"/>
      <c r="AR23" s="12"/>
      <c r="AS23" s="12"/>
      <c r="AT23" s="12"/>
      <c r="AU23" s="12"/>
      <c r="AV23" s="12"/>
      <c r="AW23" s="12"/>
      <c r="AX23" s="12"/>
      <c r="AY23" s="12"/>
      <c r="AZ23" s="12"/>
      <c r="BA23" s="12"/>
      <c r="BB23" s="12"/>
      <c r="BC23" s="12"/>
      <c r="BD23" s="12"/>
      <c r="BE23" s="12"/>
      <c r="BF23" s="12"/>
      <c r="BG23" s="12"/>
      <c r="BH23" s="12"/>
      <c r="BI23" s="12"/>
      <c r="BJ23" s="12"/>
      <c r="BK23" s="12"/>
      <c r="BL23" s="12"/>
      <c r="BM23" s="12"/>
      <c r="BN23" s="12"/>
      <c r="BO23" s="12"/>
      <c r="BP23" s="12"/>
      <c r="BQ23" s="12"/>
      <c r="BR23" s="12"/>
      <c r="BS23" s="12"/>
      <c r="BT23" s="12"/>
      <c r="BU23" s="12"/>
      <c r="BV23" s="12"/>
      <c r="BW23" s="12"/>
      <c r="BX23" s="12"/>
      <c r="BY23" s="12"/>
      <c r="BZ23" s="12"/>
      <c r="CA23" s="12"/>
      <c r="CB23" s="12"/>
      <c r="CC23" s="12"/>
      <c r="CD23" s="12"/>
      <c r="CE23" s="12"/>
      <c r="CF23" s="12"/>
      <c r="CG23" s="12"/>
      <c r="CH23" s="12"/>
      <c r="CI23" s="12"/>
      <c r="CJ23" s="12"/>
      <c r="CK23" s="12"/>
      <c r="CL23" s="12"/>
      <c r="CM23" s="12"/>
      <c r="CN23" s="12"/>
      <c r="CO23" s="12"/>
      <c r="CP23" s="12"/>
      <c r="CQ23" s="12"/>
      <c r="CR23" s="12"/>
      <c r="CS23" s="12"/>
      <c r="CT23" s="12"/>
      <c r="CU23" s="12"/>
      <c r="CV23" s="12"/>
      <c r="CW23" s="12"/>
      <c r="CX23" s="12"/>
      <c r="CY23" s="12"/>
      <c r="CZ23" s="12"/>
      <c r="DA23" s="12"/>
      <c r="DB23" s="12"/>
      <c r="DC23" s="12"/>
      <c r="DD23" s="12"/>
      <c r="DE23" s="12"/>
      <c r="DF23" s="12"/>
      <c r="DG23" s="12"/>
      <c r="DH23" s="12"/>
      <c r="DI23" s="12"/>
      <c r="DJ23" s="12"/>
      <c r="DK23" s="12"/>
      <c r="DL23" s="12"/>
      <c r="DM23" s="12"/>
      <c r="DN23" s="12"/>
      <c r="DO23" s="12"/>
      <c r="DP23" s="12"/>
      <c r="DQ23" s="12"/>
      <c r="DR23" s="12"/>
      <c r="DS23" s="12"/>
      <c r="DT23" s="12"/>
      <c r="DU23" s="12"/>
      <c r="DV23" s="12"/>
      <c r="DW23" s="12"/>
      <c r="DX23" s="12"/>
      <c r="DY23" s="12"/>
      <c r="DZ23" s="12"/>
      <c r="EA23" s="12"/>
      <c r="EB23" s="12"/>
      <c r="EC23" s="12"/>
      <c r="ED23" s="12"/>
      <c r="EE23" s="12"/>
      <c r="EF23" s="12"/>
      <c r="EG23" s="12"/>
      <c r="EH23" s="12"/>
      <c r="EI23" s="12"/>
      <c r="EJ23" s="12"/>
      <c r="EK23" s="12"/>
      <c r="EL23" s="12"/>
      <c r="EM23" s="12"/>
      <c r="EN23" s="12"/>
      <c r="EO23" s="12"/>
      <c r="EP23" s="12"/>
      <c r="EQ23" s="12"/>
      <c r="ER23" s="12"/>
      <c r="ES23" s="12"/>
      <c r="ET23" s="15"/>
    </row>
    <row r="24" spans="1:150" s="13" customFormat="1" ht="51.75" thickBot="1">
      <c r="A24" s="142"/>
      <c r="B24" s="142"/>
      <c r="C24" s="100"/>
      <c r="D24" s="103"/>
      <c r="E24" s="98"/>
      <c r="F24" s="98"/>
      <c r="G24" s="83" t="str">
        <f>VLOOKUP(H24,Hoja1!A$1:G$445,2,0)</f>
        <v>SISMOS, INCENDIOS, INUNDACIONES, TERREMOTOS, VENDAVALES, DERRUMBE</v>
      </c>
      <c r="H24" s="46" t="s">
        <v>62</v>
      </c>
      <c r="I24" s="83" t="str">
        <f>VLOOKUP(H24,Hoja1!A$2:G$445,3,0)</f>
        <v>SISMOS, INCENDIOS, INUNDACIONES, TERREMOTOS, VENDAVALES</v>
      </c>
      <c r="J24" s="54"/>
      <c r="K24" s="83" t="str">
        <f>VLOOKUP(H24,Hoja1!A$2:G$445,4,0)</f>
        <v>Inspecciones planeadas e inspecciones no planeadas, procedimientos de programas de seguridad y salud en el trabajo</v>
      </c>
      <c r="L24" s="83" t="str">
        <f>VLOOKUP(H24,Hoja1!A$2:G$445,5,0)</f>
        <v>BRIGADAS DE EMERGENCIAS</v>
      </c>
      <c r="M24" s="54">
        <v>2</v>
      </c>
      <c r="N24" s="55">
        <v>1</v>
      </c>
      <c r="O24" s="55">
        <v>100</v>
      </c>
      <c r="P24" s="48">
        <f t="shared" si="1"/>
        <v>2</v>
      </c>
      <c r="Q24" s="48">
        <f t="shared" si="2"/>
        <v>200</v>
      </c>
      <c r="R24" s="56" t="str">
        <f t="shared" si="3"/>
        <v>B-2</v>
      </c>
      <c r="S24" s="57" t="str">
        <f t="shared" si="0"/>
        <v>II</v>
      </c>
      <c r="T24" s="58" t="str">
        <f t="shared" si="4"/>
        <v>No Aceptable o Aceptable Con Control Especifico</v>
      </c>
      <c r="U24" s="95"/>
      <c r="V24" s="83" t="str">
        <f>VLOOKUP(H24,Hoja1!A$2:G$445,6,0)</f>
        <v>MUERTE</v>
      </c>
      <c r="W24" s="59"/>
      <c r="X24" s="59"/>
      <c r="Y24" s="59"/>
      <c r="Z24" s="60" t="s">
        <v>1208</v>
      </c>
      <c r="AA24" s="53" t="str">
        <f>VLOOKUP(H24,Hoja1!A$2:G$445,7,0)</f>
        <v>ENTRENAMIENTO DE LA BRIGADA; DIVULGACIÓN DE PLAN DE EMERGENCIA</v>
      </c>
      <c r="AB24" s="59" t="s">
        <v>1207</v>
      </c>
      <c r="AC24" s="93"/>
      <c r="AD24" s="14"/>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5"/>
    </row>
    <row r="25" spans="1:150" s="13" customFormat="1" ht="51" customHeight="1">
      <c r="A25" s="142"/>
      <c r="B25" s="142"/>
      <c r="C25" s="108" t="str">
        <f>VLOOKUP(E25,Hoja2!A$2:C$82,2,0)</f>
        <v>Responder por la operacion, funcionamiento y mantenimiento de los vehiculos tales como: vehiculos, volquetas, carrotanques, camiones, furgones y similares, para cumplir con el trasporte de personal o de elementos del area siguiendo las instrucciones precisas que le sean proporcionadas.</v>
      </c>
      <c r="D25" s="105" t="str">
        <f>VLOOKUP(E25,Hoja2!A$2:C$82,3,0)</f>
        <v>Efectuar el transporte de personal y/o elementos, hacia los sitios donde se van a realizar las labores de mantenimiento. Inspeccionar el vehiculo que se le asigne. Inspeccionar el peso y distribución de la carga en el vehiculo. Operar los vehiculos segun las ordenes recibidas, dentro o fuera del sector urbano. Suministrar los combustibles, lubricantes, sincronizaciones y reparaciones necesarios al vehiculo. Informar al superior inmediato sobre el desarrollo de los trabajos encomendados, asl como de los inconvenientes o dificultades en la ejecución de los mismos. Contribuir en el desarrollo de labores logisticas relacionadas con los procesos y funciones del area respectiva.</v>
      </c>
      <c r="E25" s="114" t="s">
        <v>1035</v>
      </c>
      <c r="F25" s="114" t="s">
        <v>1210</v>
      </c>
      <c r="G25" s="86" t="str">
        <f>VLOOKUP(H25,Hoja1!A$1:G$445,2,0)</f>
        <v>Bacteria</v>
      </c>
      <c r="H25" s="24" t="s">
        <v>108</v>
      </c>
      <c r="I25" s="86" t="str">
        <f>VLOOKUP(H25,Hoja1!A$2:G$445,3,0)</f>
        <v>Infecciones producidas por Bacterianas</v>
      </c>
      <c r="J25" s="18"/>
      <c r="K25" s="86" t="str">
        <f>VLOOKUP(H25,Hoja1!A$2:G$445,4,0)</f>
        <v>Inspecciones planeadas e inspecciones no planeadas, procedimientos de programas de seguridad y salud en el trabajo</v>
      </c>
      <c r="L25" s="86" t="str">
        <f>VLOOKUP(H25,Hoja1!A$2:G$445,5,0)</f>
        <v>Programa de vacunación, bota pantalon, overol, guantes, tapabocas, mascarillas con filtos</v>
      </c>
      <c r="M25" s="85">
        <v>2</v>
      </c>
      <c r="N25" s="25">
        <v>3</v>
      </c>
      <c r="O25" s="25">
        <v>10</v>
      </c>
      <c r="P25" s="25">
        <f t="shared" si="1"/>
        <v>6</v>
      </c>
      <c r="Q25" s="25">
        <f t="shared" si="2"/>
        <v>60</v>
      </c>
      <c r="R25" s="32" t="str">
        <f t="shared" si="3"/>
        <v>M-6</v>
      </c>
      <c r="S25" s="33" t="str">
        <f t="shared" si="0"/>
        <v>III</v>
      </c>
      <c r="T25" s="34" t="str">
        <f t="shared" si="4"/>
        <v>Mejorable</v>
      </c>
      <c r="U25" s="111">
        <v>7</v>
      </c>
      <c r="V25" s="86" t="str">
        <f>VLOOKUP(H25,Hoja1!A$2:G$445,6,0)</f>
        <v xml:space="preserve">Enfermedades Infectocontagiosas
</v>
      </c>
      <c r="W25" s="20"/>
      <c r="X25" s="20"/>
      <c r="Y25" s="20"/>
      <c r="Z25" s="17"/>
      <c r="AA25" s="22" t="str">
        <f>VLOOKUP(H25,Hoja1!A$2:G$445,7,0)</f>
        <v xml:space="preserve">Riesgo Biológico, Autocuidado y/o Uso y manejo adecuado de E.P.P.
</v>
      </c>
      <c r="AB25" s="105" t="s">
        <v>1200</v>
      </c>
      <c r="AC25" s="105" t="s">
        <v>1209</v>
      </c>
      <c r="AD25" s="14"/>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c r="CJ25" s="12"/>
      <c r="CK25" s="12"/>
      <c r="CL25" s="12"/>
      <c r="CM25" s="12"/>
      <c r="CN25" s="12"/>
      <c r="CO25" s="12"/>
      <c r="CP25" s="12"/>
      <c r="CQ25" s="12"/>
      <c r="CR25" s="12"/>
      <c r="CS25" s="12"/>
      <c r="CT25" s="12"/>
      <c r="CU25" s="12"/>
      <c r="CV25" s="12"/>
      <c r="CW25" s="12"/>
      <c r="CX25" s="12"/>
      <c r="CY25" s="12"/>
      <c r="CZ25" s="12"/>
      <c r="DA25" s="12"/>
      <c r="DB25" s="12"/>
      <c r="DC25" s="12"/>
      <c r="DD25" s="12"/>
      <c r="DE25" s="12"/>
      <c r="DF25" s="12"/>
      <c r="DG25" s="12"/>
      <c r="DH25" s="12"/>
      <c r="DI25" s="12"/>
      <c r="DJ25" s="12"/>
      <c r="DK25" s="12"/>
      <c r="DL25" s="12"/>
      <c r="DM25" s="12"/>
      <c r="DN25" s="12"/>
      <c r="DO25" s="12"/>
      <c r="DP25" s="12"/>
      <c r="DQ25" s="12"/>
      <c r="DR25" s="12"/>
      <c r="DS25" s="12"/>
      <c r="DT25" s="12"/>
      <c r="DU25" s="12"/>
      <c r="DV25" s="12"/>
      <c r="DW25" s="12"/>
      <c r="DX25" s="12"/>
      <c r="DY25" s="12"/>
      <c r="DZ25" s="12"/>
      <c r="EA25" s="12"/>
      <c r="EB25" s="12"/>
      <c r="EC25" s="12"/>
      <c r="ED25" s="12"/>
      <c r="EE25" s="12"/>
      <c r="EF25" s="12"/>
      <c r="EG25" s="12"/>
      <c r="EH25" s="12"/>
      <c r="EI25" s="12"/>
      <c r="EJ25" s="12"/>
      <c r="EK25" s="12"/>
      <c r="EL25" s="12"/>
      <c r="EM25" s="12"/>
      <c r="EN25" s="12"/>
      <c r="EO25" s="12"/>
      <c r="EP25" s="12"/>
      <c r="EQ25" s="12"/>
      <c r="ER25" s="12"/>
      <c r="ES25" s="12"/>
      <c r="ET25" s="15"/>
    </row>
    <row r="26" spans="1:150" s="13" customFormat="1" ht="51">
      <c r="A26" s="142"/>
      <c r="B26" s="142"/>
      <c r="C26" s="109"/>
      <c r="D26" s="106"/>
      <c r="E26" s="115"/>
      <c r="F26" s="115"/>
      <c r="G26" s="86" t="str">
        <f>VLOOKUP(H26,Hoja1!A$1:G$445,2,0)</f>
        <v>Virus</v>
      </c>
      <c r="H26" s="24" t="s">
        <v>120</v>
      </c>
      <c r="I26" s="86" t="str">
        <f>VLOOKUP(H26,Hoja1!A$2:G$445,3,0)</f>
        <v>Infecciones Virales</v>
      </c>
      <c r="J26" s="18"/>
      <c r="K26" s="86" t="str">
        <f>VLOOKUP(H26,Hoja1!A$2:G$445,4,0)</f>
        <v>Inspecciones planeadas e inspecciones no planeadas, procedimientos de programas de seguridad y salud en el trabajo</v>
      </c>
      <c r="L26" s="86" t="str">
        <f>VLOOKUP(H26,Hoja1!A$2:G$445,5,0)</f>
        <v>Programa de vacunación, bota pantalon, overol, guantes, tapabocas, mascarillas con filtos</v>
      </c>
      <c r="M26" s="85">
        <v>2</v>
      </c>
      <c r="N26" s="25">
        <v>3</v>
      </c>
      <c r="O26" s="25">
        <v>10</v>
      </c>
      <c r="P26" s="25">
        <f t="shared" si="1"/>
        <v>6</v>
      </c>
      <c r="Q26" s="25">
        <f t="shared" si="2"/>
        <v>60</v>
      </c>
      <c r="R26" s="32" t="str">
        <f t="shared" si="3"/>
        <v>M-6</v>
      </c>
      <c r="S26" s="33" t="str">
        <f t="shared" si="0"/>
        <v>III</v>
      </c>
      <c r="T26" s="34" t="str">
        <f t="shared" si="4"/>
        <v>Mejorable</v>
      </c>
      <c r="U26" s="112"/>
      <c r="V26" s="86" t="str">
        <f>VLOOKUP(H26,Hoja1!A$2:G$445,6,0)</f>
        <v xml:space="preserve">Enfermedades Infectocontagiosas
</v>
      </c>
      <c r="W26" s="20"/>
      <c r="X26" s="20"/>
      <c r="Y26" s="20"/>
      <c r="Z26" s="17"/>
      <c r="AA26" s="22" t="str">
        <f>VLOOKUP(H26,Hoja1!A$2:G$445,7,0)</f>
        <v xml:space="preserve">Riesgo Biológico, Autocuidado y/o Uso y manejo adecuado de E.P.P.
</v>
      </c>
      <c r="AB26" s="149"/>
      <c r="AC26" s="106"/>
      <c r="AD26" s="14"/>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c r="CJ26" s="12"/>
      <c r="CK26" s="12"/>
      <c r="CL26" s="12"/>
      <c r="CM26" s="12"/>
      <c r="CN26" s="12"/>
      <c r="CO26" s="12"/>
      <c r="CP26" s="12"/>
      <c r="CQ26" s="12"/>
      <c r="CR26" s="12"/>
      <c r="CS26" s="12"/>
      <c r="CT26" s="12"/>
      <c r="CU26" s="12"/>
      <c r="CV26" s="12"/>
      <c r="CW26" s="12"/>
      <c r="CX26" s="12"/>
      <c r="CY26" s="12"/>
      <c r="CZ26" s="12"/>
      <c r="DA26" s="12"/>
      <c r="DB26" s="12"/>
      <c r="DC26" s="12"/>
      <c r="DD26" s="12"/>
      <c r="DE26" s="12"/>
      <c r="DF26" s="12"/>
      <c r="DG26" s="12"/>
      <c r="DH26" s="12"/>
      <c r="DI26" s="12"/>
      <c r="DJ26" s="12"/>
      <c r="DK26" s="12"/>
      <c r="DL26" s="12"/>
      <c r="DM26" s="12"/>
      <c r="DN26" s="12"/>
      <c r="DO26" s="12"/>
      <c r="DP26" s="12"/>
      <c r="DQ26" s="12"/>
      <c r="DR26" s="12"/>
      <c r="DS26" s="12"/>
      <c r="DT26" s="12"/>
      <c r="DU26" s="12"/>
      <c r="DV26" s="12"/>
      <c r="DW26" s="12"/>
      <c r="DX26" s="12"/>
      <c r="DY26" s="12"/>
      <c r="DZ26" s="12"/>
      <c r="EA26" s="12"/>
      <c r="EB26" s="12"/>
      <c r="EC26" s="12"/>
      <c r="ED26" s="12"/>
      <c r="EE26" s="12"/>
      <c r="EF26" s="12"/>
      <c r="EG26" s="12"/>
      <c r="EH26" s="12"/>
      <c r="EI26" s="12"/>
      <c r="EJ26" s="12"/>
      <c r="EK26" s="12"/>
      <c r="EL26" s="12"/>
      <c r="EM26" s="12"/>
      <c r="EN26" s="12"/>
      <c r="EO26" s="12"/>
      <c r="EP26" s="12"/>
      <c r="EQ26" s="12"/>
      <c r="ER26" s="12"/>
      <c r="ES26" s="12"/>
      <c r="ET26" s="15"/>
    </row>
    <row r="27" spans="1:150" s="13" customFormat="1" ht="51">
      <c r="A27" s="142"/>
      <c r="B27" s="142"/>
      <c r="C27" s="109"/>
      <c r="D27" s="106"/>
      <c r="E27" s="115"/>
      <c r="F27" s="115"/>
      <c r="G27" s="86" t="str">
        <f>VLOOKUP(H27,Hoja1!A$1:G$445,2,0)</f>
        <v>INFRAROJA, ULTRAVIOLETA, VISIBLE, RADIOFRECUENCIA, MICROONDAS, LASER</v>
      </c>
      <c r="H27" s="24" t="s">
        <v>67</v>
      </c>
      <c r="I27" s="86" t="str">
        <f>VLOOKUP(H27,Hoja1!A$2:G$445,3,0)</f>
        <v>CÁNCER, LESIONES DÉRMICAS Y OCULARES</v>
      </c>
      <c r="J27" s="18"/>
      <c r="K27" s="86" t="str">
        <f>VLOOKUP(H27,Hoja1!A$2:G$445,4,0)</f>
        <v>Inspecciones planeadas e inspecciones no planeadas, procedimientos de programas de seguridad y salud en el trabajo</v>
      </c>
      <c r="L27" s="86" t="str">
        <f>VLOOKUP(H27,Hoja1!A$2:G$445,5,0)</f>
        <v>PROGRAMA BLOQUEADOR SOLAR</v>
      </c>
      <c r="M27" s="18">
        <v>2</v>
      </c>
      <c r="N27" s="19">
        <v>2</v>
      </c>
      <c r="O27" s="19">
        <v>10</v>
      </c>
      <c r="P27" s="25">
        <f t="shared" si="1"/>
        <v>4</v>
      </c>
      <c r="Q27" s="25">
        <f t="shared" si="2"/>
        <v>40</v>
      </c>
      <c r="R27" s="32" t="str">
        <f t="shared" si="3"/>
        <v>B-4</v>
      </c>
      <c r="S27" s="33" t="str">
        <f t="shared" si="0"/>
        <v>III</v>
      </c>
      <c r="T27" s="34" t="str">
        <f t="shared" si="4"/>
        <v>Mejorable</v>
      </c>
      <c r="U27" s="112"/>
      <c r="V27" s="86" t="str">
        <f>VLOOKUP(H27,Hoja1!A$2:G$445,6,0)</f>
        <v>CÁNCER</v>
      </c>
      <c r="W27" s="20"/>
      <c r="X27" s="20"/>
      <c r="Y27" s="20"/>
      <c r="Z27" s="17"/>
      <c r="AA27" s="22" t="str">
        <f>VLOOKUP(H27,Hoja1!A$2:G$445,7,0)</f>
        <v>N/A</v>
      </c>
      <c r="AB27" s="20" t="s">
        <v>1201</v>
      </c>
      <c r="AC27" s="106"/>
      <c r="AD27" s="14"/>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12"/>
      <c r="BM27" s="12"/>
      <c r="BN27" s="12"/>
      <c r="BO27" s="12"/>
      <c r="BP27" s="12"/>
      <c r="BQ27" s="12"/>
      <c r="BR27" s="12"/>
      <c r="BS27" s="12"/>
      <c r="BT27" s="12"/>
      <c r="BU27" s="12"/>
      <c r="BV27" s="12"/>
      <c r="BW27" s="12"/>
      <c r="BX27" s="12"/>
      <c r="BY27" s="12"/>
      <c r="BZ27" s="12"/>
      <c r="CA27" s="12"/>
      <c r="CB27" s="12"/>
      <c r="CC27" s="12"/>
      <c r="CD27" s="12"/>
      <c r="CE27" s="12"/>
      <c r="CF27" s="12"/>
      <c r="CG27" s="12"/>
      <c r="CH27" s="12"/>
      <c r="CI27" s="12"/>
      <c r="CJ27" s="12"/>
      <c r="CK27" s="12"/>
      <c r="CL27" s="12"/>
      <c r="CM27" s="12"/>
      <c r="CN27" s="12"/>
      <c r="CO27" s="12"/>
      <c r="CP27" s="12"/>
      <c r="CQ27" s="12"/>
      <c r="CR27" s="12"/>
      <c r="CS27" s="12"/>
      <c r="CT27" s="12"/>
      <c r="CU27" s="12"/>
      <c r="CV27" s="12"/>
      <c r="CW27" s="12"/>
      <c r="CX27" s="12"/>
      <c r="CY27" s="12"/>
      <c r="CZ27" s="12"/>
      <c r="DA27" s="12"/>
      <c r="DB27" s="12"/>
      <c r="DC27" s="12"/>
      <c r="DD27" s="12"/>
      <c r="DE27" s="12"/>
      <c r="DF27" s="12"/>
      <c r="DG27" s="12"/>
      <c r="DH27" s="12"/>
      <c r="DI27" s="12"/>
      <c r="DJ27" s="12"/>
      <c r="DK27" s="12"/>
      <c r="DL27" s="12"/>
      <c r="DM27" s="12"/>
      <c r="DN27" s="12"/>
      <c r="DO27" s="12"/>
      <c r="DP27" s="12"/>
      <c r="DQ27" s="12"/>
      <c r="DR27" s="12"/>
      <c r="DS27" s="12"/>
      <c r="DT27" s="12"/>
      <c r="DU27" s="12"/>
      <c r="DV27" s="12"/>
      <c r="DW27" s="12"/>
      <c r="DX27" s="12"/>
      <c r="DY27" s="12"/>
      <c r="DZ27" s="12"/>
      <c r="EA27" s="12"/>
      <c r="EB27" s="12"/>
      <c r="EC27" s="12"/>
      <c r="ED27" s="12"/>
      <c r="EE27" s="12"/>
      <c r="EF27" s="12"/>
      <c r="EG27" s="12"/>
      <c r="EH27" s="12"/>
      <c r="EI27" s="12"/>
      <c r="EJ27" s="12"/>
      <c r="EK27" s="12"/>
      <c r="EL27" s="12"/>
      <c r="EM27" s="12"/>
      <c r="EN27" s="12"/>
      <c r="EO27" s="12"/>
      <c r="EP27" s="12"/>
      <c r="EQ27" s="12"/>
      <c r="ER27" s="12"/>
      <c r="ES27" s="12"/>
      <c r="ET27" s="15"/>
    </row>
    <row r="28" spans="1:150" s="13" customFormat="1" ht="51">
      <c r="A28" s="142"/>
      <c r="B28" s="142"/>
      <c r="C28" s="109"/>
      <c r="D28" s="106"/>
      <c r="E28" s="115"/>
      <c r="F28" s="115"/>
      <c r="G28" s="86" t="str">
        <f>VLOOKUP(H28,Hoja1!A$1:G$445,2,0)</f>
        <v>MATERIAL PARTICULADO</v>
      </c>
      <c r="H28" s="24" t="s">
        <v>269</v>
      </c>
      <c r="I28" s="86" t="str">
        <f>VLOOKUP(H28,Hoja1!A$2:G$445,3,0)</f>
        <v>NEUMOCONIOSIS, BRONQUITIS, ASMA, SILICOSIS</v>
      </c>
      <c r="J28" s="18"/>
      <c r="K28" s="86" t="str">
        <f>VLOOKUP(H28,Hoja1!A$2:G$445,4,0)</f>
        <v>Inspecciones planeadas e inspecciones no planeadas, procedimientos de programas de seguridad y salud en el trabajo</v>
      </c>
      <c r="L28" s="86" t="str">
        <f>VLOOKUP(H28,Hoja1!A$2:G$445,5,0)</f>
        <v>EPP MASCARILLAS Y FILTROS</v>
      </c>
      <c r="M28" s="18">
        <v>2</v>
      </c>
      <c r="N28" s="19">
        <v>2</v>
      </c>
      <c r="O28" s="19">
        <v>25</v>
      </c>
      <c r="P28" s="25">
        <f t="shared" si="1"/>
        <v>4</v>
      </c>
      <c r="Q28" s="25">
        <f t="shared" si="2"/>
        <v>100</v>
      </c>
      <c r="R28" s="32" t="str">
        <f t="shared" si="3"/>
        <v>B-4</v>
      </c>
      <c r="S28" s="33" t="str">
        <f t="shared" si="0"/>
        <v>III</v>
      </c>
      <c r="T28" s="34" t="str">
        <f t="shared" si="4"/>
        <v>Mejorable</v>
      </c>
      <c r="U28" s="112"/>
      <c r="V28" s="86" t="str">
        <f>VLOOKUP(H28,Hoja1!A$2:G$445,6,0)</f>
        <v>NEUMOCONIOSIS</v>
      </c>
      <c r="W28" s="20"/>
      <c r="X28" s="20"/>
      <c r="Y28" s="20"/>
      <c r="Z28" s="17"/>
      <c r="AA28" s="22" t="str">
        <f>VLOOKUP(H28,Hoja1!A$2:G$445,7,0)</f>
        <v>USO Y MANEJO DE LOS EPP</v>
      </c>
      <c r="AB28" s="20" t="s">
        <v>1229</v>
      </c>
      <c r="AC28" s="106"/>
      <c r="AD28" s="14"/>
      <c r="AE28" s="12"/>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c r="CJ28" s="12"/>
      <c r="CK28" s="12"/>
      <c r="CL28" s="12"/>
      <c r="CM28" s="12"/>
      <c r="CN28" s="12"/>
      <c r="CO28" s="12"/>
      <c r="CP28" s="12"/>
      <c r="CQ28" s="12"/>
      <c r="CR28" s="12"/>
      <c r="CS28" s="12"/>
      <c r="CT28" s="12"/>
      <c r="CU28" s="12"/>
      <c r="CV28" s="12"/>
      <c r="CW28" s="12"/>
      <c r="CX28" s="12"/>
      <c r="CY28" s="12"/>
      <c r="CZ28" s="12"/>
      <c r="DA28" s="12"/>
      <c r="DB28" s="12"/>
      <c r="DC28" s="12"/>
      <c r="DD28" s="12"/>
      <c r="DE28" s="12"/>
      <c r="DF28" s="12"/>
      <c r="DG28" s="12"/>
      <c r="DH28" s="12"/>
      <c r="DI28" s="12"/>
      <c r="DJ28" s="12"/>
      <c r="DK28" s="12"/>
      <c r="DL28" s="12"/>
      <c r="DM28" s="12"/>
      <c r="DN28" s="12"/>
      <c r="DO28" s="12"/>
      <c r="DP28" s="12"/>
      <c r="DQ28" s="12"/>
      <c r="DR28" s="12"/>
      <c r="DS28" s="12"/>
      <c r="DT28" s="12"/>
      <c r="DU28" s="12"/>
      <c r="DV28" s="12"/>
      <c r="DW28" s="12"/>
      <c r="DX28" s="12"/>
      <c r="DY28" s="12"/>
      <c r="DZ28" s="12"/>
      <c r="EA28" s="12"/>
      <c r="EB28" s="12"/>
      <c r="EC28" s="12"/>
      <c r="ED28" s="12"/>
      <c r="EE28" s="12"/>
      <c r="EF28" s="12"/>
      <c r="EG28" s="12"/>
      <c r="EH28" s="12"/>
      <c r="EI28" s="12"/>
      <c r="EJ28" s="12"/>
      <c r="EK28" s="12"/>
      <c r="EL28" s="12"/>
      <c r="EM28" s="12"/>
      <c r="EN28" s="12"/>
      <c r="EO28" s="12"/>
      <c r="EP28" s="12"/>
      <c r="EQ28" s="12"/>
      <c r="ER28" s="12"/>
      <c r="ES28" s="12"/>
      <c r="ET28" s="15"/>
    </row>
    <row r="29" spans="1:150" s="13" customFormat="1" ht="63.75">
      <c r="A29" s="142"/>
      <c r="B29" s="142"/>
      <c r="C29" s="109"/>
      <c r="D29" s="106"/>
      <c r="E29" s="115"/>
      <c r="F29" s="115"/>
      <c r="G29" s="86" t="str">
        <f>VLOOKUP(H29,Hoja1!A$1:G$445,2,0)</f>
        <v>NATURALEZA DE LA TAREA</v>
      </c>
      <c r="H29" s="24" t="s">
        <v>76</v>
      </c>
      <c r="I29" s="86" t="str">
        <f>VLOOKUP(H29,Hoja1!A$2:G$445,3,0)</f>
        <v>ESTRÉS,  TRANSTORNOS DEL SUEÑO</v>
      </c>
      <c r="J29" s="18"/>
      <c r="K29" s="86" t="str">
        <f>VLOOKUP(H29,Hoja1!A$2:G$445,4,0)</f>
        <v>N/A</v>
      </c>
      <c r="L29" s="86" t="str">
        <f>VLOOKUP(H29,Hoja1!A$2:G$445,5,0)</f>
        <v>PVE PSICOSOCIAL</v>
      </c>
      <c r="M29" s="18">
        <v>2</v>
      </c>
      <c r="N29" s="19">
        <v>3</v>
      </c>
      <c r="O29" s="19">
        <v>10</v>
      </c>
      <c r="P29" s="25">
        <f t="shared" si="1"/>
        <v>6</v>
      </c>
      <c r="Q29" s="25">
        <f t="shared" si="2"/>
        <v>60</v>
      </c>
      <c r="R29" s="32" t="str">
        <f t="shared" si="3"/>
        <v>M-6</v>
      </c>
      <c r="S29" s="33" t="str">
        <f t="shared" si="0"/>
        <v>III</v>
      </c>
      <c r="T29" s="34" t="str">
        <f t="shared" si="4"/>
        <v>Mejorable</v>
      </c>
      <c r="U29" s="112"/>
      <c r="V29" s="86" t="str">
        <f>VLOOKUP(H29,Hoja1!A$2:G$445,6,0)</f>
        <v>ESTRÉS</v>
      </c>
      <c r="W29" s="20"/>
      <c r="X29" s="20"/>
      <c r="Y29" s="20"/>
      <c r="Z29" s="17"/>
      <c r="AA29" s="22" t="str">
        <f>VLOOKUP(H29,Hoja1!A$2:G$445,7,0)</f>
        <v>N/A</v>
      </c>
      <c r="AB29" s="20" t="s">
        <v>1202</v>
      </c>
      <c r="AC29" s="106"/>
      <c r="AD29" s="14"/>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2"/>
      <c r="CN29" s="12"/>
      <c r="CO29" s="12"/>
      <c r="CP29" s="12"/>
      <c r="CQ29" s="12"/>
      <c r="CR29" s="12"/>
      <c r="CS29" s="12"/>
      <c r="CT29" s="12"/>
      <c r="CU29" s="12"/>
      <c r="CV29" s="12"/>
      <c r="CW29" s="12"/>
      <c r="CX29" s="12"/>
      <c r="CY29" s="12"/>
      <c r="CZ29" s="12"/>
      <c r="DA29" s="12"/>
      <c r="DB29" s="12"/>
      <c r="DC29" s="12"/>
      <c r="DD29" s="12"/>
      <c r="DE29" s="12"/>
      <c r="DF29" s="12"/>
      <c r="DG29" s="12"/>
      <c r="DH29" s="12"/>
      <c r="DI29" s="12"/>
      <c r="DJ29" s="12"/>
      <c r="DK29" s="12"/>
      <c r="DL29" s="12"/>
      <c r="DM29" s="12"/>
      <c r="DN29" s="12"/>
      <c r="DO29" s="12"/>
      <c r="DP29" s="12"/>
      <c r="DQ29" s="12"/>
      <c r="DR29" s="12"/>
      <c r="DS29" s="12"/>
      <c r="DT29" s="12"/>
      <c r="DU29" s="12"/>
      <c r="DV29" s="12"/>
      <c r="DW29" s="12"/>
      <c r="DX29" s="12"/>
      <c r="DY29" s="12"/>
      <c r="DZ29" s="12"/>
      <c r="EA29" s="12"/>
      <c r="EB29" s="12"/>
      <c r="EC29" s="12"/>
      <c r="ED29" s="12"/>
      <c r="EE29" s="12"/>
      <c r="EF29" s="12"/>
      <c r="EG29" s="12"/>
      <c r="EH29" s="12"/>
      <c r="EI29" s="12"/>
      <c r="EJ29" s="12"/>
      <c r="EK29" s="12"/>
      <c r="EL29" s="12"/>
      <c r="EM29" s="12"/>
      <c r="EN29" s="12"/>
      <c r="EO29" s="12"/>
      <c r="EP29" s="12"/>
      <c r="EQ29" s="12"/>
      <c r="ER29" s="12"/>
      <c r="ES29" s="12"/>
      <c r="ET29" s="15"/>
    </row>
    <row r="30" spans="1:150" s="13" customFormat="1" ht="51">
      <c r="A30" s="142"/>
      <c r="B30" s="142"/>
      <c r="C30" s="109"/>
      <c r="D30" s="106"/>
      <c r="E30" s="115"/>
      <c r="F30" s="115"/>
      <c r="G30" s="86" t="str">
        <f>VLOOKUP(H30,Hoja1!A$1:G$445,2,0)</f>
        <v>Forzadas, Prolongadas</v>
      </c>
      <c r="H30" s="24" t="s">
        <v>40</v>
      </c>
      <c r="I30" s="86" t="str">
        <f>VLOOKUP(H30,Hoja1!A$2:G$445,3,0)</f>
        <v xml:space="preserve">Lesiones osteomusculares, lesiones osteoarticulares
</v>
      </c>
      <c r="J30" s="18"/>
      <c r="K30" s="86" t="str">
        <f>VLOOKUP(H30,Hoja1!A$2:G$445,4,0)</f>
        <v>Inspecciones planeadas e inspecciones no planeadas, procedimientos de programas de seguridad y salud en el trabajo</v>
      </c>
      <c r="L30" s="86" t="str">
        <f>VLOOKUP(H30,Hoja1!A$2:G$445,5,0)</f>
        <v>PVE Biomecánico, programa pausas activas, exámenes periódicos, recomendaciones, control de posturas</v>
      </c>
      <c r="M30" s="18">
        <v>2</v>
      </c>
      <c r="N30" s="19">
        <v>3</v>
      </c>
      <c r="O30" s="19">
        <v>25</v>
      </c>
      <c r="P30" s="25">
        <f t="shared" si="1"/>
        <v>6</v>
      </c>
      <c r="Q30" s="25">
        <f t="shared" si="2"/>
        <v>150</v>
      </c>
      <c r="R30" s="32" t="str">
        <f t="shared" si="3"/>
        <v>M-6</v>
      </c>
      <c r="S30" s="33" t="str">
        <f t="shared" si="0"/>
        <v>II</v>
      </c>
      <c r="T30" s="34" t="str">
        <f t="shared" si="4"/>
        <v>No Aceptable o Aceptable Con Control Especifico</v>
      </c>
      <c r="U30" s="112"/>
      <c r="V30" s="86" t="str">
        <f>VLOOKUP(H30,Hoja1!A$2:G$445,6,0)</f>
        <v>Enfermedades Osteomusculares</v>
      </c>
      <c r="W30" s="20"/>
      <c r="X30" s="20"/>
      <c r="Y30" s="20"/>
      <c r="Z30" s="17"/>
      <c r="AA30" s="22" t="str">
        <f>VLOOKUP(H30,Hoja1!A$2:G$445,7,0)</f>
        <v>Prevención en lesiones osteomusculares, líderes de pausas activas</v>
      </c>
      <c r="AB30" s="20" t="s">
        <v>1203</v>
      </c>
      <c r="AC30" s="106"/>
      <c r="AD30" s="14"/>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c r="BS30" s="12"/>
      <c r="BT30" s="12"/>
      <c r="BU30" s="12"/>
      <c r="BV30" s="12"/>
      <c r="BW30" s="12"/>
      <c r="BX30" s="12"/>
      <c r="BY30" s="12"/>
      <c r="BZ30" s="12"/>
      <c r="CA30" s="12"/>
      <c r="CB30" s="12"/>
      <c r="CC30" s="12"/>
      <c r="CD30" s="12"/>
      <c r="CE30" s="12"/>
      <c r="CF30" s="12"/>
      <c r="CG30" s="12"/>
      <c r="CH30" s="12"/>
      <c r="CI30" s="12"/>
      <c r="CJ30" s="12"/>
      <c r="CK30" s="12"/>
      <c r="CL30" s="12"/>
      <c r="CM30" s="12"/>
      <c r="CN30" s="12"/>
      <c r="CO30" s="12"/>
      <c r="CP30" s="12"/>
      <c r="CQ30" s="12"/>
      <c r="CR30" s="12"/>
      <c r="CS30" s="12"/>
      <c r="CT30" s="12"/>
      <c r="CU30" s="12"/>
      <c r="CV30" s="12"/>
      <c r="CW30" s="12"/>
      <c r="CX30" s="12"/>
      <c r="CY30" s="12"/>
      <c r="CZ30" s="12"/>
      <c r="DA30" s="12"/>
      <c r="DB30" s="12"/>
      <c r="DC30" s="12"/>
      <c r="DD30" s="12"/>
      <c r="DE30" s="12"/>
      <c r="DF30" s="12"/>
      <c r="DG30" s="12"/>
      <c r="DH30" s="12"/>
      <c r="DI30" s="12"/>
      <c r="DJ30" s="12"/>
      <c r="DK30" s="12"/>
      <c r="DL30" s="12"/>
      <c r="DM30" s="12"/>
      <c r="DN30" s="12"/>
      <c r="DO30" s="12"/>
      <c r="DP30" s="12"/>
      <c r="DQ30" s="12"/>
      <c r="DR30" s="12"/>
      <c r="DS30" s="12"/>
      <c r="DT30" s="12"/>
      <c r="DU30" s="12"/>
      <c r="DV30" s="12"/>
      <c r="DW30" s="12"/>
      <c r="DX30" s="12"/>
      <c r="DY30" s="12"/>
      <c r="DZ30" s="12"/>
      <c r="EA30" s="12"/>
      <c r="EB30" s="12"/>
      <c r="EC30" s="12"/>
      <c r="ED30" s="12"/>
      <c r="EE30" s="12"/>
      <c r="EF30" s="12"/>
      <c r="EG30" s="12"/>
      <c r="EH30" s="12"/>
      <c r="EI30" s="12"/>
      <c r="EJ30" s="12"/>
      <c r="EK30" s="12"/>
      <c r="EL30" s="12"/>
      <c r="EM30" s="12"/>
      <c r="EN30" s="12"/>
      <c r="EO30" s="12"/>
      <c r="EP30" s="12"/>
      <c r="EQ30" s="12"/>
      <c r="ER30" s="12"/>
      <c r="ES30" s="12"/>
      <c r="ET30" s="15"/>
    </row>
    <row r="31" spans="1:150" s="13" customFormat="1" ht="51">
      <c r="A31" s="142"/>
      <c r="B31" s="142"/>
      <c r="C31" s="109"/>
      <c r="D31" s="106"/>
      <c r="E31" s="115"/>
      <c r="F31" s="115"/>
      <c r="G31" s="86" t="str">
        <f>VLOOKUP(H31,Hoja1!A$1:G$445,2,0)</f>
        <v>Movimientos repetitivos, Miembros Superiores</v>
      </c>
      <c r="H31" s="24" t="s">
        <v>47</v>
      </c>
      <c r="I31" s="86" t="str">
        <f>VLOOKUP(H31,Hoja1!A$2:G$445,3,0)</f>
        <v>Lesiones Musculoesqueléticas</v>
      </c>
      <c r="J31" s="18"/>
      <c r="K31" s="86" t="str">
        <f>VLOOKUP(H31,Hoja1!A$2:G$445,4,0)</f>
        <v>N/A</v>
      </c>
      <c r="L31" s="86" t="str">
        <f>VLOOKUP(H31,Hoja1!A$2:G$445,5,0)</f>
        <v>PVE BIomécanico, programa pausas activas, examenes periódicos, recomendaicones, control de posturas</v>
      </c>
      <c r="M31" s="18">
        <v>2</v>
      </c>
      <c r="N31" s="19">
        <v>2</v>
      </c>
      <c r="O31" s="19">
        <v>10</v>
      </c>
      <c r="P31" s="25">
        <f t="shared" si="1"/>
        <v>4</v>
      </c>
      <c r="Q31" s="25">
        <f t="shared" si="2"/>
        <v>40</v>
      </c>
      <c r="R31" s="32" t="str">
        <f t="shared" si="3"/>
        <v>B-4</v>
      </c>
      <c r="S31" s="33" t="str">
        <f t="shared" si="0"/>
        <v>III</v>
      </c>
      <c r="T31" s="34" t="str">
        <f t="shared" si="4"/>
        <v>Mejorable</v>
      </c>
      <c r="U31" s="112"/>
      <c r="V31" s="86" t="str">
        <f>VLOOKUP(H31,Hoja1!A$2:G$445,6,0)</f>
        <v>Enfermedades musculoesqueleticas</v>
      </c>
      <c r="W31" s="20"/>
      <c r="X31" s="20"/>
      <c r="Y31" s="20"/>
      <c r="Z31" s="17"/>
      <c r="AA31" s="22" t="str">
        <f>VLOOKUP(H31,Hoja1!A$2:G$445,7,0)</f>
        <v>Prevención en lesiones osteomusculares, líderes de pausas activas</v>
      </c>
      <c r="AB31" s="20" t="s">
        <v>1203</v>
      </c>
      <c r="AC31" s="106"/>
      <c r="AD31" s="14"/>
      <c r="AE31" s="12"/>
      <c r="AF31" s="12"/>
      <c r="AG31" s="12"/>
      <c r="AH31" s="12"/>
      <c r="AI31" s="12"/>
      <c r="AJ31" s="12"/>
      <c r="AK31" s="12"/>
      <c r="AL31" s="12"/>
      <c r="AM31" s="12"/>
      <c r="AN31" s="12"/>
      <c r="AO31" s="12"/>
      <c r="AP31" s="12"/>
      <c r="AQ31" s="12"/>
      <c r="AR31" s="12"/>
      <c r="AS31" s="12"/>
      <c r="AT31" s="12"/>
      <c r="AU31" s="12"/>
      <c r="AV31" s="12"/>
      <c r="AW31" s="12"/>
      <c r="AX31" s="12"/>
      <c r="AY31" s="12"/>
      <c r="AZ31" s="12"/>
      <c r="BA31" s="12"/>
      <c r="BB31" s="12"/>
      <c r="BC31" s="12"/>
      <c r="BD31" s="12"/>
      <c r="BE31" s="12"/>
      <c r="BF31" s="12"/>
      <c r="BG31" s="12"/>
      <c r="BH31" s="12"/>
      <c r="BI31" s="12"/>
      <c r="BJ31" s="12"/>
      <c r="BK31" s="12"/>
      <c r="BL31" s="12"/>
      <c r="BM31" s="12"/>
      <c r="BN31" s="12"/>
      <c r="BO31" s="12"/>
      <c r="BP31" s="12"/>
      <c r="BQ31" s="12"/>
      <c r="BR31" s="12"/>
      <c r="BS31" s="12"/>
      <c r="BT31" s="12"/>
      <c r="BU31" s="12"/>
      <c r="BV31" s="12"/>
      <c r="BW31" s="12"/>
      <c r="BX31" s="12"/>
      <c r="BY31" s="12"/>
      <c r="BZ31" s="12"/>
      <c r="CA31" s="12"/>
      <c r="CB31" s="12"/>
      <c r="CC31" s="12"/>
      <c r="CD31" s="12"/>
      <c r="CE31" s="12"/>
      <c r="CF31" s="12"/>
      <c r="CG31" s="12"/>
      <c r="CH31" s="12"/>
      <c r="CI31" s="12"/>
      <c r="CJ31" s="12"/>
      <c r="CK31" s="12"/>
      <c r="CL31" s="12"/>
      <c r="CM31" s="12"/>
      <c r="CN31" s="12"/>
      <c r="CO31" s="12"/>
      <c r="CP31" s="12"/>
      <c r="CQ31" s="12"/>
      <c r="CR31" s="12"/>
      <c r="CS31" s="12"/>
      <c r="CT31" s="12"/>
      <c r="CU31" s="12"/>
      <c r="CV31" s="12"/>
      <c r="CW31" s="12"/>
      <c r="CX31" s="12"/>
      <c r="CY31" s="12"/>
      <c r="CZ31" s="12"/>
      <c r="DA31" s="12"/>
      <c r="DB31" s="12"/>
      <c r="DC31" s="12"/>
      <c r="DD31" s="12"/>
      <c r="DE31" s="12"/>
      <c r="DF31" s="12"/>
      <c r="DG31" s="12"/>
      <c r="DH31" s="12"/>
      <c r="DI31" s="12"/>
      <c r="DJ31" s="12"/>
      <c r="DK31" s="12"/>
      <c r="DL31" s="12"/>
      <c r="DM31" s="12"/>
      <c r="DN31" s="12"/>
      <c r="DO31" s="12"/>
      <c r="DP31" s="12"/>
      <c r="DQ31" s="12"/>
      <c r="DR31" s="12"/>
      <c r="DS31" s="12"/>
      <c r="DT31" s="12"/>
      <c r="DU31" s="12"/>
      <c r="DV31" s="12"/>
      <c r="DW31" s="12"/>
      <c r="DX31" s="12"/>
      <c r="DY31" s="12"/>
      <c r="DZ31" s="12"/>
      <c r="EA31" s="12"/>
      <c r="EB31" s="12"/>
      <c r="EC31" s="12"/>
      <c r="ED31" s="12"/>
      <c r="EE31" s="12"/>
      <c r="EF31" s="12"/>
      <c r="EG31" s="12"/>
      <c r="EH31" s="12"/>
      <c r="EI31" s="12"/>
      <c r="EJ31" s="12"/>
      <c r="EK31" s="12"/>
      <c r="EL31" s="12"/>
      <c r="EM31" s="12"/>
      <c r="EN31" s="12"/>
      <c r="EO31" s="12"/>
      <c r="EP31" s="12"/>
      <c r="EQ31" s="12"/>
      <c r="ER31" s="12"/>
      <c r="ES31" s="12"/>
      <c r="ET31" s="15"/>
    </row>
    <row r="32" spans="1:150" s="13" customFormat="1" ht="51">
      <c r="A32" s="142"/>
      <c r="B32" s="142"/>
      <c r="C32" s="109"/>
      <c r="D32" s="106"/>
      <c r="E32" s="115"/>
      <c r="F32" s="115"/>
      <c r="G32" s="86" t="str">
        <f>VLOOKUP(H32,Hoja1!A$1:G$445,2,0)</f>
        <v>Atropellamiento, Envestir</v>
      </c>
      <c r="H32" s="24" t="s">
        <v>1187</v>
      </c>
      <c r="I32" s="86" t="str">
        <f>VLOOKUP(H32,Hoja1!A$2:G$445,3,0)</f>
        <v>Lesiones, pérdidas materiales, muerte</v>
      </c>
      <c r="J32" s="18"/>
      <c r="K32" s="86" t="str">
        <f>VLOOKUP(H32,Hoja1!A$2:G$445,4,0)</f>
        <v>Inspecciones planeadas e inspecciones no planeadas, procedimientos de programas de seguridad y salud en el trabajo</v>
      </c>
      <c r="L32" s="86" t="str">
        <f>VLOOKUP(H32,Hoja1!A$2:G$445,5,0)</f>
        <v>Programa de seguridad vial, señalización</v>
      </c>
      <c r="M32" s="18">
        <v>2</v>
      </c>
      <c r="N32" s="19">
        <v>3</v>
      </c>
      <c r="O32" s="19">
        <v>60</v>
      </c>
      <c r="P32" s="25">
        <f t="shared" si="1"/>
        <v>6</v>
      </c>
      <c r="Q32" s="25">
        <f t="shared" si="2"/>
        <v>360</v>
      </c>
      <c r="R32" s="32" t="str">
        <f t="shared" si="3"/>
        <v>M-6</v>
      </c>
      <c r="S32" s="33" t="str">
        <f t="shared" si="0"/>
        <v>II</v>
      </c>
      <c r="T32" s="34" t="str">
        <f t="shared" si="4"/>
        <v>No Aceptable o Aceptable Con Control Especifico</v>
      </c>
      <c r="U32" s="112"/>
      <c r="V32" s="86" t="str">
        <f>VLOOKUP(H32,Hoja1!A$2:G$445,6,0)</f>
        <v>Muerte</v>
      </c>
      <c r="W32" s="20"/>
      <c r="X32" s="20"/>
      <c r="Y32" s="20"/>
      <c r="Z32" s="17"/>
      <c r="AA32" s="22" t="str">
        <f>VLOOKUP(H32,Hoja1!A$2:G$445,7,0)</f>
        <v>Seguridad vial y manejo defensivo, aseguramiento de áreas de trabajo</v>
      </c>
      <c r="AB32" s="20" t="s">
        <v>1204</v>
      </c>
      <c r="AC32" s="106"/>
      <c r="AD32" s="14"/>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2"/>
      <c r="CN32" s="12"/>
      <c r="CO32" s="12"/>
      <c r="CP32" s="12"/>
      <c r="CQ32" s="12"/>
      <c r="CR32" s="12"/>
      <c r="CS32" s="12"/>
      <c r="CT32" s="12"/>
      <c r="CU32" s="12"/>
      <c r="CV32" s="12"/>
      <c r="CW32" s="12"/>
      <c r="CX32" s="12"/>
      <c r="CY32" s="12"/>
      <c r="CZ32" s="12"/>
      <c r="DA32" s="12"/>
      <c r="DB32" s="12"/>
      <c r="DC32" s="12"/>
      <c r="DD32" s="12"/>
      <c r="DE32" s="12"/>
      <c r="DF32" s="12"/>
      <c r="DG32" s="12"/>
      <c r="DH32" s="12"/>
      <c r="DI32" s="12"/>
      <c r="DJ32" s="12"/>
      <c r="DK32" s="12"/>
      <c r="DL32" s="12"/>
      <c r="DM32" s="12"/>
      <c r="DN32" s="12"/>
      <c r="DO32" s="12"/>
      <c r="DP32" s="12"/>
      <c r="DQ32" s="12"/>
      <c r="DR32" s="12"/>
      <c r="DS32" s="12"/>
      <c r="DT32" s="12"/>
      <c r="DU32" s="12"/>
      <c r="DV32" s="12"/>
      <c r="DW32" s="12"/>
      <c r="DX32" s="12"/>
      <c r="DY32" s="12"/>
      <c r="DZ32" s="12"/>
      <c r="EA32" s="12"/>
      <c r="EB32" s="12"/>
      <c r="EC32" s="12"/>
      <c r="ED32" s="12"/>
      <c r="EE32" s="12"/>
      <c r="EF32" s="12"/>
      <c r="EG32" s="12"/>
      <c r="EH32" s="12"/>
      <c r="EI32" s="12"/>
      <c r="EJ32" s="12"/>
      <c r="EK32" s="12"/>
      <c r="EL32" s="12"/>
      <c r="EM32" s="12"/>
      <c r="EN32" s="12"/>
      <c r="EO32" s="12"/>
      <c r="EP32" s="12"/>
      <c r="EQ32" s="12"/>
      <c r="ER32" s="12"/>
      <c r="ES32" s="12"/>
      <c r="ET32" s="15"/>
    </row>
    <row r="33" spans="1:150" s="13" customFormat="1" ht="40.5">
      <c r="A33" s="142"/>
      <c r="B33" s="142"/>
      <c r="C33" s="109"/>
      <c r="D33" s="106"/>
      <c r="E33" s="115"/>
      <c r="F33" s="115"/>
      <c r="G33" s="86" t="str">
        <f>VLOOKUP(H33,Hoja1!A$1:G$445,2,0)</f>
        <v>Superficies de trabajo irregulares o deslizantes</v>
      </c>
      <c r="H33" s="24" t="s">
        <v>597</v>
      </c>
      <c r="I33" s="86" t="str">
        <f>VLOOKUP(H33,Hoja1!A$2:G$445,3,0)</f>
        <v>Caidas del mismo nivel, fracturas, golpe con objetos, caídas de objetos, obstrucción de rutas de evacuación</v>
      </c>
      <c r="J33" s="18"/>
      <c r="K33" s="86" t="str">
        <f>VLOOKUP(H33,Hoja1!A$2:G$445,4,0)</f>
        <v>N/A</v>
      </c>
      <c r="L33" s="86" t="str">
        <f>VLOOKUP(H33,Hoja1!A$2:G$445,5,0)</f>
        <v>N/A</v>
      </c>
      <c r="M33" s="18">
        <v>2</v>
      </c>
      <c r="N33" s="19">
        <v>3</v>
      </c>
      <c r="O33" s="19">
        <v>25</v>
      </c>
      <c r="P33" s="25">
        <f t="shared" si="1"/>
        <v>6</v>
      </c>
      <c r="Q33" s="25">
        <f t="shared" si="2"/>
        <v>150</v>
      </c>
      <c r="R33" s="32" t="str">
        <f t="shared" si="3"/>
        <v>M-6</v>
      </c>
      <c r="S33" s="33" t="str">
        <f t="shared" si="0"/>
        <v>II</v>
      </c>
      <c r="T33" s="34" t="str">
        <f t="shared" si="4"/>
        <v>No Aceptable o Aceptable Con Control Especifico</v>
      </c>
      <c r="U33" s="112"/>
      <c r="V33" s="86" t="str">
        <f>VLOOKUP(H33,Hoja1!A$2:G$445,6,0)</f>
        <v>Caídas de distinto nivel</v>
      </c>
      <c r="W33" s="20"/>
      <c r="X33" s="20"/>
      <c r="Y33" s="20"/>
      <c r="Z33" s="17"/>
      <c r="AA33" s="22" t="str">
        <f>VLOOKUP(H33,Hoja1!A$2:G$445,7,0)</f>
        <v>Pautas Básicas en orden y aseo en el lugar de trabajo, actos y condiciones inseguras</v>
      </c>
      <c r="AB33" s="20" t="s">
        <v>1205</v>
      </c>
      <c r="AC33" s="106"/>
      <c r="AD33" s="14"/>
      <c r="AE33" s="12"/>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c r="BM33" s="12"/>
      <c r="BN33" s="12"/>
      <c r="BO33" s="12"/>
      <c r="BP33" s="12"/>
      <c r="BQ33" s="12"/>
      <c r="BR33" s="12"/>
      <c r="BS33" s="12"/>
      <c r="BT33" s="12"/>
      <c r="BU33" s="12"/>
      <c r="BV33" s="12"/>
      <c r="BW33" s="12"/>
      <c r="BX33" s="12"/>
      <c r="BY33" s="12"/>
      <c r="BZ33" s="12"/>
      <c r="CA33" s="12"/>
      <c r="CB33" s="12"/>
      <c r="CC33" s="12"/>
      <c r="CD33" s="12"/>
      <c r="CE33" s="12"/>
      <c r="CF33" s="12"/>
      <c r="CG33" s="12"/>
      <c r="CH33" s="12"/>
      <c r="CI33" s="12"/>
      <c r="CJ33" s="12"/>
      <c r="CK33" s="12"/>
      <c r="CL33" s="12"/>
      <c r="CM33" s="12"/>
      <c r="CN33" s="12"/>
      <c r="CO33" s="12"/>
      <c r="CP33" s="12"/>
      <c r="CQ33" s="12"/>
      <c r="CR33" s="12"/>
      <c r="CS33" s="12"/>
      <c r="CT33" s="12"/>
      <c r="CU33" s="12"/>
      <c r="CV33" s="12"/>
      <c r="CW33" s="12"/>
      <c r="CX33" s="12"/>
      <c r="CY33" s="12"/>
      <c r="CZ33" s="12"/>
      <c r="DA33" s="12"/>
      <c r="DB33" s="12"/>
      <c r="DC33" s="12"/>
      <c r="DD33" s="12"/>
      <c r="DE33" s="12"/>
      <c r="DF33" s="12"/>
      <c r="DG33" s="12"/>
      <c r="DH33" s="12"/>
      <c r="DI33" s="12"/>
      <c r="DJ33" s="12"/>
      <c r="DK33" s="12"/>
      <c r="DL33" s="12"/>
      <c r="DM33" s="12"/>
      <c r="DN33" s="12"/>
      <c r="DO33" s="12"/>
      <c r="DP33" s="12"/>
      <c r="DQ33" s="12"/>
      <c r="DR33" s="12"/>
      <c r="DS33" s="12"/>
      <c r="DT33" s="12"/>
      <c r="DU33" s="12"/>
      <c r="DV33" s="12"/>
      <c r="DW33" s="12"/>
      <c r="DX33" s="12"/>
      <c r="DY33" s="12"/>
      <c r="DZ33" s="12"/>
      <c r="EA33" s="12"/>
      <c r="EB33" s="12"/>
      <c r="EC33" s="12"/>
      <c r="ED33" s="12"/>
      <c r="EE33" s="12"/>
      <c r="EF33" s="12"/>
      <c r="EG33" s="12"/>
      <c r="EH33" s="12"/>
      <c r="EI33" s="12"/>
      <c r="EJ33" s="12"/>
      <c r="EK33" s="12"/>
      <c r="EL33" s="12"/>
      <c r="EM33" s="12"/>
      <c r="EN33" s="12"/>
      <c r="EO33" s="12"/>
      <c r="EP33" s="12"/>
      <c r="EQ33" s="12"/>
      <c r="ER33" s="12"/>
      <c r="ES33" s="12"/>
      <c r="ET33" s="15"/>
    </row>
    <row r="34" spans="1:150" s="13" customFormat="1" ht="63.75">
      <c r="A34" s="142"/>
      <c r="B34" s="142"/>
      <c r="C34" s="109"/>
      <c r="D34" s="106"/>
      <c r="E34" s="115"/>
      <c r="F34" s="115"/>
      <c r="G34" s="86" t="str">
        <f>VLOOKUP(H34,Hoja1!A$1:G$445,2,0)</f>
        <v>Atraco, golpiza, atentados y secuestrados</v>
      </c>
      <c r="H34" s="24" t="s">
        <v>57</v>
      </c>
      <c r="I34" s="86" t="str">
        <f>VLOOKUP(H34,Hoja1!A$2:G$445,3,0)</f>
        <v>Estrés, golpes, Secuestros</v>
      </c>
      <c r="J34" s="18"/>
      <c r="K34" s="86" t="str">
        <f>VLOOKUP(H34,Hoja1!A$2:G$445,4,0)</f>
        <v>Inspecciones planeadas e inspecciones no planeadas, procedimientos de programas de seguridad y salud en el trabajo</v>
      </c>
      <c r="L34" s="86" t="str">
        <f>VLOOKUP(H34,Hoja1!A$2:G$445,5,0)</f>
        <v xml:space="preserve">Uniformes Corporativos, Caquetas corporativas, Carnetización
</v>
      </c>
      <c r="M34" s="18">
        <v>2</v>
      </c>
      <c r="N34" s="19">
        <v>3</v>
      </c>
      <c r="O34" s="19">
        <v>60</v>
      </c>
      <c r="P34" s="25">
        <f t="shared" si="1"/>
        <v>6</v>
      </c>
      <c r="Q34" s="25">
        <f t="shared" si="2"/>
        <v>360</v>
      </c>
      <c r="R34" s="32" t="str">
        <f t="shared" si="3"/>
        <v>M-6</v>
      </c>
      <c r="S34" s="33" t="str">
        <f t="shared" si="0"/>
        <v>II</v>
      </c>
      <c r="T34" s="34" t="str">
        <f t="shared" si="4"/>
        <v>No Aceptable o Aceptable Con Control Especifico</v>
      </c>
      <c r="U34" s="112"/>
      <c r="V34" s="86" t="str">
        <f>VLOOKUP(H34,Hoja1!A$2:G$445,6,0)</f>
        <v>Secuestros</v>
      </c>
      <c r="W34" s="20"/>
      <c r="X34" s="20"/>
      <c r="Y34" s="20"/>
      <c r="Z34" s="17"/>
      <c r="AA34" s="22" t="str">
        <f>VLOOKUP(H34,Hoja1!A$2:G$445,7,0)</f>
        <v>N/A</v>
      </c>
      <c r="AB34" s="20" t="s">
        <v>1206</v>
      </c>
      <c r="AC34" s="106"/>
      <c r="AD34" s="14"/>
      <c r="AE34" s="12"/>
      <c r="AF34" s="12"/>
      <c r="AG34" s="12"/>
      <c r="AH34" s="12"/>
      <c r="AI34" s="12"/>
      <c r="AJ34" s="12"/>
      <c r="AK34" s="12"/>
      <c r="AL34" s="12"/>
      <c r="AM34" s="12"/>
      <c r="AN34" s="12"/>
      <c r="AO34" s="12"/>
      <c r="AP34" s="12"/>
      <c r="AQ34" s="12"/>
      <c r="AR34" s="12"/>
      <c r="AS34" s="12"/>
      <c r="AT34" s="12"/>
      <c r="AU34" s="12"/>
      <c r="AV34" s="12"/>
      <c r="AW34" s="12"/>
      <c r="AX34" s="12"/>
      <c r="AY34" s="12"/>
      <c r="AZ34" s="12"/>
      <c r="BA34" s="12"/>
      <c r="BB34" s="12"/>
      <c r="BC34" s="12"/>
      <c r="BD34" s="12"/>
      <c r="BE34" s="12"/>
      <c r="BF34" s="12"/>
      <c r="BG34" s="12"/>
      <c r="BH34" s="12"/>
      <c r="BI34" s="12"/>
      <c r="BJ34" s="12"/>
      <c r="BK34" s="12"/>
      <c r="BL34" s="12"/>
      <c r="BM34" s="12"/>
      <c r="BN34" s="12"/>
      <c r="BO34" s="12"/>
      <c r="BP34" s="12"/>
      <c r="BQ34" s="12"/>
      <c r="BR34" s="12"/>
      <c r="BS34" s="12"/>
      <c r="BT34" s="12"/>
      <c r="BU34" s="12"/>
      <c r="BV34" s="12"/>
      <c r="BW34" s="12"/>
      <c r="BX34" s="12"/>
      <c r="BY34" s="12"/>
      <c r="BZ34" s="12"/>
      <c r="CA34" s="12"/>
      <c r="CB34" s="12"/>
      <c r="CC34" s="12"/>
      <c r="CD34" s="12"/>
      <c r="CE34" s="12"/>
      <c r="CF34" s="12"/>
      <c r="CG34" s="12"/>
      <c r="CH34" s="12"/>
      <c r="CI34" s="12"/>
      <c r="CJ34" s="12"/>
      <c r="CK34" s="12"/>
      <c r="CL34" s="12"/>
      <c r="CM34" s="12"/>
      <c r="CN34" s="12"/>
      <c r="CO34" s="12"/>
      <c r="CP34" s="12"/>
      <c r="CQ34" s="12"/>
      <c r="CR34" s="12"/>
      <c r="CS34" s="12"/>
      <c r="CT34" s="12"/>
      <c r="CU34" s="12"/>
      <c r="CV34" s="12"/>
      <c r="CW34" s="12"/>
      <c r="CX34" s="12"/>
      <c r="CY34" s="12"/>
      <c r="CZ34" s="12"/>
      <c r="DA34" s="12"/>
      <c r="DB34" s="12"/>
      <c r="DC34" s="12"/>
      <c r="DD34" s="12"/>
      <c r="DE34" s="12"/>
      <c r="DF34" s="12"/>
      <c r="DG34" s="12"/>
      <c r="DH34" s="12"/>
      <c r="DI34" s="12"/>
      <c r="DJ34" s="12"/>
      <c r="DK34" s="12"/>
      <c r="DL34" s="12"/>
      <c r="DM34" s="12"/>
      <c r="DN34" s="12"/>
      <c r="DO34" s="12"/>
      <c r="DP34" s="12"/>
      <c r="DQ34" s="12"/>
      <c r="DR34" s="12"/>
      <c r="DS34" s="12"/>
      <c r="DT34" s="12"/>
      <c r="DU34" s="12"/>
      <c r="DV34" s="12"/>
      <c r="DW34" s="12"/>
      <c r="DX34" s="12"/>
      <c r="DY34" s="12"/>
      <c r="DZ34" s="12"/>
      <c r="EA34" s="12"/>
      <c r="EB34" s="12"/>
      <c r="EC34" s="12"/>
      <c r="ED34" s="12"/>
      <c r="EE34" s="12"/>
      <c r="EF34" s="12"/>
      <c r="EG34" s="12"/>
      <c r="EH34" s="12"/>
      <c r="EI34" s="12"/>
      <c r="EJ34" s="12"/>
      <c r="EK34" s="12"/>
      <c r="EL34" s="12"/>
      <c r="EM34" s="12"/>
      <c r="EN34" s="12"/>
      <c r="EO34" s="12"/>
      <c r="EP34" s="12"/>
      <c r="EQ34" s="12"/>
      <c r="ER34" s="12"/>
      <c r="ES34" s="12"/>
      <c r="ET34" s="15"/>
    </row>
    <row r="35" spans="1:150" s="13" customFormat="1" ht="51.75" thickBot="1">
      <c r="A35" s="142"/>
      <c r="B35" s="142"/>
      <c r="C35" s="110"/>
      <c r="D35" s="107"/>
      <c r="E35" s="116"/>
      <c r="F35" s="116"/>
      <c r="G35" s="86" t="str">
        <f>VLOOKUP(H35,Hoja1!A$1:G$445,2,0)</f>
        <v>SISMOS, INCENDIOS, INUNDACIONES, TERREMOTOS, VENDAVALES, DERRUMBE</v>
      </c>
      <c r="H35" s="24" t="s">
        <v>62</v>
      </c>
      <c r="I35" s="86" t="str">
        <f>VLOOKUP(H35,Hoja1!A$2:G$445,3,0)</f>
        <v>SISMOS, INCENDIOS, INUNDACIONES, TERREMOTOS, VENDAVALES</v>
      </c>
      <c r="J35" s="18"/>
      <c r="K35" s="86" t="str">
        <f>VLOOKUP(H35,Hoja1!A$2:G$445,4,0)</f>
        <v>Inspecciones planeadas e inspecciones no planeadas, procedimientos de programas de seguridad y salud en el trabajo</v>
      </c>
      <c r="L35" s="86" t="str">
        <f>VLOOKUP(H35,Hoja1!A$2:G$445,5,0)</f>
        <v>BRIGADAS DE EMERGENCIAS</v>
      </c>
      <c r="M35" s="18">
        <v>2</v>
      </c>
      <c r="N35" s="19">
        <v>1</v>
      </c>
      <c r="O35" s="19">
        <v>100</v>
      </c>
      <c r="P35" s="25">
        <f t="shared" si="1"/>
        <v>2</v>
      </c>
      <c r="Q35" s="25">
        <f t="shared" si="2"/>
        <v>200</v>
      </c>
      <c r="R35" s="32" t="str">
        <f t="shared" si="3"/>
        <v>B-2</v>
      </c>
      <c r="S35" s="33" t="str">
        <f t="shared" si="0"/>
        <v>II</v>
      </c>
      <c r="T35" s="34" t="str">
        <f t="shared" si="4"/>
        <v>No Aceptable o Aceptable Con Control Especifico</v>
      </c>
      <c r="U35" s="113"/>
      <c r="V35" s="86" t="str">
        <f>VLOOKUP(H35,Hoja1!A$2:G$445,6,0)</f>
        <v>MUERTE</v>
      </c>
      <c r="W35" s="20"/>
      <c r="X35" s="20"/>
      <c r="Y35" s="20"/>
      <c r="Z35" s="17" t="s">
        <v>1208</v>
      </c>
      <c r="AA35" s="22" t="str">
        <f>VLOOKUP(H35,Hoja1!A$2:G$445,7,0)</f>
        <v>ENTRENAMIENTO DE LA BRIGADA; DIVULGACIÓN DE PLAN DE EMERGENCIA</v>
      </c>
      <c r="AB35" s="20" t="s">
        <v>1207</v>
      </c>
      <c r="AC35" s="149"/>
      <c r="AD35" s="14"/>
      <c r="AE35" s="12"/>
      <c r="AF35" s="12"/>
      <c r="AG35" s="12"/>
      <c r="AH35" s="12"/>
      <c r="AI35" s="12"/>
      <c r="AJ35" s="12"/>
      <c r="AK35" s="12"/>
      <c r="AL35" s="12"/>
      <c r="AM35" s="12"/>
      <c r="AN35" s="12"/>
      <c r="AO35" s="12"/>
      <c r="AP35" s="12"/>
      <c r="AQ35" s="12"/>
      <c r="AR35" s="12"/>
      <c r="AS35" s="12"/>
      <c r="AT35" s="12"/>
      <c r="AU35" s="12"/>
      <c r="AV35" s="12"/>
      <c r="AW35" s="12"/>
      <c r="AX35" s="12"/>
      <c r="AY35" s="12"/>
      <c r="AZ35" s="12"/>
      <c r="BA35" s="12"/>
      <c r="BB35" s="12"/>
      <c r="BC35" s="12"/>
      <c r="BD35" s="12"/>
      <c r="BE35" s="12"/>
      <c r="BF35" s="12"/>
      <c r="BG35" s="12"/>
      <c r="BH35" s="12"/>
      <c r="BI35" s="12"/>
      <c r="BJ35" s="12"/>
      <c r="BK35" s="12"/>
      <c r="BL35" s="12"/>
      <c r="BM35" s="12"/>
      <c r="BN35" s="12"/>
      <c r="BO35" s="12"/>
      <c r="BP35" s="12"/>
      <c r="BQ35" s="12"/>
      <c r="BR35" s="12"/>
      <c r="BS35" s="12"/>
      <c r="BT35" s="12"/>
      <c r="BU35" s="12"/>
      <c r="BV35" s="12"/>
      <c r="BW35" s="12"/>
      <c r="BX35" s="12"/>
      <c r="BY35" s="12"/>
      <c r="BZ35" s="12"/>
      <c r="CA35" s="12"/>
      <c r="CB35" s="12"/>
      <c r="CC35" s="12"/>
      <c r="CD35" s="12"/>
      <c r="CE35" s="12"/>
      <c r="CF35" s="12"/>
      <c r="CG35" s="12"/>
      <c r="CH35" s="12"/>
      <c r="CI35" s="12"/>
      <c r="CJ35" s="12"/>
      <c r="CK35" s="12"/>
      <c r="CL35" s="12"/>
      <c r="CM35" s="12"/>
      <c r="CN35" s="12"/>
      <c r="CO35" s="12"/>
      <c r="CP35" s="12"/>
      <c r="CQ35" s="12"/>
      <c r="CR35" s="12"/>
      <c r="CS35" s="12"/>
      <c r="CT35" s="12"/>
      <c r="CU35" s="12"/>
      <c r="CV35" s="12"/>
      <c r="CW35" s="12"/>
      <c r="CX35" s="12"/>
      <c r="CY35" s="12"/>
      <c r="CZ35" s="12"/>
      <c r="DA35" s="12"/>
      <c r="DB35" s="12"/>
      <c r="DC35" s="12"/>
      <c r="DD35" s="12"/>
      <c r="DE35" s="12"/>
      <c r="DF35" s="12"/>
      <c r="DG35" s="12"/>
      <c r="DH35" s="12"/>
      <c r="DI35" s="12"/>
      <c r="DJ35" s="12"/>
      <c r="DK35" s="12"/>
      <c r="DL35" s="12"/>
      <c r="DM35" s="12"/>
      <c r="DN35" s="12"/>
      <c r="DO35" s="12"/>
      <c r="DP35" s="12"/>
      <c r="DQ35" s="12"/>
      <c r="DR35" s="12"/>
      <c r="DS35" s="12"/>
      <c r="DT35" s="12"/>
      <c r="DU35" s="12"/>
      <c r="DV35" s="12"/>
      <c r="DW35" s="12"/>
      <c r="DX35" s="12"/>
      <c r="DY35" s="12"/>
      <c r="DZ35" s="12"/>
      <c r="EA35" s="12"/>
      <c r="EB35" s="12"/>
      <c r="EC35" s="12"/>
      <c r="ED35" s="12"/>
      <c r="EE35" s="12"/>
      <c r="EF35" s="12"/>
      <c r="EG35" s="12"/>
      <c r="EH35" s="12"/>
      <c r="EI35" s="12"/>
      <c r="EJ35" s="12"/>
      <c r="EK35" s="12"/>
      <c r="EL35" s="12"/>
      <c r="EM35" s="12"/>
      <c r="EN35" s="12"/>
      <c r="EO35" s="12"/>
      <c r="EP35" s="12"/>
      <c r="EQ35" s="12"/>
      <c r="ER35" s="12"/>
      <c r="ES35" s="12"/>
      <c r="ET35" s="15"/>
    </row>
    <row r="36" spans="1:150" s="13" customFormat="1" ht="51" customHeight="1">
      <c r="A36" s="142"/>
      <c r="B36" s="142"/>
      <c r="C36" s="99" t="s">
        <v>1152</v>
      </c>
      <c r="D36" s="101" t="s">
        <v>1151</v>
      </c>
      <c r="E36" s="96" t="s">
        <v>1038</v>
      </c>
      <c r="F36" s="96" t="s">
        <v>1210</v>
      </c>
      <c r="G36" s="83" t="str">
        <f>VLOOKUP(H36,'[1]Hoja1'!A$1:G$445,2,0)</f>
        <v>Virus</v>
      </c>
      <c r="H36" s="46" t="s">
        <v>120</v>
      </c>
      <c r="I36" s="83" t="str">
        <f>VLOOKUP(H36,'[1]Hoja1'!A$2:G$445,3,0)</f>
        <v>Infecciones Virales</v>
      </c>
      <c r="J36" s="54"/>
      <c r="K36" s="83" t="str">
        <f>VLOOKUP(H36,'[1]Hoja1'!A$2:G$445,4,0)</f>
        <v>Inspecciones planeadas e inspecciones no planeadas, procedimientos de programas de seguridad y salud en el trabajo</v>
      </c>
      <c r="L36" s="83" t="str">
        <f>VLOOKUP(H36,'[1]Hoja1'!A$2:G$445,5,0)</f>
        <v>Programa de vacunación, bota pantalon, overol, guantes, tapabocas, mascarillas con filtos</v>
      </c>
      <c r="M36" s="84">
        <v>2</v>
      </c>
      <c r="N36" s="48">
        <v>3</v>
      </c>
      <c r="O36" s="48">
        <v>10</v>
      </c>
      <c r="P36" s="48">
        <f t="shared" si="1"/>
        <v>6</v>
      </c>
      <c r="Q36" s="48">
        <f t="shared" si="2"/>
        <v>60</v>
      </c>
      <c r="R36" s="56" t="str">
        <f t="shared" si="3"/>
        <v>M-6</v>
      </c>
      <c r="S36" s="57" t="str">
        <f t="shared" si="0"/>
        <v>III</v>
      </c>
      <c r="T36" s="58" t="str">
        <f t="shared" si="4"/>
        <v>Mejorable</v>
      </c>
      <c r="U36" s="154">
        <v>1</v>
      </c>
      <c r="V36" s="83" t="str">
        <f>VLOOKUP(H36,'[1]Hoja1'!A$2:G$445,6,0)</f>
        <v xml:space="preserve">Enfermedades Infectocontagiosas
</v>
      </c>
      <c r="W36" s="59"/>
      <c r="X36" s="59"/>
      <c r="Y36" s="59"/>
      <c r="Z36" s="60"/>
      <c r="AA36" s="53" t="str">
        <f>VLOOKUP(H36,'[1]Hoja1'!A$2:G$445,7,0)</f>
        <v xml:space="preserve">Riesgo Biológico, Autocuidado y/o Uso y manejo adecuado de E.P.P.
</v>
      </c>
      <c r="AB36" s="52" t="s">
        <v>1200</v>
      </c>
      <c r="AC36" s="155" t="s">
        <v>1209</v>
      </c>
      <c r="AD36" s="14"/>
      <c r="AE36" s="12"/>
      <c r="AF36" s="12"/>
      <c r="AG36" s="12"/>
      <c r="AH36" s="12"/>
      <c r="AI36" s="12"/>
      <c r="AJ36" s="12"/>
      <c r="AK36" s="12"/>
      <c r="AL36" s="12"/>
      <c r="AM36" s="12"/>
      <c r="AN36" s="12"/>
      <c r="AO36" s="12"/>
      <c r="AP36" s="12"/>
      <c r="AQ36" s="12"/>
      <c r="AR36" s="12"/>
      <c r="AS36" s="12"/>
      <c r="AT36" s="12"/>
      <c r="AU36" s="12"/>
      <c r="AV36" s="12"/>
      <c r="AW36" s="12"/>
      <c r="AX36" s="12"/>
      <c r="AY36" s="12"/>
      <c r="AZ36" s="12"/>
      <c r="BA36" s="12"/>
      <c r="BB36" s="12"/>
      <c r="BC36" s="12"/>
      <c r="BD36" s="12"/>
      <c r="BE36" s="12"/>
      <c r="BF36" s="12"/>
      <c r="BG36" s="12"/>
      <c r="BH36" s="12"/>
      <c r="BI36" s="12"/>
      <c r="BJ36" s="12"/>
      <c r="BK36" s="12"/>
      <c r="BL36" s="12"/>
      <c r="BM36" s="12"/>
      <c r="BN36" s="12"/>
      <c r="BO36" s="12"/>
      <c r="BP36" s="12"/>
      <c r="BQ36" s="12"/>
      <c r="BR36" s="12"/>
      <c r="BS36" s="12"/>
      <c r="BT36" s="12"/>
      <c r="BU36" s="12"/>
      <c r="BV36" s="12"/>
      <c r="BW36" s="12"/>
      <c r="BX36" s="12"/>
      <c r="BY36" s="12"/>
      <c r="BZ36" s="12"/>
      <c r="CA36" s="12"/>
      <c r="CB36" s="12"/>
      <c r="CC36" s="12"/>
      <c r="CD36" s="12"/>
      <c r="CE36" s="12"/>
      <c r="CF36" s="12"/>
      <c r="CG36" s="12"/>
      <c r="CH36" s="12"/>
      <c r="CI36" s="12"/>
      <c r="CJ36" s="12"/>
      <c r="CK36" s="12"/>
      <c r="CL36" s="12"/>
      <c r="CM36" s="12"/>
      <c r="CN36" s="12"/>
      <c r="CO36" s="12"/>
      <c r="CP36" s="12"/>
      <c r="CQ36" s="12"/>
      <c r="CR36" s="12"/>
      <c r="CS36" s="12"/>
      <c r="CT36" s="12"/>
      <c r="CU36" s="12"/>
      <c r="CV36" s="12"/>
      <c r="CW36" s="12"/>
      <c r="CX36" s="12"/>
      <c r="CY36" s="12"/>
      <c r="CZ36" s="12"/>
      <c r="DA36" s="12"/>
      <c r="DB36" s="12"/>
      <c r="DC36" s="12"/>
      <c r="DD36" s="12"/>
      <c r="DE36" s="12"/>
      <c r="DF36" s="12"/>
      <c r="DG36" s="12"/>
      <c r="DH36" s="12"/>
      <c r="DI36" s="12"/>
      <c r="DJ36" s="12"/>
      <c r="DK36" s="12"/>
      <c r="DL36" s="12"/>
      <c r="DM36" s="12"/>
      <c r="DN36" s="12"/>
      <c r="DO36" s="12"/>
      <c r="DP36" s="12"/>
      <c r="DQ36" s="12"/>
      <c r="DR36" s="12"/>
      <c r="DS36" s="12"/>
      <c r="DT36" s="12"/>
      <c r="DU36" s="12"/>
      <c r="DV36" s="12"/>
      <c r="DW36" s="12"/>
      <c r="DX36" s="12"/>
      <c r="DY36" s="12"/>
      <c r="DZ36" s="12"/>
      <c r="EA36" s="12"/>
      <c r="EB36" s="12"/>
      <c r="EC36" s="12"/>
      <c r="ED36" s="12"/>
      <c r="EE36" s="12"/>
      <c r="EF36" s="12"/>
      <c r="EG36" s="12"/>
      <c r="EH36" s="12"/>
      <c r="EI36" s="12"/>
      <c r="EJ36" s="12"/>
      <c r="EK36" s="12"/>
      <c r="EL36" s="12"/>
      <c r="EM36" s="12"/>
      <c r="EN36" s="12"/>
      <c r="EO36" s="12"/>
      <c r="EP36" s="12"/>
      <c r="EQ36" s="12"/>
      <c r="ER36" s="12"/>
      <c r="ES36" s="12"/>
      <c r="ET36" s="15"/>
    </row>
    <row r="37" spans="1:150" s="13" customFormat="1" ht="51">
      <c r="A37" s="142"/>
      <c r="B37" s="142"/>
      <c r="C37" s="92"/>
      <c r="D37" s="102"/>
      <c r="E37" s="97"/>
      <c r="F37" s="97"/>
      <c r="G37" s="83" t="str">
        <f>VLOOKUP(H37,'[1]Hoja1'!A$1:G$445,2,0)</f>
        <v>INFRAROJA, ULTRAVIOLETA, VISIBLE, RADIOFRECUENCIA, MICROONDAS, LASER</v>
      </c>
      <c r="H37" s="46" t="s">
        <v>67</v>
      </c>
      <c r="I37" s="83" t="str">
        <f>VLOOKUP(H37,'[1]Hoja1'!A$2:G$445,3,0)</f>
        <v>CÁNCER, LESIONES DÉRMICAS Y OCULARES</v>
      </c>
      <c r="J37" s="54"/>
      <c r="K37" s="83" t="str">
        <f>VLOOKUP(H37,'[1]Hoja1'!A$2:G$445,4,0)</f>
        <v>Inspecciones planeadas e inspecciones no planeadas, procedimientos de programas de seguridad y salud en el trabajo</v>
      </c>
      <c r="L37" s="83" t="str">
        <f>VLOOKUP(H37,'[1]Hoja1'!A$2:G$445,5,0)</f>
        <v>PROGRAMA BLOQUEADOR SOLAR</v>
      </c>
      <c r="M37" s="54">
        <v>2</v>
      </c>
      <c r="N37" s="55">
        <v>3</v>
      </c>
      <c r="O37" s="55">
        <v>10</v>
      </c>
      <c r="P37" s="48">
        <f t="shared" si="1"/>
        <v>6</v>
      </c>
      <c r="Q37" s="48">
        <f t="shared" si="2"/>
        <v>60</v>
      </c>
      <c r="R37" s="56" t="str">
        <f t="shared" si="3"/>
        <v>M-6</v>
      </c>
      <c r="S37" s="57" t="str">
        <f t="shared" si="0"/>
        <v>III</v>
      </c>
      <c r="T37" s="58" t="str">
        <f t="shared" si="4"/>
        <v>Mejorable</v>
      </c>
      <c r="U37" s="104"/>
      <c r="V37" s="83" t="str">
        <f>VLOOKUP(H37,'[1]Hoja1'!A$2:G$445,6,0)</f>
        <v>CÁNCER</v>
      </c>
      <c r="W37" s="59"/>
      <c r="X37" s="59"/>
      <c r="Y37" s="59"/>
      <c r="Z37" s="60"/>
      <c r="AA37" s="53" t="str">
        <f>VLOOKUP(H37,'[1]Hoja1'!A$2:G$445,7,0)</f>
        <v>N/A</v>
      </c>
      <c r="AB37" s="59" t="s">
        <v>1201</v>
      </c>
      <c r="AC37" s="92"/>
      <c r="AD37" s="14"/>
      <c r="AE37" s="12"/>
      <c r="AF37" s="12"/>
      <c r="AG37" s="12"/>
      <c r="AH37" s="12"/>
      <c r="AI37" s="12"/>
      <c r="AJ37" s="12"/>
      <c r="AK37" s="12"/>
      <c r="AL37" s="12"/>
      <c r="AM37" s="12"/>
      <c r="AN37" s="12"/>
      <c r="AO37" s="12"/>
      <c r="AP37" s="12"/>
      <c r="AQ37" s="12"/>
      <c r="AR37" s="12"/>
      <c r="AS37" s="12"/>
      <c r="AT37" s="12"/>
      <c r="AU37" s="12"/>
      <c r="AV37" s="12"/>
      <c r="AW37" s="12"/>
      <c r="AX37" s="12"/>
      <c r="AY37" s="12"/>
      <c r="AZ37" s="12"/>
      <c r="BA37" s="12"/>
      <c r="BB37" s="12"/>
      <c r="BC37" s="12"/>
      <c r="BD37" s="12"/>
      <c r="BE37" s="12"/>
      <c r="BF37" s="12"/>
      <c r="BG37" s="12"/>
      <c r="BH37" s="12"/>
      <c r="BI37" s="12"/>
      <c r="BJ37" s="12"/>
      <c r="BK37" s="12"/>
      <c r="BL37" s="12"/>
      <c r="BM37" s="12"/>
      <c r="BN37" s="12"/>
      <c r="BO37" s="12"/>
      <c r="BP37" s="12"/>
      <c r="BQ37" s="12"/>
      <c r="BR37" s="12"/>
      <c r="BS37" s="12"/>
      <c r="BT37" s="12"/>
      <c r="BU37" s="12"/>
      <c r="BV37" s="12"/>
      <c r="BW37" s="12"/>
      <c r="BX37" s="12"/>
      <c r="BY37" s="12"/>
      <c r="BZ37" s="12"/>
      <c r="CA37" s="12"/>
      <c r="CB37" s="12"/>
      <c r="CC37" s="12"/>
      <c r="CD37" s="12"/>
      <c r="CE37" s="12"/>
      <c r="CF37" s="12"/>
      <c r="CG37" s="12"/>
      <c r="CH37" s="12"/>
      <c r="CI37" s="12"/>
      <c r="CJ37" s="12"/>
      <c r="CK37" s="12"/>
      <c r="CL37" s="12"/>
      <c r="CM37" s="12"/>
      <c r="CN37" s="12"/>
      <c r="CO37" s="12"/>
      <c r="CP37" s="12"/>
      <c r="CQ37" s="12"/>
      <c r="CR37" s="12"/>
      <c r="CS37" s="12"/>
      <c r="CT37" s="12"/>
      <c r="CU37" s="12"/>
      <c r="CV37" s="12"/>
      <c r="CW37" s="12"/>
      <c r="CX37" s="12"/>
      <c r="CY37" s="12"/>
      <c r="CZ37" s="12"/>
      <c r="DA37" s="12"/>
      <c r="DB37" s="12"/>
      <c r="DC37" s="12"/>
      <c r="DD37" s="12"/>
      <c r="DE37" s="12"/>
      <c r="DF37" s="12"/>
      <c r="DG37" s="12"/>
      <c r="DH37" s="12"/>
      <c r="DI37" s="12"/>
      <c r="DJ37" s="12"/>
      <c r="DK37" s="12"/>
      <c r="DL37" s="12"/>
      <c r="DM37" s="12"/>
      <c r="DN37" s="12"/>
      <c r="DO37" s="12"/>
      <c r="DP37" s="12"/>
      <c r="DQ37" s="12"/>
      <c r="DR37" s="12"/>
      <c r="DS37" s="12"/>
      <c r="DT37" s="12"/>
      <c r="DU37" s="12"/>
      <c r="DV37" s="12"/>
      <c r="DW37" s="12"/>
      <c r="DX37" s="12"/>
      <c r="DY37" s="12"/>
      <c r="DZ37" s="12"/>
      <c r="EA37" s="12"/>
      <c r="EB37" s="12"/>
      <c r="EC37" s="12"/>
      <c r="ED37" s="12"/>
      <c r="EE37" s="12"/>
      <c r="EF37" s="12"/>
      <c r="EG37" s="12"/>
      <c r="EH37" s="12"/>
      <c r="EI37" s="12"/>
      <c r="EJ37" s="12"/>
      <c r="EK37" s="12"/>
      <c r="EL37" s="12"/>
      <c r="EM37" s="12"/>
      <c r="EN37" s="12"/>
      <c r="EO37" s="12"/>
      <c r="EP37" s="12"/>
      <c r="EQ37" s="12"/>
      <c r="ER37" s="12"/>
      <c r="ES37" s="12"/>
      <c r="ET37" s="15"/>
    </row>
    <row r="38" spans="1:150" s="13" customFormat="1" ht="63.75">
      <c r="A38" s="142"/>
      <c r="B38" s="142"/>
      <c r="C38" s="92"/>
      <c r="D38" s="102"/>
      <c r="E38" s="97"/>
      <c r="F38" s="97"/>
      <c r="G38" s="83" t="str">
        <f>VLOOKUP(H38,'[1]Hoja1'!A$1:G$445,2,0)</f>
        <v>NATURALEZA DE LA TAREA</v>
      </c>
      <c r="H38" s="46" t="s">
        <v>76</v>
      </c>
      <c r="I38" s="83" t="str">
        <f>VLOOKUP(H38,'[1]Hoja1'!A$2:G$445,3,0)</f>
        <v>ESTRÉS,  TRANSTORNOS DEL SUEÑO</v>
      </c>
      <c r="J38" s="54"/>
      <c r="K38" s="83" t="str">
        <f>VLOOKUP(H38,'[1]Hoja1'!A$2:G$445,4,0)</f>
        <v>N/A</v>
      </c>
      <c r="L38" s="83" t="str">
        <f>VLOOKUP(H38,'[1]Hoja1'!A$2:G$445,5,0)</f>
        <v>PVE PSICOSOCIAL</v>
      </c>
      <c r="M38" s="54">
        <v>2</v>
      </c>
      <c r="N38" s="55">
        <v>3</v>
      </c>
      <c r="O38" s="55">
        <v>10</v>
      </c>
      <c r="P38" s="48">
        <f t="shared" si="1"/>
        <v>6</v>
      </c>
      <c r="Q38" s="48">
        <f t="shared" si="2"/>
        <v>60</v>
      </c>
      <c r="R38" s="56" t="str">
        <f t="shared" si="3"/>
        <v>M-6</v>
      </c>
      <c r="S38" s="57" t="str">
        <f t="shared" si="0"/>
        <v>III</v>
      </c>
      <c r="T38" s="58" t="str">
        <f t="shared" si="4"/>
        <v>Mejorable</v>
      </c>
      <c r="U38" s="104"/>
      <c r="V38" s="83" t="str">
        <f>VLOOKUP(H38,'[1]Hoja1'!A$2:G$445,6,0)</f>
        <v>ESTRÉS</v>
      </c>
      <c r="W38" s="59"/>
      <c r="X38" s="59"/>
      <c r="Y38" s="59"/>
      <c r="Z38" s="60"/>
      <c r="AA38" s="53" t="str">
        <f>VLOOKUP(H38,'[1]Hoja1'!A$2:G$445,7,0)</f>
        <v>N/A</v>
      </c>
      <c r="AB38" s="59" t="s">
        <v>1202</v>
      </c>
      <c r="AC38" s="92"/>
      <c r="AD38" s="14"/>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2"/>
      <c r="CO38" s="12"/>
      <c r="CP38" s="12"/>
      <c r="CQ38" s="12"/>
      <c r="CR38" s="12"/>
      <c r="CS38" s="12"/>
      <c r="CT38" s="12"/>
      <c r="CU38" s="12"/>
      <c r="CV38" s="12"/>
      <c r="CW38" s="12"/>
      <c r="CX38" s="12"/>
      <c r="CY38" s="12"/>
      <c r="CZ38" s="12"/>
      <c r="DA38" s="12"/>
      <c r="DB38" s="12"/>
      <c r="DC38" s="12"/>
      <c r="DD38" s="1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5"/>
    </row>
    <row r="39" spans="1:150" s="13" customFormat="1" ht="51">
      <c r="A39" s="142"/>
      <c r="B39" s="142"/>
      <c r="C39" s="92"/>
      <c r="D39" s="102"/>
      <c r="E39" s="97"/>
      <c r="F39" s="97"/>
      <c r="G39" s="83" t="str">
        <f>VLOOKUP(H39,'[1]Hoja1'!A$1:G$445,2,0)</f>
        <v>Forzadas, Prolongadas</v>
      </c>
      <c r="H39" s="46" t="s">
        <v>40</v>
      </c>
      <c r="I39" s="83" t="str">
        <f>VLOOKUP(H39,'[1]Hoja1'!A$2:G$445,3,0)</f>
        <v xml:space="preserve">Lesiones osteomusculares, lesiones osteoarticulares
</v>
      </c>
      <c r="J39" s="54"/>
      <c r="K39" s="83" t="str">
        <f>VLOOKUP(H39,'[1]Hoja1'!A$2:G$445,4,0)</f>
        <v>Inspecciones planeadas e inspecciones no planeadas, procedimientos de programas de seguridad y salud en el trabajo</v>
      </c>
      <c r="L39" s="83" t="str">
        <f>VLOOKUP(H39,'[1]Hoja1'!A$2:G$445,5,0)</f>
        <v>PVE Biomecánico, programa pausas activas, exámenes periódicos, recomendaciones, control de posturas</v>
      </c>
      <c r="M39" s="54">
        <v>2</v>
      </c>
      <c r="N39" s="55">
        <v>3</v>
      </c>
      <c r="O39" s="55">
        <v>25</v>
      </c>
      <c r="P39" s="48">
        <f t="shared" si="1"/>
        <v>6</v>
      </c>
      <c r="Q39" s="48">
        <f t="shared" si="2"/>
        <v>150</v>
      </c>
      <c r="R39" s="56" t="str">
        <f t="shared" si="3"/>
        <v>M-6</v>
      </c>
      <c r="S39" s="57" t="str">
        <f t="shared" si="0"/>
        <v>II</v>
      </c>
      <c r="T39" s="58" t="str">
        <f t="shared" si="4"/>
        <v>No Aceptable o Aceptable Con Control Especifico</v>
      </c>
      <c r="U39" s="104"/>
      <c r="V39" s="83" t="str">
        <f>VLOOKUP(H39,'[1]Hoja1'!A$2:G$445,6,0)</f>
        <v>Enfermedades Osteomusculares</v>
      </c>
      <c r="W39" s="59"/>
      <c r="X39" s="59"/>
      <c r="Y39" s="59"/>
      <c r="Z39" s="60"/>
      <c r="AA39" s="53" t="str">
        <f>VLOOKUP(H39,'[1]Hoja1'!A$2:G$445,7,0)</f>
        <v>Prevención en lesiones osteomusculares, líderes de pausas activas</v>
      </c>
      <c r="AB39" s="59" t="s">
        <v>1203</v>
      </c>
      <c r="AC39" s="92"/>
      <c r="AD39" s="14"/>
      <c r="AE39" s="12"/>
      <c r="AF39" s="12"/>
      <c r="AG39" s="12"/>
      <c r="AH39" s="12"/>
      <c r="AI39" s="12"/>
      <c r="AJ39" s="12"/>
      <c r="AK39" s="12"/>
      <c r="AL39" s="12"/>
      <c r="AM39" s="12"/>
      <c r="AN39" s="12"/>
      <c r="AO39" s="12"/>
      <c r="AP39" s="12"/>
      <c r="AQ39" s="12"/>
      <c r="AR39" s="12"/>
      <c r="AS39" s="12"/>
      <c r="AT39" s="12"/>
      <c r="AU39" s="12"/>
      <c r="AV39" s="12"/>
      <c r="AW39" s="12"/>
      <c r="AX39" s="12"/>
      <c r="AY39" s="12"/>
      <c r="AZ39" s="12"/>
      <c r="BA39" s="12"/>
      <c r="BB39" s="12"/>
      <c r="BC39" s="12"/>
      <c r="BD39" s="12"/>
      <c r="BE39" s="12"/>
      <c r="BF39" s="12"/>
      <c r="BG39" s="12"/>
      <c r="BH39" s="12"/>
      <c r="BI39" s="12"/>
      <c r="BJ39" s="12"/>
      <c r="BK39" s="12"/>
      <c r="BL39" s="12"/>
      <c r="BM39" s="12"/>
      <c r="BN39" s="12"/>
      <c r="BO39" s="12"/>
      <c r="BP39" s="12"/>
      <c r="BQ39" s="12"/>
      <c r="BR39" s="12"/>
      <c r="BS39" s="12"/>
      <c r="BT39" s="12"/>
      <c r="BU39" s="12"/>
      <c r="BV39" s="12"/>
      <c r="BW39" s="12"/>
      <c r="BX39" s="12"/>
      <c r="BY39" s="12"/>
      <c r="BZ39" s="12"/>
      <c r="CA39" s="12"/>
      <c r="CB39" s="12"/>
      <c r="CC39" s="12"/>
      <c r="CD39" s="12"/>
      <c r="CE39" s="12"/>
      <c r="CF39" s="12"/>
      <c r="CG39" s="12"/>
      <c r="CH39" s="12"/>
      <c r="CI39" s="12"/>
      <c r="CJ39" s="12"/>
      <c r="CK39" s="12"/>
      <c r="CL39" s="12"/>
      <c r="CM39" s="12"/>
      <c r="CN39" s="12"/>
      <c r="CO39" s="12"/>
      <c r="CP39" s="12"/>
      <c r="CQ39" s="12"/>
      <c r="CR39" s="12"/>
      <c r="CS39" s="12"/>
      <c r="CT39" s="12"/>
      <c r="CU39" s="12"/>
      <c r="CV39" s="12"/>
      <c r="CW39" s="12"/>
      <c r="CX39" s="12"/>
      <c r="CY39" s="12"/>
      <c r="CZ39" s="12"/>
      <c r="DA39" s="12"/>
      <c r="DB39" s="12"/>
      <c r="DC39" s="12"/>
      <c r="DD39" s="1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5"/>
    </row>
    <row r="40" spans="1:150" s="13" customFormat="1" ht="51">
      <c r="A40" s="142"/>
      <c r="B40" s="142"/>
      <c r="C40" s="92"/>
      <c r="D40" s="102"/>
      <c r="E40" s="97"/>
      <c r="F40" s="97"/>
      <c r="G40" s="83" t="str">
        <f>VLOOKUP(H40,'[1]Hoja1'!A$1:G$445,2,0)</f>
        <v>Movimientos repetitivos, Miembros Superiores</v>
      </c>
      <c r="H40" s="46" t="s">
        <v>47</v>
      </c>
      <c r="I40" s="83" t="str">
        <f>VLOOKUP(H40,'[1]Hoja1'!A$2:G$445,3,0)</f>
        <v>Lesiones Musculoesqueléticas</v>
      </c>
      <c r="J40" s="54"/>
      <c r="K40" s="83" t="str">
        <f>VLOOKUP(H40,'[1]Hoja1'!A$2:G$445,4,0)</f>
        <v>N/A</v>
      </c>
      <c r="L40" s="83" t="str">
        <f>VLOOKUP(H40,'[1]Hoja1'!A$2:G$445,5,0)</f>
        <v>PVE BIomécanico, programa pausas activas, examenes periódicos, recomendaicones, control de posturas</v>
      </c>
      <c r="M40" s="54">
        <v>2</v>
      </c>
      <c r="N40" s="55">
        <v>3</v>
      </c>
      <c r="O40" s="55">
        <v>10</v>
      </c>
      <c r="P40" s="48">
        <f t="shared" si="1"/>
        <v>6</v>
      </c>
      <c r="Q40" s="48">
        <f t="shared" si="2"/>
        <v>60</v>
      </c>
      <c r="R40" s="56" t="str">
        <f t="shared" si="3"/>
        <v>M-6</v>
      </c>
      <c r="S40" s="57" t="str">
        <f t="shared" si="0"/>
        <v>III</v>
      </c>
      <c r="T40" s="58" t="str">
        <f t="shared" si="4"/>
        <v>Mejorable</v>
      </c>
      <c r="U40" s="104"/>
      <c r="V40" s="83" t="str">
        <f>VLOOKUP(H40,'[1]Hoja1'!A$2:G$445,6,0)</f>
        <v>Enfermedades musculoesqueleticas</v>
      </c>
      <c r="W40" s="59"/>
      <c r="X40" s="59"/>
      <c r="Y40" s="59"/>
      <c r="Z40" s="60"/>
      <c r="AA40" s="53" t="str">
        <f>VLOOKUP(H40,'[1]Hoja1'!A$2:G$445,7,0)</f>
        <v>Prevención en lesiones osteomusculares, líderes de pausas activas</v>
      </c>
      <c r="AB40" s="59" t="s">
        <v>1203</v>
      </c>
      <c r="AC40" s="92"/>
      <c r="AD40" s="14"/>
      <c r="AE40" s="12"/>
      <c r="AF40" s="12"/>
      <c r="AG40" s="12"/>
      <c r="AH40" s="12"/>
      <c r="AI40" s="12"/>
      <c r="AJ40" s="12"/>
      <c r="AK40" s="12"/>
      <c r="AL40" s="12"/>
      <c r="AM40" s="12"/>
      <c r="AN40" s="12"/>
      <c r="AO40" s="12"/>
      <c r="AP40" s="12"/>
      <c r="AQ40" s="12"/>
      <c r="AR40" s="12"/>
      <c r="AS40" s="12"/>
      <c r="AT40" s="12"/>
      <c r="AU40" s="12"/>
      <c r="AV40" s="12"/>
      <c r="AW40" s="12"/>
      <c r="AX40" s="12"/>
      <c r="AY40" s="12"/>
      <c r="AZ40" s="12"/>
      <c r="BA40" s="12"/>
      <c r="BB40" s="12"/>
      <c r="BC40" s="12"/>
      <c r="BD40" s="12"/>
      <c r="BE40" s="12"/>
      <c r="BF40" s="12"/>
      <c r="BG40" s="12"/>
      <c r="BH40" s="12"/>
      <c r="BI40" s="12"/>
      <c r="BJ40" s="12"/>
      <c r="BK40" s="12"/>
      <c r="BL40" s="12"/>
      <c r="BM40" s="12"/>
      <c r="BN40" s="12"/>
      <c r="BO40" s="12"/>
      <c r="BP40" s="12"/>
      <c r="BQ40" s="12"/>
      <c r="BR40" s="12"/>
      <c r="BS40" s="12"/>
      <c r="BT40" s="12"/>
      <c r="BU40" s="12"/>
      <c r="BV40" s="12"/>
      <c r="BW40" s="12"/>
      <c r="BX40" s="12"/>
      <c r="BY40" s="12"/>
      <c r="BZ40" s="12"/>
      <c r="CA40" s="12"/>
      <c r="CB40" s="12"/>
      <c r="CC40" s="12"/>
      <c r="CD40" s="12"/>
      <c r="CE40" s="12"/>
      <c r="CF40" s="12"/>
      <c r="CG40" s="12"/>
      <c r="CH40" s="12"/>
      <c r="CI40" s="12"/>
      <c r="CJ40" s="12"/>
      <c r="CK40" s="12"/>
      <c r="CL40" s="12"/>
      <c r="CM40" s="12"/>
      <c r="CN40" s="12"/>
      <c r="CO40" s="12"/>
      <c r="CP40" s="12"/>
      <c r="CQ40" s="12"/>
      <c r="CR40" s="12"/>
      <c r="CS40" s="12"/>
      <c r="CT40" s="12"/>
      <c r="CU40" s="12"/>
      <c r="CV40" s="12"/>
      <c r="CW40" s="12"/>
      <c r="CX40" s="12"/>
      <c r="CY40" s="12"/>
      <c r="CZ40" s="12"/>
      <c r="DA40" s="12"/>
      <c r="DB40" s="12"/>
      <c r="DC40" s="12"/>
      <c r="DD40" s="12"/>
      <c r="DE40" s="12"/>
      <c r="DF40" s="12"/>
      <c r="DG40" s="12"/>
      <c r="DH40" s="12"/>
      <c r="DI40" s="12"/>
      <c r="DJ40" s="12"/>
      <c r="DK40" s="12"/>
      <c r="DL40" s="12"/>
      <c r="DM40" s="12"/>
      <c r="DN40" s="12"/>
      <c r="DO40" s="12"/>
      <c r="DP40" s="12"/>
      <c r="DQ40" s="12"/>
      <c r="DR40" s="12"/>
      <c r="DS40" s="12"/>
      <c r="DT40" s="12"/>
      <c r="DU40" s="12"/>
      <c r="DV40" s="12"/>
      <c r="DW40" s="12"/>
      <c r="DX40" s="12"/>
      <c r="DY40" s="12"/>
      <c r="DZ40" s="12"/>
      <c r="EA40" s="12"/>
      <c r="EB40" s="12"/>
      <c r="EC40" s="12"/>
      <c r="ED40" s="12"/>
      <c r="EE40" s="12"/>
      <c r="EF40" s="12"/>
      <c r="EG40" s="12"/>
      <c r="EH40" s="12"/>
      <c r="EI40" s="12"/>
      <c r="EJ40" s="12"/>
      <c r="EK40" s="12"/>
      <c r="EL40" s="12"/>
      <c r="EM40" s="12"/>
      <c r="EN40" s="12"/>
      <c r="EO40" s="12"/>
      <c r="EP40" s="12"/>
      <c r="EQ40" s="12"/>
      <c r="ER40" s="12"/>
      <c r="ES40" s="12"/>
      <c r="ET40" s="15"/>
    </row>
    <row r="41" spans="1:150" s="13" customFormat="1" ht="51">
      <c r="A41" s="142"/>
      <c r="B41" s="142"/>
      <c r="C41" s="92"/>
      <c r="D41" s="102"/>
      <c r="E41" s="97"/>
      <c r="F41" s="97"/>
      <c r="G41" s="83" t="str">
        <f>VLOOKUP(H41,'[1]Hoja1'!A$1:G$445,2,0)</f>
        <v>Atropellamiento, Envestir</v>
      </c>
      <c r="H41" s="46" t="s">
        <v>1187</v>
      </c>
      <c r="I41" s="83" t="str">
        <f>VLOOKUP(H41,'[1]Hoja1'!A$2:G$445,3,0)</f>
        <v>Lesiones, pérdidas materiales, muerte</v>
      </c>
      <c r="J41" s="54"/>
      <c r="K41" s="83" t="str">
        <f>VLOOKUP(H41,'[1]Hoja1'!A$2:G$445,4,0)</f>
        <v>Inspecciones planeadas e inspecciones no planeadas, procedimientos de programas de seguridad y salud en el trabajo</v>
      </c>
      <c r="L41" s="83" t="str">
        <f>VLOOKUP(H41,'[1]Hoja1'!A$2:G$445,5,0)</f>
        <v>Programa de seguridad vial, señalización</v>
      </c>
      <c r="M41" s="54">
        <v>2</v>
      </c>
      <c r="N41" s="55">
        <v>3</v>
      </c>
      <c r="O41" s="55">
        <v>60</v>
      </c>
      <c r="P41" s="48">
        <f t="shared" si="1"/>
        <v>6</v>
      </c>
      <c r="Q41" s="48">
        <f t="shared" si="2"/>
        <v>360</v>
      </c>
      <c r="R41" s="56" t="str">
        <f t="shared" si="3"/>
        <v>M-6</v>
      </c>
      <c r="S41" s="57" t="str">
        <f t="shared" si="0"/>
        <v>II</v>
      </c>
      <c r="T41" s="58" t="str">
        <f t="shared" si="4"/>
        <v>No Aceptable o Aceptable Con Control Especifico</v>
      </c>
      <c r="U41" s="104"/>
      <c r="V41" s="83" t="str">
        <f>VLOOKUP(H41,'[1]Hoja1'!A$2:G$445,6,0)</f>
        <v>Muerte</v>
      </c>
      <c r="W41" s="59"/>
      <c r="X41" s="59"/>
      <c r="Y41" s="59"/>
      <c r="Z41" s="60"/>
      <c r="AA41" s="53" t="str">
        <f>VLOOKUP(H41,'[1]Hoja1'!A$2:G$445,7,0)</f>
        <v>Seguridad vial y manejo defensivo, aseguramiento de áreas de trabajo</v>
      </c>
      <c r="AB41" s="59" t="s">
        <v>1204</v>
      </c>
      <c r="AC41" s="92"/>
      <c r="AD41" s="14"/>
      <c r="AE41" s="12"/>
      <c r="AF41" s="12"/>
      <c r="AG41" s="12"/>
      <c r="AH41" s="12"/>
      <c r="AI41" s="12"/>
      <c r="AJ41" s="12"/>
      <c r="AK41" s="12"/>
      <c r="AL41" s="12"/>
      <c r="AM41" s="12"/>
      <c r="AN41" s="12"/>
      <c r="AO41" s="12"/>
      <c r="AP41" s="12"/>
      <c r="AQ41" s="12"/>
      <c r="AR41" s="12"/>
      <c r="AS41" s="12"/>
      <c r="AT41" s="12"/>
      <c r="AU41" s="12"/>
      <c r="AV41" s="12"/>
      <c r="AW41" s="12"/>
      <c r="AX41" s="12"/>
      <c r="AY41" s="12"/>
      <c r="AZ41" s="12"/>
      <c r="BA41" s="12"/>
      <c r="BB41" s="12"/>
      <c r="BC41" s="12"/>
      <c r="BD41" s="12"/>
      <c r="BE41" s="12"/>
      <c r="BF41" s="12"/>
      <c r="BG41" s="12"/>
      <c r="BH41" s="12"/>
      <c r="BI41" s="12"/>
      <c r="BJ41" s="12"/>
      <c r="BK41" s="12"/>
      <c r="BL41" s="12"/>
      <c r="BM41" s="12"/>
      <c r="BN41" s="12"/>
      <c r="BO41" s="12"/>
      <c r="BP41" s="12"/>
      <c r="BQ41" s="12"/>
      <c r="BR41" s="12"/>
      <c r="BS41" s="12"/>
      <c r="BT41" s="12"/>
      <c r="BU41" s="12"/>
      <c r="BV41" s="12"/>
      <c r="BW41" s="12"/>
      <c r="BX41" s="12"/>
      <c r="BY41" s="12"/>
      <c r="BZ41" s="12"/>
      <c r="CA41" s="12"/>
      <c r="CB41" s="12"/>
      <c r="CC41" s="12"/>
      <c r="CD41" s="12"/>
      <c r="CE41" s="12"/>
      <c r="CF41" s="12"/>
      <c r="CG41" s="12"/>
      <c r="CH41" s="12"/>
      <c r="CI41" s="12"/>
      <c r="CJ41" s="12"/>
      <c r="CK41" s="12"/>
      <c r="CL41" s="12"/>
      <c r="CM41" s="12"/>
      <c r="CN41" s="12"/>
      <c r="CO41" s="12"/>
      <c r="CP41" s="12"/>
      <c r="CQ41" s="12"/>
      <c r="CR41" s="12"/>
      <c r="CS41" s="12"/>
      <c r="CT41" s="12"/>
      <c r="CU41" s="12"/>
      <c r="CV41" s="12"/>
      <c r="CW41" s="12"/>
      <c r="CX41" s="12"/>
      <c r="CY41" s="12"/>
      <c r="CZ41" s="12"/>
      <c r="DA41" s="12"/>
      <c r="DB41" s="12"/>
      <c r="DC41" s="12"/>
      <c r="DD41" s="12"/>
      <c r="DE41" s="12"/>
      <c r="DF41" s="12"/>
      <c r="DG41" s="12"/>
      <c r="DH41" s="12"/>
      <c r="DI41" s="12"/>
      <c r="DJ41" s="12"/>
      <c r="DK41" s="12"/>
      <c r="DL41" s="12"/>
      <c r="DM41" s="12"/>
      <c r="DN41" s="12"/>
      <c r="DO41" s="12"/>
      <c r="DP41" s="12"/>
      <c r="DQ41" s="12"/>
      <c r="DR41" s="12"/>
      <c r="DS41" s="12"/>
      <c r="DT41" s="12"/>
      <c r="DU41" s="12"/>
      <c r="DV41" s="12"/>
      <c r="DW41" s="12"/>
      <c r="DX41" s="12"/>
      <c r="DY41" s="12"/>
      <c r="DZ41" s="12"/>
      <c r="EA41" s="12"/>
      <c r="EB41" s="12"/>
      <c r="EC41" s="12"/>
      <c r="ED41" s="12"/>
      <c r="EE41" s="12"/>
      <c r="EF41" s="12"/>
      <c r="EG41" s="12"/>
      <c r="EH41" s="12"/>
      <c r="EI41" s="12"/>
      <c r="EJ41" s="12"/>
      <c r="EK41" s="12"/>
      <c r="EL41" s="12"/>
      <c r="EM41" s="12"/>
      <c r="EN41" s="12"/>
      <c r="EO41" s="12"/>
      <c r="EP41" s="12"/>
      <c r="EQ41" s="12"/>
      <c r="ER41" s="12"/>
      <c r="ES41" s="12"/>
      <c r="ET41" s="15"/>
    </row>
    <row r="42" spans="1:150" s="13" customFormat="1" ht="40.5">
      <c r="A42" s="142"/>
      <c r="B42" s="142"/>
      <c r="C42" s="92"/>
      <c r="D42" s="102"/>
      <c r="E42" s="97"/>
      <c r="F42" s="97"/>
      <c r="G42" s="83" t="str">
        <f>VLOOKUP(H42,'[1]Hoja1'!A$1:G$445,2,0)</f>
        <v>Superficies de trabajo irregulares o deslizantes</v>
      </c>
      <c r="H42" s="46" t="s">
        <v>597</v>
      </c>
      <c r="I42" s="83" t="str">
        <f>VLOOKUP(H42,'[1]Hoja1'!A$2:G$445,3,0)</f>
        <v>Caidas del mismo nivel, fracturas, golpe con objetos, caídas de objetos, obstrucción de rutas de evacuación</v>
      </c>
      <c r="J42" s="54"/>
      <c r="K42" s="83" t="str">
        <f>VLOOKUP(H42,'[1]Hoja1'!A$2:G$445,4,0)</f>
        <v>N/A</v>
      </c>
      <c r="L42" s="83" t="str">
        <f>VLOOKUP(H42,'[1]Hoja1'!A$2:G$445,5,0)</f>
        <v>N/A</v>
      </c>
      <c r="M42" s="54">
        <v>2</v>
      </c>
      <c r="N42" s="55">
        <v>3</v>
      </c>
      <c r="O42" s="55">
        <v>25</v>
      </c>
      <c r="P42" s="48">
        <f t="shared" si="1"/>
        <v>6</v>
      </c>
      <c r="Q42" s="48">
        <f t="shared" si="2"/>
        <v>150</v>
      </c>
      <c r="R42" s="56" t="str">
        <f t="shared" si="3"/>
        <v>M-6</v>
      </c>
      <c r="S42" s="57" t="str">
        <f t="shared" si="0"/>
        <v>II</v>
      </c>
      <c r="T42" s="58" t="str">
        <f t="shared" si="4"/>
        <v>No Aceptable o Aceptable Con Control Especifico</v>
      </c>
      <c r="U42" s="104"/>
      <c r="V42" s="83" t="str">
        <f>VLOOKUP(H42,'[1]Hoja1'!A$2:G$445,6,0)</f>
        <v>Caídas de distinto nivel</v>
      </c>
      <c r="W42" s="59"/>
      <c r="X42" s="59"/>
      <c r="Y42" s="59"/>
      <c r="Z42" s="60"/>
      <c r="AA42" s="53" t="str">
        <f>VLOOKUP(H42,'[1]Hoja1'!A$2:G$445,7,0)</f>
        <v>Pautas Básicas en orden y aseo en el lugar de trabajo, actos y condiciones inseguras</v>
      </c>
      <c r="AB42" s="59" t="s">
        <v>1205</v>
      </c>
      <c r="AC42" s="92"/>
      <c r="AD42" s="14"/>
      <c r="AE42" s="12"/>
      <c r="AF42" s="12"/>
      <c r="AG42" s="12"/>
      <c r="AH42" s="12"/>
      <c r="AI42" s="12"/>
      <c r="AJ42" s="12"/>
      <c r="AK42" s="12"/>
      <c r="AL42" s="12"/>
      <c r="AM42" s="12"/>
      <c r="AN42" s="12"/>
      <c r="AO42" s="12"/>
      <c r="AP42" s="12"/>
      <c r="AQ42" s="12"/>
      <c r="AR42" s="12"/>
      <c r="AS42" s="12"/>
      <c r="AT42" s="12"/>
      <c r="AU42" s="12"/>
      <c r="AV42" s="12"/>
      <c r="AW42" s="12"/>
      <c r="AX42" s="12"/>
      <c r="AY42" s="12"/>
      <c r="AZ42" s="12"/>
      <c r="BA42" s="12"/>
      <c r="BB42" s="12"/>
      <c r="BC42" s="12"/>
      <c r="BD42" s="12"/>
      <c r="BE42" s="12"/>
      <c r="BF42" s="12"/>
      <c r="BG42" s="12"/>
      <c r="BH42" s="12"/>
      <c r="BI42" s="12"/>
      <c r="BJ42" s="12"/>
      <c r="BK42" s="12"/>
      <c r="BL42" s="12"/>
      <c r="BM42" s="12"/>
      <c r="BN42" s="12"/>
      <c r="BO42" s="12"/>
      <c r="BP42" s="12"/>
      <c r="BQ42" s="12"/>
      <c r="BR42" s="12"/>
      <c r="BS42" s="12"/>
      <c r="BT42" s="12"/>
      <c r="BU42" s="12"/>
      <c r="BV42" s="12"/>
      <c r="BW42" s="12"/>
      <c r="BX42" s="12"/>
      <c r="BY42" s="12"/>
      <c r="BZ42" s="12"/>
      <c r="CA42" s="12"/>
      <c r="CB42" s="12"/>
      <c r="CC42" s="12"/>
      <c r="CD42" s="12"/>
      <c r="CE42" s="12"/>
      <c r="CF42" s="12"/>
      <c r="CG42" s="12"/>
      <c r="CH42" s="12"/>
      <c r="CI42" s="12"/>
      <c r="CJ42" s="12"/>
      <c r="CK42" s="12"/>
      <c r="CL42" s="12"/>
      <c r="CM42" s="12"/>
      <c r="CN42" s="12"/>
      <c r="CO42" s="12"/>
      <c r="CP42" s="12"/>
      <c r="CQ42" s="12"/>
      <c r="CR42" s="12"/>
      <c r="CS42" s="12"/>
      <c r="CT42" s="12"/>
      <c r="CU42" s="12"/>
      <c r="CV42" s="12"/>
      <c r="CW42" s="12"/>
      <c r="CX42" s="12"/>
      <c r="CY42" s="12"/>
      <c r="CZ42" s="12"/>
      <c r="DA42" s="12"/>
      <c r="DB42" s="12"/>
      <c r="DC42" s="12"/>
      <c r="DD42" s="12"/>
      <c r="DE42" s="12"/>
      <c r="DF42" s="12"/>
      <c r="DG42" s="12"/>
      <c r="DH42" s="12"/>
      <c r="DI42" s="12"/>
      <c r="DJ42" s="12"/>
      <c r="DK42" s="12"/>
      <c r="DL42" s="12"/>
      <c r="DM42" s="12"/>
      <c r="DN42" s="12"/>
      <c r="DO42" s="12"/>
      <c r="DP42" s="12"/>
      <c r="DQ42" s="12"/>
      <c r="DR42" s="12"/>
      <c r="DS42" s="12"/>
      <c r="DT42" s="12"/>
      <c r="DU42" s="12"/>
      <c r="DV42" s="12"/>
      <c r="DW42" s="12"/>
      <c r="DX42" s="12"/>
      <c r="DY42" s="12"/>
      <c r="DZ42" s="12"/>
      <c r="EA42" s="12"/>
      <c r="EB42" s="12"/>
      <c r="EC42" s="12"/>
      <c r="ED42" s="12"/>
      <c r="EE42" s="12"/>
      <c r="EF42" s="12"/>
      <c r="EG42" s="12"/>
      <c r="EH42" s="12"/>
      <c r="EI42" s="12"/>
      <c r="EJ42" s="12"/>
      <c r="EK42" s="12"/>
      <c r="EL42" s="12"/>
      <c r="EM42" s="12"/>
      <c r="EN42" s="12"/>
      <c r="EO42" s="12"/>
      <c r="EP42" s="12"/>
      <c r="EQ42" s="12"/>
      <c r="ER42" s="12"/>
      <c r="ES42" s="12"/>
      <c r="ET42" s="15"/>
    </row>
    <row r="43" spans="1:150" s="13" customFormat="1" ht="63.75">
      <c r="A43" s="142"/>
      <c r="B43" s="142"/>
      <c r="C43" s="92"/>
      <c r="D43" s="102"/>
      <c r="E43" s="97"/>
      <c r="F43" s="97"/>
      <c r="G43" s="83" t="str">
        <f>VLOOKUP(H43,'[1]Hoja1'!A$1:G$445,2,0)</f>
        <v>Atraco, golpiza, atentados y secuestrados</v>
      </c>
      <c r="H43" s="46" t="s">
        <v>57</v>
      </c>
      <c r="I43" s="83" t="str">
        <f>VLOOKUP(H43,'[1]Hoja1'!A$2:G$445,3,0)</f>
        <v>Estrés, golpes, Secuestros</v>
      </c>
      <c r="J43" s="54"/>
      <c r="K43" s="83" t="str">
        <f>VLOOKUP(H43,'[1]Hoja1'!A$2:G$445,4,0)</f>
        <v>Inspecciones planeadas e inspecciones no planeadas, procedimientos de programas de seguridad y salud en el trabajo</v>
      </c>
      <c r="L43" s="83" t="str">
        <f>VLOOKUP(H43,'[1]Hoja1'!A$2:G$445,5,0)</f>
        <v xml:space="preserve">Uniformes Corporativos, Caquetas corporativas, Carnetización
</v>
      </c>
      <c r="M43" s="54">
        <v>2</v>
      </c>
      <c r="N43" s="55">
        <v>3</v>
      </c>
      <c r="O43" s="55">
        <v>60</v>
      </c>
      <c r="P43" s="48">
        <f t="shared" si="1"/>
        <v>6</v>
      </c>
      <c r="Q43" s="48">
        <f t="shared" si="2"/>
        <v>360</v>
      </c>
      <c r="R43" s="56" t="str">
        <f t="shared" si="3"/>
        <v>M-6</v>
      </c>
      <c r="S43" s="57" t="str">
        <f t="shared" si="0"/>
        <v>II</v>
      </c>
      <c r="T43" s="58" t="str">
        <f t="shared" si="4"/>
        <v>No Aceptable o Aceptable Con Control Especifico</v>
      </c>
      <c r="U43" s="104"/>
      <c r="V43" s="83" t="str">
        <f>VLOOKUP(H43,'[1]Hoja1'!A$2:G$445,6,0)</f>
        <v>Secuestros</v>
      </c>
      <c r="W43" s="59"/>
      <c r="X43" s="59"/>
      <c r="Y43" s="59"/>
      <c r="Z43" s="60"/>
      <c r="AA43" s="53" t="str">
        <f>VLOOKUP(H43,'[1]Hoja1'!A$2:G$445,7,0)</f>
        <v>N/A</v>
      </c>
      <c r="AB43" s="59" t="s">
        <v>1206</v>
      </c>
      <c r="AC43" s="92"/>
      <c r="AD43" s="14"/>
      <c r="AE43" s="12"/>
      <c r="AF43" s="12"/>
      <c r="AG43" s="12"/>
      <c r="AH43" s="12"/>
      <c r="AI43" s="12"/>
      <c r="AJ43" s="12"/>
      <c r="AK43" s="12"/>
      <c r="AL43" s="12"/>
      <c r="AM43" s="12"/>
      <c r="AN43" s="12"/>
      <c r="AO43" s="12"/>
      <c r="AP43" s="12"/>
      <c r="AQ43" s="12"/>
      <c r="AR43" s="12"/>
      <c r="AS43" s="12"/>
      <c r="AT43" s="12"/>
      <c r="AU43" s="12"/>
      <c r="AV43" s="12"/>
      <c r="AW43" s="12"/>
      <c r="AX43" s="12"/>
      <c r="AY43" s="12"/>
      <c r="AZ43" s="12"/>
      <c r="BA43" s="12"/>
      <c r="BB43" s="12"/>
      <c r="BC43" s="12"/>
      <c r="BD43" s="12"/>
      <c r="BE43" s="12"/>
      <c r="BF43" s="12"/>
      <c r="BG43" s="12"/>
      <c r="BH43" s="12"/>
      <c r="BI43" s="12"/>
      <c r="BJ43" s="12"/>
      <c r="BK43" s="12"/>
      <c r="BL43" s="12"/>
      <c r="BM43" s="12"/>
      <c r="BN43" s="12"/>
      <c r="BO43" s="12"/>
      <c r="BP43" s="12"/>
      <c r="BQ43" s="12"/>
      <c r="BR43" s="12"/>
      <c r="BS43" s="12"/>
      <c r="BT43" s="12"/>
      <c r="BU43" s="12"/>
      <c r="BV43" s="12"/>
      <c r="BW43" s="12"/>
      <c r="BX43" s="12"/>
      <c r="BY43" s="12"/>
      <c r="BZ43" s="12"/>
      <c r="CA43" s="12"/>
      <c r="CB43" s="12"/>
      <c r="CC43" s="12"/>
      <c r="CD43" s="12"/>
      <c r="CE43" s="12"/>
      <c r="CF43" s="12"/>
      <c r="CG43" s="12"/>
      <c r="CH43" s="12"/>
      <c r="CI43" s="12"/>
      <c r="CJ43" s="12"/>
      <c r="CK43" s="12"/>
      <c r="CL43" s="12"/>
      <c r="CM43" s="12"/>
      <c r="CN43" s="12"/>
      <c r="CO43" s="12"/>
      <c r="CP43" s="12"/>
      <c r="CQ43" s="12"/>
      <c r="CR43" s="12"/>
      <c r="CS43" s="12"/>
      <c r="CT43" s="12"/>
      <c r="CU43" s="12"/>
      <c r="CV43" s="12"/>
      <c r="CW43" s="12"/>
      <c r="CX43" s="12"/>
      <c r="CY43" s="12"/>
      <c r="CZ43" s="12"/>
      <c r="DA43" s="12"/>
      <c r="DB43" s="12"/>
      <c r="DC43" s="12"/>
      <c r="DD43" s="12"/>
      <c r="DE43" s="12"/>
      <c r="DF43" s="12"/>
      <c r="DG43" s="12"/>
      <c r="DH43" s="12"/>
      <c r="DI43" s="12"/>
      <c r="DJ43" s="12"/>
      <c r="DK43" s="12"/>
      <c r="DL43" s="12"/>
      <c r="DM43" s="12"/>
      <c r="DN43" s="12"/>
      <c r="DO43" s="12"/>
      <c r="DP43" s="12"/>
      <c r="DQ43" s="12"/>
      <c r="DR43" s="12"/>
      <c r="DS43" s="12"/>
      <c r="DT43" s="12"/>
      <c r="DU43" s="12"/>
      <c r="DV43" s="12"/>
      <c r="DW43" s="12"/>
      <c r="DX43" s="12"/>
      <c r="DY43" s="12"/>
      <c r="DZ43" s="12"/>
      <c r="EA43" s="12"/>
      <c r="EB43" s="12"/>
      <c r="EC43" s="12"/>
      <c r="ED43" s="12"/>
      <c r="EE43" s="12"/>
      <c r="EF43" s="12"/>
      <c r="EG43" s="12"/>
      <c r="EH43" s="12"/>
      <c r="EI43" s="12"/>
      <c r="EJ43" s="12"/>
      <c r="EK43" s="12"/>
      <c r="EL43" s="12"/>
      <c r="EM43" s="12"/>
      <c r="EN43" s="12"/>
      <c r="EO43" s="12"/>
      <c r="EP43" s="12"/>
      <c r="EQ43" s="12"/>
      <c r="ER43" s="12"/>
      <c r="ES43" s="12"/>
      <c r="ET43" s="15"/>
    </row>
    <row r="44" spans="1:150" s="13" customFormat="1" ht="51.75" thickBot="1">
      <c r="A44" s="142"/>
      <c r="B44" s="142"/>
      <c r="C44" s="100"/>
      <c r="D44" s="103"/>
      <c r="E44" s="98"/>
      <c r="F44" s="98"/>
      <c r="G44" s="83" t="str">
        <f>VLOOKUP(H44,'[1]Hoja1'!A$1:G$445,2,0)</f>
        <v>SISMOS, INCENDIOS, INUNDACIONES, TERREMOTOS, VENDAVALES, DERRUMBE</v>
      </c>
      <c r="H44" s="46" t="s">
        <v>62</v>
      </c>
      <c r="I44" s="83" t="str">
        <f>VLOOKUP(H44,'[1]Hoja1'!A$2:G$445,3,0)</f>
        <v>SISMOS, INCENDIOS, INUNDACIONES, TERREMOTOS, VENDAVALES</v>
      </c>
      <c r="J44" s="54"/>
      <c r="K44" s="83" t="str">
        <f>VLOOKUP(H44,'[1]Hoja1'!A$2:G$445,4,0)</f>
        <v>Inspecciones planeadas e inspecciones no planeadas, procedimientos de programas de seguridad y salud en el trabajo</v>
      </c>
      <c r="L44" s="83" t="str">
        <f>VLOOKUP(H44,'[1]Hoja1'!A$2:G$445,5,0)</f>
        <v>BRIGADAS DE EMERGENCIAS</v>
      </c>
      <c r="M44" s="54">
        <v>2</v>
      </c>
      <c r="N44" s="55">
        <v>1</v>
      </c>
      <c r="O44" s="55">
        <v>100</v>
      </c>
      <c r="P44" s="48">
        <f t="shared" si="1"/>
        <v>2</v>
      </c>
      <c r="Q44" s="48">
        <f t="shared" si="2"/>
        <v>200</v>
      </c>
      <c r="R44" s="56" t="str">
        <f t="shared" si="3"/>
        <v>B-2</v>
      </c>
      <c r="S44" s="57" t="str">
        <f t="shared" si="0"/>
        <v>II</v>
      </c>
      <c r="T44" s="58" t="str">
        <f t="shared" si="4"/>
        <v>No Aceptable o Aceptable Con Control Especifico</v>
      </c>
      <c r="U44" s="95"/>
      <c r="V44" s="83" t="str">
        <f>VLOOKUP(H44,'[1]Hoja1'!A$2:G$445,6,0)</f>
        <v>MUERTE</v>
      </c>
      <c r="W44" s="59"/>
      <c r="X44" s="59"/>
      <c r="Y44" s="59"/>
      <c r="Z44" s="60" t="s">
        <v>1249</v>
      </c>
      <c r="AA44" s="53" t="str">
        <f>VLOOKUP(H44,'[1]Hoja1'!A$2:G$445,7,0)</f>
        <v>ENTRENAMIENTO DE LA BRIGADA; DIVULGACIÓN DE PLAN DE EMERGENCIA</v>
      </c>
      <c r="AB44" s="59" t="s">
        <v>1207</v>
      </c>
      <c r="AC44" s="93"/>
      <c r="AD44" s="14"/>
      <c r="AE44" s="12"/>
      <c r="AF44" s="12"/>
      <c r="AG44" s="12"/>
      <c r="AH44" s="12"/>
      <c r="AI44" s="12"/>
      <c r="AJ44" s="12"/>
      <c r="AK44" s="12"/>
      <c r="AL44" s="12"/>
      <c r="AM44" s="12"/>
      <c r="AN44" s="12"/>
      <c r="AO44" s="12"/>
      <c r="AP44" s="12"/>
      <c r="AQ44" s="12"/>
      <c r="AR44" s="12"/>
      <c r="AS44" s="12"/>
      <c r="AT44" s="12"/>
      <c r="AU44" s="12"/>
      <c r="AV44" s="12"/>
      <c r="AW44" s="12"/>
      <c r="AX44" s="12"/>
      <c r="AY44" s="12"/>
      <c r="AZ44" s="12"/>
      <c r="BA44" s="12"/>
      <c r="BB44" s="12"/>
      <c r="BC44" s="12"/>
      <c r="BD44" s="12"/>
      <c r="BE44" s="12"/>
      <c r="BF44" s="12"/>
      <c r="BG44" s="12"/>
      <c r="BH44" s="12"/>
      <c r="BI44" s="12"/>
      <c r="BJ44" s="12"/>
      <c r="BK44" s="12"/>
      <c r="BL44" s="12"/>
      <c r="BM44" s="12"/>
      <c r="BN44" s="12"/>
      <c r="BO44" s="12"/>
      <c r="BP44" s="12"/>
      <c r="BQ44" s="12"/>
      <c r="BR44" s="12"/>
      <c r="BS44" s="12"/>
      <c r="BT44" s="12"/>
      <c r="BU44" s="12"/>
      <c r="BV44" s="12"/>
      <c r="BW44" s="12"/>
      <c r="BX44" s="12"/>
      <c r="BY44" s="12"/>
      <c r="BZ44" s="12"/>
      <c r="CA44" s="12"/>
      <c r="CB44" s="12"/>
      <c r="CC44" s="12"/>
      <c r="CD44" s="12"/>
      <c r="CE44" s="12"/>
      <c r="CF44" s="12"/>
      <c r="CG44" s="12"/>
      <c r="CH44" s="12"/>
      <c r="CI44" s="12"/>
      <c r="CJ44" s="12"/>
      <c r="CK44" s="12"/>
      <c r="CL44" s="12"/>
      <c r="CM44" s="12"/>
      <c r="CN44" s="12"/>
      <c r="CO44" s="12"/>
      <c r="CP44" s="12"/>
      <c r="CQ44" s="12"/>
      <c r="CR44" s="12"/>
      <c r="CS44" s="12"/>
      <c r="CT44" s="12"/>
      <c r="CU44" s="12"/>
      <c r="CV44" s="12"/>
      <c r="CW44" s="12"/>
      <c r="CX44" s="12"/>
      <c r="CY44" s="12"/>
      <c r="CZ44" s="12"/>
      <c r="DA44" s="12"/>
      <c r="DB44" s="12"/>
      <c r="DC44" s="12"/>
      <c r="DD44" s="12"/>
      <c r="DE44" s="12"/>
      <c r="DF44" s="12"/>
      <c r="DG44" s="12"/>
      <c r="DH44" s="12"/>
      <c r="DI44" s="12"/>
      <c r="DJ44" s="12"/>
      <c r="DK44" s="12"/>
      <c r="DL44" s="12"/>
      <c r="DM44" s="12"/>
      <c r="DN44" s="12"/>
      <c r="DO44" s="12"/>
      <c r="DP44" s="12"/>
      <c r="DQ44" s="12"/>
      <c r="DR44" s="12"/>
      <c r="DS44" s="12"/>
      <c r="DT44" s="12"/>
      <c r="DU44" s="12"/>
      <c r="DV44" s="12"/>
      <c r="DW44" s="12"/>
      <c r="DX44" s="12"/>
      <c r="DY44" s="12"/>
      <c r="DZ44" s="12"/>
      <c r="EA44" s="12"/>
      <c r="EB44" s="12"/>
      <c r="EC44" s="12"/>
      <c r="ED44" s="12"/>
      <c r="EE44" s="12"/>
      <c r="EF44" s="12"/>
      <c r="EG44" s="12"/>
      <c r="EH44" s="12"/>
      <c r="EI44" s="12"/>
      <c r="EJ44" s="12"/>
      <c r="EK44" s="12"/>
      <c r="EL44" s="12"/>
      <c r="EM44" s="12"/>
      <c r="EN44" s="12"/>
      <c r="EO44" s="12"/>
      <c r="EP44" s="12"/>
      <c r="EQ44" s="12"/>
      <c r="ER44" s="12"/>
      <c r="ES44" s="12"/>
      <c r="ET44" s="15"/>
    </row>
    <row r="45" spans="1:150" s="13" customFormat="1" ht="51" customHeight="1">
      <c r="A45" s="142"/>
      <c r="B45" s="142"/>
      <c r="C45" s="108" t="s">
        <v>1185</v>
      </c>
      <c r="D45" s="105" t="s">
        <v>1184</v>
      </c>
      <c r="E45" s="114" t="s">
        <v>1018</v>
      </c>
      <c r="F45" s="114" t="s">
        <v>1210</v>
      </c>
      <c r="G45" s="86" t="str">
        <f>VLOOKUP(H45,'[1]Hoja1'!A$1:G$445,2,0)</f>
        <v>Virus</v>
      </c>
      <c r="H45" s="24" t="s">
        <v>120</v>
      </c>
      <c r="I45" s="86" t="str">
        <f>VLOOKUP(H45,'[1]Hoja1'!A$2:G$445,3,0)</f>
        <v>Infecciones Virales</v>
      </c>
      <c r="J45" s="18"/>
      <c r="K45" s="86" t="str">
        <f>VLOOKUP(H45,'[1]Hoja1'!A$2:G$445,4,0)</f>
        <v>Inspecciones planeadas e inspecciones no planeadas, procedimientos de programas de seguridad y salud en el trabajo</v>
      </c>
      <c r="L45" s="86" t="str">
        <f>VLOOKUP(H45,'[1]Hoja1'!A$2:G$445,5,0)</f>
        <v>Programa de vacunación, bota pantalon, overol, guantes, tapabocas, mascarillas con filtos</v>
      </c>
      <c r="M45" s="85">
        <v>2</v>
      </c>
      <c r="N45" s="25">
        <v>3</v>
      </c>
      <c r="O45" s="25">
        <v>10</v>
      </c>
      <c r="P45" s="25">
        <f t="shared" si="1"/>
        <v>6</v>
      </c>
      <c r="Q45" s="25">
        <f t="shared" si="2"/>
        <v>60</v>
      </c>
      <c r="R45" s="32" t="str">
        <f t="shared" si="3"/>
        <v>M-6</v>
      </c>
      <c r="S45" s="33" t="str">
        <f t="shared" si="0"/>
        <v>III</v>
      </c>
      <c r="T45" s="34" t="str">
        <f t="shared" si="4"/>
        <v>Mejorable</v>
      </c>
      <c r="U45" s="152">
        <v>4</v>
      </c>
      <c r="V45" s="86" t="str">
        <f>VLOOKUP(H45,'[1]Hoja1'!A$2:G$445,6,0)</f>
        <v xml:space="preserve">Enfermedades Infectocontagiosas
</v>
      </c>
      <c r="W45" s="20"/>
      <c r="X45" s="20"/>
      <c r="Y45" s="20"/>
      <c r="Z45" s="17"/>
      <c r="AA45" s="22" t="str">
        <f>VLOOKUP(H45,'[1]Hoja1'!A$2:G$445,7,0)</f>
        <v xml:space="preserve">Riesgo Biológico, Autocuidado y/o Uso y manejo adecuado de E.P.P.
</v>
      </c>
      <c r="AB45" s="26" t="s">
        <v>1200</v>
      </c>
      <c r="AC45" s="153" t="s">
        <v>1209</v>
      </c>
      <c r="AD45" s="14"/>
      <c r="AE45" s="12"/>
      <c r="AF45" s="12"/>
      <c r="AG45" s="12"/>
      <c r="AH45" s="12"/>
      <c r="AI45" s="12"/>
      <c r="AJ45" s="12"/>
      <c r="AK45" s="12"/>
      <c r="AL45" s="12"/>
      <c r="AM45" s="12"/>
      <c r="AN45" s="12"/>
      <c r="AO45" s="12"/>
      <c r="AP45" s="12"/>
      <c r="AQ45" s="12"/>
      <c r="AR45" s="12"/>
      <c r="AS45" s="12"/>
      <c r="AT45" s="12"/>
      <c r="AU45" s="12"/>
      <c r="AV45" s="12"/>
      <c r="AW45" s="12"/>
      <c r="AX45" s="12"/>
      <c r="AY45" s="12"/>
      <c r="AZ45" s="12"/>
      <c r="BA45" s="12"/>
      <c r="BB45" s="12"/>
      <c r="BC45" s="12"/>
      <c r="BD45" s="12"/>
      <c r="BE45" s="12"/>
      <c r="BF45" s="12"/>
      <c r="BG45" s="12"/>
      <c r="BH45" s="12"/>
      <c r="BI45" s="12"/>
      <c r="BJ45" s="12"/>
      <c r="BK45" s="12"/>
      <c r="BL45" s="12"/>
      <c r="BM45" s="12"/>
      <c r="BN45" s="12"/>
      <c r="BO45" s="12"/>
      <c r="BP45" s="12"/>
      <c r="BQ45" s="12"/>
      <c r="BR45" s="12"/>
      <c r="BS45" s="12"/>
      <c r="BT45" s="12"/>
      <c r="BU45" s="12"/>
      <c r="BV45" s="12"/>
      <c r="BW45" s="12"/>
      <c r="BX45" s="12"/>
      <c r="BY45" s="12"/>
      <c r="BZ45" s="12"/>
      <c r="CA45" s="12"/>
      <c r="CB45" s="12"/>
      <c r="CC45" s="12"/>
      <c r="CD45" s="12"/>
      <c r="CE45" s="12"/>
      <c r="CF45" s="12"/>
      <c r="CG45" s="12"/>
      <c r="CH45" s="12"/>
      <c r="CI45" s="12"/>
      <c r="CJ45" s="12"/>
      <c r="CK45" s="12"/>
      <c r="CL45" s="12"/>
      <c r="CM45" s="12"/>
      <c r="CN45" s="12"/>
      <c r="CO45" s="12"/>
      <c r="CP45" s="12"/>
      <c r="CQ45" s="12"/>
      <c r="CR45" s="12"/>
      <c r="CS45" s="12"/>
      <c r="CT45" s="12"/>
      <c r="CU45" s="12"/>
      <c r="CV45" s="12"/>
      <c r="CW45" s="12"/>
      <c r="CX45" s="12"/>
      <c r="CY45" s="12"/>
      <c r="CZ45" s="12"/>
      <c r="DA45" s="12"/>
      <c r="DB45" s="12"/>
      <c r="DC45" s="12"/>
      <c r="DD45" s="12"/>
      <c r="DE45" s="12"/>
      <c r="DF45" s="12"/>
      <c r="DG45" s="12"/>
      <c r="DH45" s="12"/>
      <c r="DI45" s="12"/>
      <c r="DJ45" s="12"/>
      <c r="DK45" s="12"/>
      <c r="DL45" s="12"/>
      <c r="DM45" s="12"/>
      <c r="DN45" s="12"/>
      <c r="DO45" s="12"/>
      <c r="DP45" s="12"/>
      <c r="DQ45" s="12"/>
      <c r="DR45" s="12"/>
      <c r="DS45" s="12"/>
      <c r="DT45" s="12"/>
      <c r="DU45" s="12"/>
      <c r="DV45" s="12"/>
      <c r="DW45" s="12"/>
      <c r="DX45" s="12"/>
      <c r="DY45" s="12"/>
      <c r="DZ45" s="12"/>
      <c r="EA45" s="12"/>
      <c r="EB45" s="12"/>
      <c r="EC45" s="12"/>
      <c r="ED45" s="12"/>
      <c r="EE45" s="12"/>
      <c r="EF45" s="12"/>
      <c r="EG45" s="12"/>
      <c r="EH45" s="12"/>
      <c r="EI45" s="12"/>
      <c r="EJ45" s="12"/>
      <c r="EK45" s="12"/>
      <c r="EL45" s="12"/>
      <c r="EM45" s="12"/>
      <c r="EN45" s="12"/>
      <c r="EO45" s="12"/>
      <c r="EP45" s="12"/>
      <c r="EQ45" s="12"/>
      <c r="ER45" s="12"/>
      <c r="ES45" s="12"/>
      <c r="ET45" s="15"/>
    </row>
    <row r="46" spans="1:150" s="13" customFormat="1" ht="51">
      <c r="A46" s="142"/>
      <c r="B46" s="142"/>
      <c r="C46" s="109"/>
      <c r="D46" s="106"/>
      <c r="E46" s="115"/>
      <c r="F46" s="115"/>
      <c r="G46" s="86" t="str">
        <f>VLOOKUP(H46,'[1]Hoja1'!A$1:G$445,2,0)</f>
        <v>INFRAROJA, ULTRAVIOLETA, VISIBLE, RADIOFRECUENCIA, MICROONDAS, LASER</v>
      </c>
      <c r="H46" s="24" t="s">
        <v>67</v>
      </c>
      <c r="I46" s="86" t="str">
        <f>VLOOKUP(H46,'[1]Hoja1'!A$2:G$445,3,0)</f>
        <v>CÁNCER, LESIONES DÉRMICAS Y OCULARES</v>
      </c>
      <c r="J46" s="18"/>
      <c r="K46" s="86" t="str">
        <f>VLOOKUP(H46,'[1]Hoja1'!A$2:G$445,4,0)</f>
        <v>Inspecciones planeadas e inspecciones no planeadas, procedimientos de programas de seguridad y salud en el trabajo</v>
      </c>
      <c r="L46" s="86" t="str">
        <f>VLOOKUP(H46,'[1]Hoja1'!A$2:G$445,5,0)</f>
        <v>PROGRAMA BLOQUEADOR SOLAR</v>
      </c>
      <c r="M46" s="18">
        <v>2</v>
      </c>
      <c r="N46" s="19">
        <v>3</v>
      </c>
      <c r="O46" s="19">
        <v>10</v>
      </c>
      <c r="P46" s="25">
        <f t="shared" si="1"/>
        <v>6</v>
      </c>
      <c r="Q46" s="25">
        <f t="shared" si="2"/>
        <v>60</v>
      </c>
      <c r="R46" s="32" t="str">
        <f t="shared" si="3"/>
        <v>M-6</v>
      </c>
      <c r="S46" s="33" t="str">
        <f t="shared" si="0"/>
        <v>III</v>
      </c>
      <c r="T46" s="34" t="str">
        <f t="shared" si="4"/>
        <v>Mejorable</v>
      </c>
      <c r="U46" s="112"/>
      <c r="V46" s="86" t="str">
        <f>VLOOKUP(H46,'[1]Hoja1'!A$2:G$445,6,0)</f>
        <v>CÁNCER</v>
      </c>
      <c r="W46" s="20"/>
      <c r="X46" s="20"/>
      <c r="Y46" s="20"/>
      <c r="Z46" s="17"/>
      <c r="AA46" s="22" t="str">
        <f>VLOOKUP(H46,'[1]Hoja1'!A$2:G$445,7,0)</f>
        <v>N/A</v>
      </c>
      <c r="AB46" s="20" t="s">
        <v>1201</v>
      </c>
      <c r="AC46" s="109"/>
      <c r="AD46" s="14"/>
      <c r="AE46" s="12"/>
      <c r="AF46" s="12"/>
      <c r="AG46" s="12"/>
      <c r="AH46" s="12"/>
      <c r="AI46" s="12"/>
      <c r="AJ46" s="12"/>
      <c r="AK46" s="12"/>
      <c r="AL46" s="12"/>
      <c r="AM46" s="12"/>
      <c r="AN46" s="12"/>
      <c r="AO46" s="12"/>
      <c r="AP46" s="12"/>
      <c r="AQ46" s="12"/>
      <c r="AR46" s="12"/>
      <c r="AS46" s="12"/>
      <c r="AT46" s="12"/>
      <c r="AU46" s="12"/>
      <c r="AV46" s="12"/>
      <c r="AW46" s="12"/>
      <c r="AX46" s="12"/>
      <c r="AY46" s="12"/>
      <c r="AZ46" s="12"/>
      <c r="BA46" s="12"/>
      <c r="BB46" s="12"/>
      <c r="BC46" s="12"/>
      <c r="BD46" s="12"/>
      <c r="BE46" s="12"/>
      <c r="BF46" s="12"/>
      <c r="BG46" s="12"/>
      <c r="BH46" s="12"/>
      <c r="BI46" s="12"/>
      <c r="BJ46" s="12"/>
      <c r="BK46" s="12"/>
      <c r="BL46" s="12"/>
      <c r="BM46" s="12"/>
      <c r="BN46" s="12"/>
      <c r="BO46" s="12"/>
      <c r="BP46" s="12"/>
      <c r="BQ46" s="12"/>
      <c r="BR46" s="12"/>
      <c r="BS46" s="12"/>
      <c r="BT46" s="12"/>
      <c r="BU46" s="12"/>
      <c r="BV46" s="12"/>
      <c r="BW46" s="12"/>
      <c r="BX46" s="12"/>
      <c r="BY46" s="12"/>
      <c r="BZ46" s="12"/>
      <c r="CA46" s="12"/>
      <c r="CB46" s="12"/>
      <c r="CC46" s="12"/>
      <c r="CD46" s="12"/>
      <c r="CE46" s="12"/>
      <c r="CF46" s="12"/>
      <c r="CG46" s="12"/>
      <c r="CH46" s="12"/>
      <c r="CI46" s="12"/>
      <c r="CJ46" s="12"/>
      <c r="CK46" s="12"/>
      <c r="CL46" s="12"/>
      <c r="CM46" s="12"/>
      <c r="CN46" s="12"/>
      <c r="CO46" s="12"/>
      <c r="CP46" s="12"/>
      <c r="CQ46" s="12"/>
      <c r="CR46" s="12"/>
      <c r="CS46" s="12"/>
      <c r="CT46" s="12"/>
      <c r="CU46" s="12"/>
      <c r="CV46" s="12"/>
      <c r="CW46" s="12"/>
      <c r="CX46" s="12"/>
      <c r="CY46" s="12"/>
      <c r="CZ46" s="12"/>
      <c r="DA46" s="12"/>
      <c r="DB46" s="12"/>
      <c r="DC46" s="12"/>
      <c r="DD46" s="12"/>
      <c r="DE46" s="12"/>
      <c r="DF46" s="12"/>
      <c r="DG46" s="12"/>
      <c r="DH46" s="12"/>
      <c r="DI46" s="12"/>
      <c r="DJ46" s="12"/>
      <c r="DK46" s="12"/>
      <c r="DL46" s="12"/>
      <c r="DM46" s="12"/>
      <c r="DN46" s="12"/>
      <c r="DO46" s="12"/>
      <c r="DP46" s="12"/>
      <c r="DQ46" s="12"/>
      <c r="DR46" s="12"/>
      <c r="DS46" s="12"/>
      <c r="DT46" s="12"/>
      <c r="DU46" s="12"/>
      <c r="DV46" s="12"/>
      <c r="DW46" s="12"/>
      <c r="DX46" s="12"/>
      <c r="DY46" s="12"/>
      <c r="DZ46" s="12"/>
      <c r="EA46" s="12"/>
      <c r="EB46" s="12"/>
      <c r="EC46" s="12"/>
      <c r="ED46" s="12"/>
      <c r="EE46" s="12"/>
      <c r="EF46" s="12"/>
      <c r="EG46" s="12"/>
      <c r="EH46" s="12"/>
      <c r="EI46" s="12"/>
      <c r="EJ46" s="12"/>
      <c r="EK46" s="12"/>
      <c r="EL46" s="12"/>
      <c r="EM46" s="12"/>
      <c r="EN46" s="12"/>
      <c r="EO46" s="12"/>
      <c r="EP46" s="12"/>
      <c r="EQ46" s="12"/>
      <c r="ER46" s="12"/>
      <c r="ES46" s="12"/>
      <c r="ET46" s="15"/>
    </row>
    <row r="47" spans="1:150" s="13" customFormat="1" ht="63.75">
      <c r="A47" s="142"/>
      <c r="B47" s="142"/>
      <c r="C47" s="109"/>
      <c r="D47" s="106"/>
      <c r="E47" s="115"/>
      <c r="F47" s="115"/>
      <c r="G47" s="86" t="str">
        <f>VLOOKUP(H47,'[1]Hoja1'!A$1:G$445,2,0)</f>
        <v>NATURALEZA DE LA TAREA</v>
      </c>
      <c r="H47" s="24" t="s">
        <v>76</v>
      </c>
      <c r="I47" s="86" t="str">
        <f>VLOOKUP(H47,'[1]Hoja1'!A$2:G$445,3,0)</f>
        <v>ESTRÉS,  TRANSTORNOS DEL SUEÑO</v>
      </c>
      <c r="J47" s="18"/>
      <c r="K47" s="86" t="str">
        <f>VLOOKUP(H47,'[1]Hoja1'!A$2:G$445,4,0)</f>
        <v>N/A</v>
      </c>
      <c r="L47" s="86" t="str">
        <f>VLOOKUP(H47,'[1]Hoja1'!A$2:G$445,5,0)</f>
        <v>PVE PSICOSOCIAL</v>
      </c>
      <c r="M47" s="18">
        <v>2</v>
      </c>
      <c r="N47" s="19">
        <v>3</v>
      </c>
      <c r="O47" s="19">
        <v>10</v>
      </c>
      <c r="P47" s="25">
        <f t="shared" si="1"/>
        <v>6</v>
      </c>
      <c r="Q47" s="25">
        <f t="shared" si="2"/>
        <v>60</v>
      </c>
      <c r="R47" s="32" t="str">
        <f t="shared" si="3"/>
        <v>M-6</v>
      </c>
      <c r="S47" s="33" t="str">
        <f t="shared" si="0"/>
        <v>III</v>
      </c>
      <c r="T47" s="34" t="str">
        <f t="shared" si="4"/>
        <v>Mejorable</v>
      </c>
      <c r="U47" s="112"/>
      <c r="V47" s="86" t="str">
        <f>VLOOKUP(H47,'[1]Hoja1'!A$2:G$445,6,0)</f>
        <v>ESTRÉS</v>
      </c>
      <c r="W47" s="20"/>
      <c r="X47" s="20"/>
      <c r="Y47" s="20"/>
      <c r="Z47" s="17"/>
      <c r="AA47" s="22" t="str">
        <f>VLOOKUP(H47,'[1]Hoja1'!A$2:G$445,7,0)</f>
        <v>N/A</v>
      </c>
      <c r="AB47" s="20" t="s">
        <v>1202</v>
      </c>
      <c r="AC47" s="109"/>
      <c r="AD47" s="14"/>
      <c r="AE47" s="12"/>
      <c r="AF47" s="12"/>
      <c r="AG47" s="12"/>
      <c r="AH47" s="12"/>
      <c r="AI47" s="12"/>
      <c r="AJ47" s="12"/>
      <c r="AK47" s="12"/>
      <c r="AL47" s="12"/>
      <c r="AM47" s="12"/>
      <c r="AN47" s="12"/>
      <c r="AO47" s="12"/>
      <c r="AP47" s="12"/>
      <c r="AQ47" s="12"/>
      <c r="AR47" s="12"/>
      <c r="AS47" s="12"/>
      <c r="AT47" s="12"/>
      <c r="AU47" s="12"/>
      <c r="AV47" s="12"/>
      <c r="AW47" s="12"/>
      <c r="AX47" s="12"/>
      <c r="AY47" s="12"/>
      <c r="AZ47" s="12"/>
      <c r="BA47" s="12"/>
      <c r="BB47" s="12"/>
      <c r="BC47" s="12"/>
      <c r="BD47" s="12"/>
      <c r="BE47" s="12"/>
      <c r="BF47" s="12"/>
      <c r="BG47" s="12"/>
      <c r="BH47" s="12"/>
      <c r="BI47" s="12"/>
      <c r="BJ47" s="12"/>
      <c r="BK47" s="12"/>
      <c r="BL47" s="12"/>
      <c r="BM47" s="12"/>
      <c r="BN47" s="12"/>
      <c r="BO47" s="12"/>
      <c r="BP47" s="12"/>
      <c r="BQ47" s="12"/>
      <c r="BR47" s="12"/>
      <c r="BS47" s="12"/>
      <c r="BT47" s="12"/>
      <c r="BU47" s="12"/>
      <c r="BV47" s="12"/>
      <c r="BW47" s="12"/>
      <c r="BX47" s="12"/>
      <c r="BY47" s="12"/>
      <c r="BZ47" s="12"/>
      <c r="CA47" s="12"/>
      <c r="CB47" s="12"/>
      <c r="CC47" s="12"/>
      <c r="CD47" s="12"/>
      <c r="CE47" s="12"/>
      <c r="CF47" s="12"/>
      <c r="CG47" s="12"/>
      <c r="CH47" s="12"/>
      <c r="CI47" s="12"/>
      <c r="CJ47" s="12"/>
      <c r="CK47" s="12"/>
      <c r="CL47" s="12"/>
      <c r="CM47" s="12"/>
      <c r="CN47" s="12"/>
      <c r="CO47" s="12"/>
      <c r="CP47" s="12"/>
      <c r="CQ47" s="12"/>
      <c r="CR47" s="12"/>
      <c r="CS47" s="12"/>
      <c r="CT47" s="12"/>
      <c r="CU47" s="12"/>
      <c r="CV47" s="12"/>
      <c r="CW47" s="12"/>
      <c r="CX47" s="12"/>
      <c r="CY47" s="12"/>
      <c r="CZ47" s="12"/>
      <c r="DA47" s="12"/>
      <c r="DB47" s="12"/>
      <c r="DC47" s="12"/>
      <c r="DD47" s="12"/>
      <c r="DE47" s="12"/>
      <c r="DF47" s="12"/>
      <c r="DG47" s="12"/>
      <c r="DH47" s="12"/>
      <c r="DI47" s="12"/>
      <c r="DJ47" s="12"/>
      <c r="DK47" s="12"/>
      <c r="DL47" s="12"/>
      <c r="DM47" s="12"/>
      <c r="DN47" s="12"/>
      <c r="DO47" s="12"/>
      <c r="DP47" s="12"/>
      <c r="DQ47" s="12"/>
      <c r="DR47" s="12"/>
      <c r="DS47" s="12"/>
      <c r="DT47" s="12"/>
      <c r="DU47" s="12"/>
      <c r="DV47" s="12"/>
      <c r="DW47" s="12"/>
      <c r="DX47" s="12"/>
      <c r="DY47" s="12"/>
      <c r="DZ47" s="12"/>
      <c r="EA47" s="12"/>
      <c r="EB47" s="12"/>
      <c r="EC47" s="12"/>
      <c r="ED47" s="12"/>
      <c r="EE47" s="12"/>
      <c r="EF47" s="12"/>
      <c r="EG47" s="12"/>
      <c r="EH47" s="12"/>
      <c r="EI47" s="12"/>
      <c r="EJ47" s="12"/>
      <c r="EK47" s="12"/>
      <c r="EL47" s="12"/>
      <c r="EM47" s="12"/>
      <c r="EN47" s="12"/>
      <c r="EO47" s="12"/>
      <c r="EP47" s="12"/>
      <c r="EQ47" s="12"/>
      <c r="ER47" s="12"/>
      <c r="ES47" s="12"/>
      <c r="ET47" s="15"/>
    </row>
    <row r="48" spans="1:150" s="13" customFormat="1" ht="51">
      <c r="A48" s="142"/>
      <c r="B48" s="142"/>
      <c r="C48" s="109"/>
      <c r="D48" s="106"/>
      <c r="E48" s="115"/>
      <c r="F48" s="115"/>
      <c r="G48" s="86" t="str">
        <f>VLOOKUP(H48,'[1]Hoja1'!A$1:G$445,2,0)</f>
        <v>MATERIAL PARTICULADO</v>
      </c>
      <c r="H48" s="24" t="s">
        <v>269</v>
      </c>
      <c r="I48" s="86" t="str">
        <f>VLOOKUP(H48,'[1]Hoja1'!A$2:G$445,3,0)</f>
        <v>NEUMOCONIOSIS, BRONQUITIS, ASMA, SILICOSIS</v>
      </c>
      <c r="J48" s="18"/>
      <c r="K48" s="86" t="str">
        <f>VLOOKUP(H48,'[1]Hoja1'!A$2:G$445,4,0)</f>
        <v>Inspecciones planeadas e inspecciones no planeadas, procedimientos de programas de seguridad y salud en el trabajo</v>
      </c>
      <c r="L48" s="86" t="str">
        <f>VLOOKUP(H48,'[1]Hoja1'!A$2:G$445,5,0)</f>
        <v>EPP MASCARILLAS Y FILTROS</v>
      </c>
      <c r="M48" s="85">
        <v>2</v>
      </c>
      <c r="N48" s="25">
        <v>3</v>
      </c>
      <c r="O48" s="25">
        <v>25</v>
      </c>
      <c r="P48" s="25">
        <f t="shared" si="1"/>
        <v>6</v>
      </c>
      <c r="Q48" s="25">
        <f t="shared" si="2"/>
        <v>150</v>
      </c>
      <c r="R48" s="32" t="str">
        <f t="shared" si="3"/>
        <v>M-6</v>
      </c>
      <c r="S48" s="33" t="str">
        <f t="shared" si="0"/>
        <v>II</v>
      </c>
      <c r="T48" s="34" t="str">
        <f t="shared" si="4"/>
        <v>No Aceptable o Aceptable Con Control Especifico</v>
      </c>
      <c r="U48" s="112"/>
      <c r="V48" s="86" t="str">
        <f>VLOOKUP(H48,'[1]Hoja1'!A$2:G$445,6,0)</f>
        <v>NEUMOCONIOSIS</v>
      </c>
      <c r="W48" s="20"/>
      <c r="X48" s="20"/>
      <c r="Y48" s="20"/>
      <c r="Z48" s="17"/>
      <c r="AA48" s="22" t="str">
        <f>VLOOKUP(H48,'[1]Hoja1'!A$2:G$445,7,0)</f>
        <v>USO Y MANEJO DE LOS EPP</v>
      </c>
      <c r="AB48" s="26" t="s">
        <v>1229</v>
      </c>
      <c r="AC48" s="109"/>
      <c r="AD48" s="14"/>
      <c r="AE48" s="12"/>
      <c r="AF48" s="12"/>
      <c r="AG48" s="12"/>
      <c r="AH48" s="12"/>
      <c r="AI48" s="12"/>
      <c r="AJ48" s="12"/>
      <c r="AK48" s="12"/>
      <c r="AL48" s="12"/>
      <c r="AM48" s="12"/>
      <c r="AN48" s="12"/>
      <c r="AO48" s="12"/>
      <c r="AP48" s="12"/>
      <c r="AQ48" s="12"/>
      <c r="AR48" s="12"/>
      <c r="AS48" s="12"/>
      <c r="AT48" s="12"/>
      <c r="AU48" s="12"/>
      <c r="AV48" s="12"/>
      <c r="AW48" s="12"/>
      <c r="AX48" s="12"/>
      <c r="AY48" s="12"/>
      <c r="AZ48" s="12"/>
      <c r="BA48" s="12"/>
      <c r="BB48" s="12"/>
      <c r="BC48" s="12"/>
      <c r="BD48" s="12"/>
      <c r="BE48" s="12"/>
      <c r="BF48" s="12"/>
      <c r="BG48" s="12"/>
      <c r="BH48" s="12"/>
      <c r="BI48" s="12"/>
      <c r="BJ48" s="12"/>
      <c r="BK48" s="12"/>
      <c r="BL48" s="12"/>
      <c r="BM48" s="12"/>
      <c r="BN48" s="12"/>
      <c r="BO48" s="12"/>
      <c r="BP48" s="12"/>
      <c r="BQ48" s="12"/>
      <c r="BR48" s="12"/>
      <c r="BS48" s="12"/>
      <c r="BT48" s="12"/>
      <c r="BU48" s="12"/>
      <c r="BV48" s="12"/>
      <c r="BW48" s="12"/>
      <c r="BX48" s="12"/>
      <c r="BY48" s="12"/>
      <c r="BZ48" s="12"/>
      <c r="CA48" s="12"/>
      <c r="CB48" s="12"/>
      <c r="CC48" s="12"/>
      <c r="CD48" s="12"/>
      <c r="CE48" s="12"/>
      <c r="CF48" s="12"/>
      <c r="CG48" s="12"/>
      <c r="CH48" s="12"/>
      <c r="CI48" s="12"/>
      <c r="CJ48" s="12"/>
      <c r="CK48" s="12"/>
      <c r="CL48" s="12"/>
      <c r="CM48" s="12"/>
      <c r="CN48" s="12"/>
      <c r="CO48" s="12"/>
      <c r="CP48" s="12"/>
      <c r="CQ48" s="12"/>
      <c r="CR48" s="12"/>
      <c r="CS48" s="12"/>
      <c r="CT48" s="12"/>
      <c r="CU48" s="12"/>
      <c r="CV48" s="12"/>
      <c r="CW48" s="12"/>
      <c r="CX48" s="12"/>
      <c r="CY48" s="12"/>
      <c r="CZ48" s="12"/>
      <c r="DA48" s="12"/>
      <c r="DB48" s="12"/>
      <c r="DC48" s="12"/>
      <c r="DD48" s="12"/>
      <c r="DE48" s="12"/>
      <c r="DF48" s="12"/>
      <c r="DG48" s="12"/>
      <c r="DH48" s="12"/>
      <c r="DI48" s="12"/>
      <c r="DJ48" s="12"/>
      <c r="DK48" s="12"/>
      <c r="DL48" s="12"/>
      <c r="DM48" s="12"/>
      <c r="DN48" s="12"/>
      <c r="DO48" s="12"/>
      <c r="DP48" s="12"/>
      <c r="DQ48" s="12"/>
      <c r="DR48" s="12"/>
      <c r="DS48" s="12"/>
      <c r="DT48" s="12"/>
      <c r="DU48" s="12"/>
      <c r="DV48" s="12"/>
      <c r="DW48" s="12"/>
      <c r="DX48" s="12"/>
      <c r="DY48" s="12"/>
      <c r="DZ48" s="12"/>
      <c r="EA48" s="12"/>
      <c r="EB48" s="12"/>
      <c r="EC48" s="12"/>
      <c r="ED48" s="12"/>
      <c r="EE48" s="12"/>
      <c r="EF48" s="12"/>
      <c r="EG48" s="12"/>
      <c r="EH48" s="12"/>
      <c r="EI48" s="12"/>
      <c r="EJ48" s="12"/>
      <c r="EK48" s="12"/>
      <c r="EL48" s="12"/>
      <c r="EM48" s="12"/>
      <c r="EN48" s="12"/>
      <c r="EO48" s="12"/>
      <c r="EP48" s="12"/>
      <c r="EQ48" s="12"/>
      <c r="ER48" s="12"/>
      <c r="ES48" s="12"/>
      <c r="ET48" s="15"/>
    </row>
    <row r="49" spans="1:150" s="13" customFormat="1" ht="51">
      <c r="A49" s="142"/>
      <c r="B49" s="142"/>
      <c r="C49" s="109"/>
      <c r="D49" s="106"/>
      <c r="E49" s="115"/>
      <c r="F49" s="115"/>
      <c r="G49" s="86" t="str">
        <f>VLOOKUP(H49,'[1]Hoja1'!A$1:G$445,2,0)</f>
        <v>Forzadas, Prolongadas</v>
      </c>
      <c r="H49" s="24" t="s">
        <v>40</v>
      </c>
      <c r="I49" s="86" t="str">
        <f>VLOOKUP(H49,'[1]Hoja1'!A$2:G$445,3,0)</f>
        <v xml:space="preserve">Lesiones osteomusculares, lesiones osteoarticulares
</v>
      </c>
      <c r="J49" s="18"/>
      <c r="K49" s="86" t="str">
        <f>VLOOKUP(H49,'[1]Hoja1'!A$2:G$445,4,0)</f>
        <v>Inspecciones planeadas e inspecciones no planeadas, procedimientos de programas de seguridad y salud en el trabajo</v>
      </c>
      <c r="L49" s="86" t="str">
        <f>VLOOKUP(H49,'[1]Hoja1'!A$2:G$445,5,0)</f>
        <v>PVE Biomecánico, programa pausas activas, exámenes periódicos, recomendaciones, control de posturas</v>
      </c>
      <c r="M49" s="18">
        <v>2</v>
      </c>
      <c r="N49" s="19">
        <v>3</v>
      </c>
      <c r="O49" s="19">
        <v>25</v>
      </c>
      <c r="P49" s="25">
        <f t="shared" si="1"/>
        <v>6</v>
      </c>
      <c r="Q49" s="25">
        <f t="shared" si="2"/>
        <v>150</v>
      </c>
      <c r="R49" s="32" t="str">
        <f t="shared" si="3"/>
        <v>M-6</v>
      </c>
      <c r="S49" s="33" t="str">
        <f t="shared" si="0"/>
        <v>II</v>
      </c>
      <c r="T49" s="34" t="str">
        <f t="shared" si="4"/>
        <v>No Aceptable o Aceptable Con Control Especifico</v>
      </c>
      <c r="U49" s="112"/>
      <c r="V49" s="86" t="str">
        <f>VLOOKUP(H49,'[1]Hoja1'!A$2:G$445,6,0)</f>
        <v>Enfermedades Osteomusculares</v>
      </c>
      <c r="W49" s="20"/>
      <c r="X49" s="20"/>
      <c r="Y49" s="20"/>
      <c r="Z49" s="17"/>
      <c r="AA49" s="22" t="str">
        <f>VLOOKUP(H49,'[1]Hoja1'!A$2:G$445,7,0)</f>
        <v>Prevención en lesiones osteomusculares, líderes de pausas activas</v>
      </c>
      <c r="AB49" s="20" t="s">
        <v>1203</v>
      </c>
      <c r="AC49" s="109"/>
      <c r="AD49" s="14"/>
      <c r="AE49" s="12"/>
      <c r="AF49" s="12"/>
      <c r="AG49" s="12"/>
      <c r="AH49" s="12"/>
      <c r="AI49" s="12"/>
      <c r="AJ49" s="12"/>
      <c r="AK49" s="12"/>
      <c r="AL49" s="12"/>
      <c r="AM49" s="12"/>
      <c r="AN49" s="12"/>
      <c r="AO49" s="12"/>
      <c r="AP49" s="12"/>
      <c r="AQ49" s="12"/>
      <c r="AR49" s="12"/>
      <c r="AS49" s="12"/>
      <c r="AT49" s="12"/>
      <c r="AU49" s="12"/>
      <c r="AV49" s="12"/>
      <c r="AW49" s="12"/>
      <c r="AX49" s="12"/>
      <c r="AY49" s="12"/>
      <c r="AZ49" s="12"/>
      <c r="BA49" s="12"/>
      <c r="BB49" s="12"/>
      <c r="BC49" s="12"/>
      <c r="BD49" s="12"/>
      <c r="BE49" s="12"/>
      <c r="BF49" s="12"/>
      <c r="BG49" s="12"/>
      <c r="BH49" s="12"/>
      <c r="BI49" s="12"/>
      <c r="BJ49" s="12"/>
      <c r="BK49" s="12"/>
      <c r="BL49" s="12"/>
      <c r="BM49" s="12"/>
      <c r="BN49" s="12"/>
      <c r="BO49" s="12"/>
      <c r="BP49" s="12"/>
      <c r="BQ49" s="12"/>
      <c r="BR49" s="12"/>
      <c r="BS49" s="12"/>
      <c r="BT49" s="12"/>
      <c r="BU49" s="12"/>
      <c r="BV49" s="12"/>
      <c r="BW49" s="12"/>
      <c r="BX49" s="12"/>
      <c r="BY49" s="12"/>
      <c r="BZ49" s="12"/>
      <c r="CA49" s="12"/>
      <c r="CB49" s="12"/>
      <c r="CC49" s="12"/>
      <c r="CD49" s="12"/>
      <c r="CE49" s="12"/>
      <c r="CF49" s="12"/>
      <c r="CG49" s="12"/>
      <c r="CH49" s="12"/>
      <c r="CI49" s="12"/>
      <c r="CJ49" s="12"/>
      <c r="CK49" s="12"/>
      <c r="CL49" s="12"/>
      <c r="CM49" s="12"/>
      <c r="CN49" s="12"/>
      <c r="CO49" s="12"/>
      <c r="CP49" s="12"/>
      <c r="CQ49" s="12"/>
      <c r="CR49" s="12"/>
      <c r="CS49" s="12"/>
      <c r="CT49" s="12"/>
      <c r="CU49" s="12"/>
      <c r="CV49" s="12"/>
      <c r="CW49" s="12"/>
      <c r="CX49" s="12"/>
      <c r="CY49" s="12"/>
      <c r="CZ49" s="12"/>
      <c r="DA49" s="12"/>
      <c r="DB49" s="12"/>
      <c r="DC49" s="12"/>
      <c r="DD49" s="12"/>
      <c r="DE49" s="12"/>
      <c r="DF49" s="12"/>
      <c r="DG49" s="12"/>
      <c r="DH49" s="12"/>
      <c r="DI49" s="12"/>
      <c r="DJ49" s="12"/>
      <c r="DK49" s="12"/>
      <c r="DL49" s="12"/>
      <c r="DM49" s="12"/>
      <c r="DN49" s="12"/>
      <c r="DO49" s="12"/>
      <c r="DP49" s="12"/>
      <c r="DQ49" s="12"/>
      <c r="DR49" s="12"/>
      <c r="DS49" s="12"/>
      <c r="DT49" s="12"/>
      <c r="DU49" s="12"/>
      <c r="DV49" s="12"/>
      <c r="DW49" s="12"/>
      <c r="DX49" s="12"/>
      <c r="DY49" s="12"/>
      <c r="DZ49" s="12"/>
      <c r="EA49" s="12"/>
      <c r="EB49" s="12"/>
      <c r="EC49" s="12"/>
      <c r="ED49" s="12"/>
      <c r="EE49" s="12"/>
      <c r="EF49" s="12"/>
      <c r="EG49" s="12"/>
      <c r="EH49" s="12"/>
      <c r="EI49" s="12"/>
      <c r="EJ49" s="12"/>
      <c r="EK49" s="12"/>
      <c r="EL49" s="12"/>
      <c r="EM49" s="12"/>
      <c r="EN49" s="12"/>
      <c r="EO49" s="12"/>
      <c r="EP49" s="12"/>
      <c r="EQ49" s="12"/>
      <c r="ER49" s="12"/>
      <c r="ES49" s="12"/>
      <c r="ET49" s="15"/>
    </row>
    <row r="50" spans="1:150" s="13" customFormat="1" ht="51">
      <c r="A50" s="142"/>
      <c r="B50" s="142"/>
      <c r="C50" s="109"/>
      <c r="D50" s="106"/>
      <c r="E50" s="115"/>
      <c r="F50" s="115"/>
      <c r="G50" s="86" t="str">
        <f>VLOOKUP(H50,'[1]Hoja1'!A$1:G$445,2,0)</f>
        <v>Movimientos repetitivos, Miembros Superiores</v>
      </c>
      <c r="H50" s="24" t="s">
        <v>47</v>
      </c>
      <c r="I50" s="86" t="str">
        <f>VLOOKUP(H50,'[1]Hoja1'!A$2:G$445,3,0)</f>
        <v>Lesiones Musculoesqueléticas</v>
      </c>
      <c r="J50" s="18"/>
      <c r="K50" s="86" t="str">
        <f>VLOOKUP(H50,'[1]Hoja1'!A$2:G$445,4,0)</f>
        <v>N/A</v>
      </c>
      <c r="L50" s="86" t="str">
        <f>VLOOKUP(H50,'[1]Hoja1'!A$2:G$445,5,0)</f>
        <v>PVE BIomécanico, programa pausas activas, examenes periódicos, recomendaicones, control de posturas</v>
      </c>
      <c r="M50" s="18">
        <v>2</v>
      </c>
      <c r="N50" s="19">
        <v>3</v>
      </c>
      <c r="O50" s="19">
        <v>10</v>
      </c>
      <c r="P50" s="25">
        <f t="shared" si="1"/>
        <v>6</v>
      </c>
      <c r="Q50" s="25">
        <f t="shared" si="2"/>
        <v>60</v>
      </c>
      <c r="R50" s="32" t="str">
        <f t="shared" si="3"/>
        <v>M-6</v>
      </c>
      <c r="S50" s="33" t="str">
        <f t="shared" si="0"/>
        <v>III</v>
      </c>
      <c r="T50" s="34" t="str">
        <f t="shared" si="4"/>
        <v>Mejorable</v>
      </c>
      <c r="U50" s="112"/>
      <c r="V50" s="86" t="str">
        <f>VLOOKUP(H50,'[1]Hoja1'!A$2:G$445,6,0)</f>
        <v>Enfermedades musculoesqueleticas</v>
      </c>
      <c r="W50" s="20"/>
      <c r="X50" s="20"/>
      <c r="Y50" s="20"/>
      <c r="Z50" s="17"/>
      <c r="AA50" s="22" t="str">
        <f>VLOOKUP(H50,'[1]Hoja1'!A$2:G$445,7,0)</f>
        <v>Prevención en lesiones osteomusculares, líderes de pausas activas</v>
      </c>
      <c r="AB50" s="20" t="s">
        <v>1203</v>
      </c>
      <c r="AC50" s="109"/>
      <c r="AD50" s="14"/>
      <c r="AE50" s="12"/>
      <c r="AF50" s="12"/>
      <c r="AG50" s="12"/>
      <c r="AH50" s="12"/>
      <c r="AI50" s="12"/>
      <c r="AJ50" s="12"/>
      <c r="AK50" s="12"/>
      <c r="AL50" s="12"/>
      <c r="AM50" s="12"/>
      <c r="AN50" s="12"/>
      <c r="AO50" s="12"/>
      <c r="AP50" s="12"/>
      <c r="AQ50" s="12"/>
      <c r="AR50" s="12"/>
      <c r="AS50" s="12"/>
      <c r="AT50" s="12"/>
      <c r="AU50" s="12"/>
      <c r="AV50" s="12"/>
      <c r="AW50" s="12"/>
      <c r="AX50" s="12"/>
      <c r="AY50" s="12"/>
      <c r="AZ50" s="12"/>
      <c r="BA50" s="12"/>
      <c r="BB50" s="12"/>
      <c r="BC50" s="12"/>
      <c r="BD50" s="12"/>
      <c r="BE50" s="12"/>
      <c r="BF50" s="12"/>
      <c r="BG50" s="12"/>
      <c r="BH50" s="12"/>
      <c r="BI50" s="12"/>
      <c r="BJ50" s="12"/>
      <c r="BK50" s="12"/>
      <c r="BL50" s="12"/>
      <c r="BM50" s="12"/>
      <c r="BN50" s="12"/>
      <c r="BO50" s="12"/>
      <c r="BP50" s="12"/>
      <c r="BQ50" s="12"/>
      <c r="BR50" s="12"/>
      <c r="BS50" s="12"/>
      <c r="BT50" s="12"/>
      <c r="BU50" s="12"/>
      <c r="BV50" s="12"/>
      <c r="BW50" s="12"/>
      <c r="BX50" s="12"/>
      <c r="BY50" s="12"/>
      <c r="BZ50" s="12"/>
      <c r="CA50" s="12"/>
      <c r="CB50" s="12"/>
      <c r="CC50" s="12"/>
      <c r="CD50" s="12"/>
      <c r="CE50" s="12"/>
      <c r="CF50" s="12"/>
      <c r="CG50" s="12"/>
      <c r="CH50" s="12"/>
      <c r="CI50" s="12"/>
      <c r="CJ50" s="12"/>
      <c r="CK50" s="12"/>
      <c r="CL50" s="12"/>
      <c r="CM50" s="12"/>
      <c r="CN50" s="12"/>
      <c r="CO50" s="12"/>
      <c r="CP50" s="12"/>
      <c r="CQ50" s="12"/>
      <c r="CR50" s="12"/>
      <c r="CS50" s="12"/>
      <c r="CT50" s="12"/>
      <c r="CU50" s="12"/>
      <c r="CV50" s="12"/>
      <c r="CW50" s="12"/>
      <c r="CX50" s="12"/>
      <c r="CY50" s="12"/>
      <c r="CZ50" s="12"/>
      <c r="DA50" s="12"/>
      <c r="DB50" s="12"/>
      <c r="DC50" s="12"/>
      <c r="DD50" s="12"/>
      <c r="DE50" s="12"/>
      <c r="DF50" s="12"/>
      <c r="DG50" s="12"/>
      <c r="DH50" s="12"/>
      <c r="DI50" s="12"/>
      <c r="DJ50" s="12"/>
      <c r="DK50" s="12"/>
      <c r="DL50" s="12"/>
      <c r="DM50" s="12"/>
      <c r="DN50" s="12"/>
      <c r="DO50" s="12"/>
      <c r="DP50" s="12"/>
      <c r="DQ50" s="12"/>
      <c r="DR50" s="12"/>
      <c r="DS50" s="12"/>
      <c r="DT50" s="12"/>
      <c r="DU50" s="12"/>
      <c r="DV50" s="12"/>
      <c r="DW50" s="12"/>
      <c r="DX50" s="12"/>
      <c r="DY50" s="12"/>
      <c r="DZ50" s="12"/>
      <c r="EA50" s="12"/>
      <c r="EB50" s="12"/>
      <c r="EC50" s="12"/>
      <c r="ED50" s="12"/>
      <c r="EE50" s="12"/>
      <c r="EF50" s="12"/>
      <c r="EG50" s="12"/>
      <c r="EH50" s="12"/>
      <c r="EI50" s="12"/>
      <c r="EJ50" s="12"/>
      <c r="EK50" s="12"/>
      <c r="EL50" s="12"/>
      <c r="EM50" s="12"/>
      <c r="EN50" s="12"/>
      <c r="EO50" s="12"/>
      <c r="EP50" s="12"/>
      <c r="EQ50" s="12"/>
      <c r="ER50" s="12"/>
      <c r="ES50" s="12"/>
      <c r="ET50" s="15"/>
    </row>
    <row r="51" spans="1:150" s="13" customFormat="1" ht="51">
      <c r="A51" s="142"/>
      <c r="B51" s="142"/>
      <c r="C51" s="109"/>
      <c r="D51" s="106"/>
      <c r="E51" s="115"/>
      <c r="F51" s="115"/>
      <c r="G51" s="86" t="str">
        <f>VLOOKUP(H51,'[1]Hoja1'!A$1:G$445,2,0)</f>
        <v>Atropellamiento, Envestir</v>
      </c>
      <c r="H51" s="24" t="s">
        <v>1187</v>
      </c>
      <c r="I51" s="86" t="str">
        <f>VLOOKUP(H51,'[1]Hoja1'!A$2:G$445,3,0)</f>
        <v>Lesiones, pérdidas materiales, muerte</v>
      </c>
      <c r="J51" s="18"/>
      <c r="K51" s="86" t="str">
        <f>VLOOKUP(H51,'[1]Hoja1'!A$2:G$445,4,0)</f>
        <v>Inspecciones planeadas e inspecciones no planeadas, procedimientos de programas de seguridad y salud en el trabajo</v>
      </c>
      <c r="L51" s="86" t="str">
        <f>VLOOKUP(H51,'[1]Hoja1'!A$2:G$445,5,0)</f>
        <v>Programa de seguridad vial, señalización</v>
      </c>
      <c r="M51" s="18">
        <v>2</v>
      </c>
      <c r="N51" s="19">
        <v>3</v>
      </c>
      <c r="O51" s="19">
        <v>60</v>
      </c>
      <c r="P51" s="25">
        <f t="shared" si="1"/>
        <v>6</v>
      </c>
      <c r="Q51" s="25">
        <f t="shared" si="2"/>
        <v>360</v>
      </c>
      <c r="R51" s="32" t="str">
        <f t="shared" si="3"/>
        <v>M-6</v>
      </c>
      <c r="S51" s="33" t="str">
        <f t="shared" si="0"/>
        <v>II</v>
      </c>
      <c r="T51" s="34" t="str">
        <f t="shared" si="4"/>
        <v>No Aceptable o Aceptable Con Control Especifico</v>
      </c>
      <c r="U51" s="112"/>
      <c r="V51" s="86" t="str">
        <f>VLOOKUP(H51,'[1]Hoja1'!A$2:G$445,6,0)</f>
        <v>Muerte</v>
      </c>
      <c r="W51" s="20"/>
      <c r="X51" s="20"/>
      <c r="Y51" s="20"/>
      <c r="Z51" s="17"/>
      <c r="AA51" s="22" t="str">
        <f>VLOOKUP(H51,'[1]Hoja1'!A$2:G$445,7,0)</f>
        <v>Seguridad vial y manejo defensivo, aseguramiento de áreas de trabajo</v>
      </c>
      <c r="AB51" s="20" t="s">
        <v>1204</v>
      </c>
      <c r="AC51" s="109"/>
      <c r="AD51" s="14"/>
      <c r="AE51" s="12"/>
      <c r="AF51" s="12"/>
      <c r="AG51" s="12"/>
      <c r="AH51" s="12"/>
      <c r="AI51" s="12"/>
      <c r="AJ51" s="12"/>
      <c r="AK51" s="12"/>
      <c r="AL51" s="12"/>
      <c r="AM51" s="12"/>
      <c r="AN51" s="12"/>
      <c r="AO51" s="12"/>
      <c r="AP51" s="12"/>
      <c r="AQ51" s="12"/>
      <c r="AR51" s="12"/>
      <c r="AS51" s="12"/>
      <c r="AT51" s="12"/>
      <c r="AU51" s="12"/>
      <c r="AV51" s="12"/>
      <c r="AW51" s="12"/>
      <c r="AX51" s="12"/>
      <c r="AY51" s="12"/>
      <c r="AZ51" s="12"/>
      <c r="BA51" s="12"/>
      <c r="BB51" s="12"/>
      <c r="BC51" s="12"/>
      <c r="BD51" s="12"/>
      <c r="BE51" s="12"/>
      <c r="BF51" s="12"/>
      <c r="BG51" s="12"/>
      <c r="BH51" s="12"/>
      <c r="BI51" s="12"/>
      <c r="BJ51" s="12"/>
      <c r="BK51" s="12"/>
      <c r="BL51" s="12"/>
      <c r="BM51" s="12"/>
      <c r="BN51" s="12"/>
      <c r="BO51" s="12"/>
      <c r="BP51" s="12"/>
      <c r="BQ51" s="12"/>
      <c r="BR51" s="12"/>
      <c r="BS51" s="12"/>
      <c r="BT51" s="12"/>
      <c r="BU51" s="12"/>
      <c r="BV51" s="12"/>
      <c r="BW51" s="12"/>
      <c r="BX51" s="12"/>
      <c r="BY51" s="12"/>
      <c r="BZ51" s="12"/>
      <c r="CA51" s="12"/>
      <c r="CB51" s="12"/>
      <c r="CC51" s="12"/>
      <c r="CD51" s="12"/>
      <c r="CE51" s="12"/>
      <c r="CF51" s="12"/>
      <c r="CG51" s="12"/>
      <c r="CH51" s="12"/>
      <c r="CI51" s="12"/>
      <c r="CJ51" s="12"/>
      <c r="CK51" s="12"/>
      <c r="CL51" s="12"/>
      <c r="CM51" s="12"/>
      <c r="CN51" s="12"/>
      <c r="CO51" s="12"/>
      <c r="CP51" s="12"/>
      <c r="CQ51" s="12"/>
      <c r="CR51" s="12"/>
      <c r="CS51" s="12"/>
      <c r="CT51" s="12"/>
      <c r="CU51" s="12"/>
      <c r="CV51" s="12"/>
      <c r="CW51" s="12"/>
      <c r="CX51" s="12"/>
      <c r="CY51" s="12"/>
      <c r="CZ51" s="12"/>
      <c r="DA51" s="12"/>
      <c r="DB51" s="12"/>
      <c r="DC51" s="12"/>
      <c r="DD51" s="12"/>
      <c r="DE51" s="12"/>
      <c r="DF51" s="12"/>
      <c r="DG51" s="12"/>
      <c r="DH51" s="12"/>
      <c r="DI51" s="12"/>
      <c r="DJ51" s="12"/>
      <c r="DK51" s="12"/>
      <c r="DL51" s="12"/>
      <c r="DM51" s="12"/>
      <c r="DN51" s="12"/>
      <c r="DO51" s="12"/>
      <c r="DP51" s="12"/>
      <c r="DQ51" s="12"/>
      <c r="DR51" s="12"/>
      <c r="DS51" s="12"/>
      <c r="DT51" s="12"/>
      <c r="DU51" s="12"/>
      <c r="DV51" s="12"/>
      <c r="DW51" s="12"/>
      <c r="DX51" s="12"/>
      <c r="DY51" s="12"/>
      <c r="DZ51" s="12"/>
      <c r="EA51" s="12"/>
      <c r="EB51" s="12"/>
      <c r="EC51" s="12"/>
      <c r="ED51" s="12"/>
      <c r="EE51" s="12"/>
      <c r="EF51" s="12"/>
      <c r="EG51" s="12"/>
      <c r="EH51" s="12"/>
      <c r="EI51" s="12"/>
      <c r="EJ51" s="12"/>
      <c r="EK51" s="12"/>
      <c r="EL51" s="12"/>
      <c r="EM51" s="12"/>
      <c r="EN51" s="12"/>
      <c r="EO51" s="12"/>
      <c r="EP51" s="12"/>
      <c r="EQ51" s="12"/>
      <c r="ER51" s="12"/>
      <c r="ES51" s="12"/>
      <c r="ET51" s="15"/>
    </row>
    <row r="52" spans="1:150" s="13" customFormat="1" ht="40.5">
      <c r="A52" s="142"/>
      <c r="B52" s="142"/>
      <c r="C52" s="109"/>
      <c r="D52" s="106"/>
      <c r="E52" s="115"/>
      <c r="F52" s="115"/>
      <c r="G52" s="86" t="str">
        <f>VLOOKUP(H52,'[1]Hoja1'!A$1:G$445,2,0)</f>
        <v>Superficies de trabajo irregulares o deslizantes</v>
      </c>
      <c r="H52" s="24" t="s">
        <v>597</v>
      </c>
      <c r="I52" s="86" t="str">
        <f>VLOOKUP(H52,'[1]Hoja1'!A$2:G$445,3,0)</f>
        <v>Caidas del mismo nivel, fracturas, golpe con objetos, caídas de objetos, obstrucción de rutas de evacuación</v>
      </c>
      <c r="J52" s="18"/>
      <c r="K52" s="86" t="str">
        <f>VLOOKUP(H52,'[1]Hoja1'!A$2:G$445,4,0)</f>
        <v>N/A</v>
      </c>
      <c r="L52" s="86" t="str">
        <f>VLOOKUP(H52,'[1]Hoja1'!A$2:G$445,5,0)</f>
        <v>N/A</v>
      </c>
      <c r="M52" s="18">
        <v>2</v>
      </c>
      <c r="N52" s="19">
        <v>3</v>
      </c>
      <c r="O52" s="19">
        <v>25</v>
      </c>
      <c r="P52" s="25">
        <f t="shared" si="1"/>
        <v>6</v>
      </c>
      <c r="Q52" s="25">
        <f t="shared" si="2"/>
        <v>150</v>
      </c>
      <c r="R52" s="32" t="str">
        <f t="shared" si="3"/>
        <v>M-6</v>
      </c>
      <c r="S52" s="33" t="str">
        <f t="shared" si="0"/>
        <v>II</v>
      </c>
      <c r="T52" s="34" t="str">
        <f t="shared" si="4"/>
        <v>No Aceptable o Aceptable Con Control Especifico</v>
      </c>
      <c r="U52" s="112"/>
      <c r="V52" s="86" t="str">
        <f>VLOOKUP(H52,'[1]Hoja1'!A$2:G$445,6,0)</f>
        <v>Caídas de distinto nivel</v>
      </c>
      <c r="W52" s="20"/>
      <c r="X52" s="20"/>
      <c r="Y52" s="20"/>
      <c r="Z52" s="17"/>
      <c r="AA52" s="22" t="str">
        <f>VLOOKUP(H52,'[1]Hoja1'!A$2:G$445,7,0)</f>
        <v>Pautas Básicas en orden y aseo en el lugar de trabajo, actos y condiciones inseguras</v>
      </c>
      <c r="AB52" s="20" t="s">
        <v>1205</v>
      </c>
      <c r="AC52" s="109"/>
      <c r="AD52" s="14"/>
      <c r="AE52" s="12"/>
      <c r="AF52" s="12"/>
      <c r="AG52" s="12"/>
      <c r="AH52" s="12"/>
      <c r="AI52" s="12"/>
      <c r="AJ52" s="12"/>
      <c r="AK52" s="12"/>
      <c r="AL52" s="12"/>
      <c r="AM52" s="12"/>
      <c r="AN52" s="12"/>
      <c r="AO52" s="12"/>
      <c r="AP52" s="12"/>
      <c r="AQ52" s="12"/>
      <c r="AR52" s="12"/>
      <c r="AS52" s="12"/>
      <c r="AT52" s="12"/>
      <c r="AU52" s="12"/>
      <c r="AV52" s="12"/>
      <c r="AW52" s="12"/>
      <c r="AX52" s="12"/>
      <c r="AY52" s="12"/>
      <c r="AZ52" s="12"/>
      <c r="BA52" s="12"/>
      <c r="BB52" s="12"/>
      <c r="BC52" s="12"/>
      <c r="BD52" s="12"/>
      <c r="BE52" s="12"/>
      <c r="BF52" s="12"/>
      <c r="BG52" s="12"/>
      <c r="BH52" s="12"/>
      <c r="BI52" s="12"/>
      <c r="BJ52" s="12"/>
      <c r="BK52" s="12"/>
      <c r="BL52" s="12"/>
      <c r="BM52" s="12"/>
      <c r="BN52" s="12"/>
      <c r="BO52" s="12"/>
      <c r="BP52" s="12"/>
      <c r="BQ52" s="12"/>
      <c r="BR52" s="12"/>
      <c r="BS52" s="12"/>
      <c r="BT52" s="12"/>
      <c r="BU52" s="12"/>
      <c r="BV52" s="12"/>
      <c r="BW52" s="12"/>
      <c r="BX52" s="12"/>
      <c r="BY52" s="12"/>
      <c r="BZ52" s="12"/>
      <c r="CA52" s="12"/>
      <c r="CB52" s="12"/>
      <c r="CC52" s="12"/>
      <c r="CD52" s="12"/>
      <c r="CE52" s="12"/>
      <c r="CF52" s="12"/>
      <c r="CG52" s="12"/>
      <c r="CH52" s="12"/>
      <c r="CI52" s="12"/>
      <c r="CJ52" s="12"/>
      <c r="CK52" s="12"/>
      <c r="CL52" s="12"/>
      <c r="CM52" s="12"/>
      <c r="CN52" s="12"/>
      <c r="CO52" s="12"/>
      <c r="CP52" s="12"/>
      <c r="CQ52" s="12"/>
      <c r="CR52" s="12"/>
      <c r="CS52" s="12"/>
      <c r="CT52" s="12"/>
      <c r="CU52" s="12"/>
      <c r="CV52" s="12"/>
      <c r="CW52" s="12"/>
      <c r="CX52" s="12"/>
      <c r="CY52" s="12"/>
      <c r="CZ52" s="12"/>
      <c r="DA52" s="12"/>
      <c r="DB52" s="12"/>
      <c r="DC52" s="12"/>
      <c r="DD52" s="12"/>
      <c r="DE52" s="12"/>
      <c r="DF52" s="12"/>
      <c r="DG52" s="12"/>
      <c r="DH52" s="12"/>
      <c r="DI52" s="12"/>
      <c r="DJ52" s="12"/>
      <c r="DK52" s="12"/>
      <c r="DL52" s="12"/>
      <c r="DM52" s="12"/>
      <c r="DN52" s="12"/>
      <c r="DO52" s="12"/>
      <c r="DP52" s="12"/>
      <c r="DQ52" s="12"/>
      <c r="DR52" s="12"/>
      <c r="DS52" s="12"/>
      <c r="DT52" s="12"/>
      <c r="DU52" s="12"/>
      <c r="DV52" s="12"/>
      <c r="DW52" s="12"/>
      <c r="DX52" s="12"/>
      <c r="DY52" s="12"/>
      <c r="DZ52" s="12"/>
      <c r="EA52" s="12"/>
      <c r="EB52" s="12"/>
      <c r="EC52" s="12"/>
      <c r="ED52" s="12"/>
      <c r="EE52" s="12"/>
      <c r="EF52" s="12"/>
      <c r="EG52" s="12"/>
      <c r="EH52" s="12"/>
      <c r="EI52" s="12"/>
      <c r="EJ52" s="12"/>
      <c r="EK52" s="12"/>
      <c r="EL52" s="12"/>
      <c r="EM52" s="12"/>
      <c r="EN52" s="12"/>
      <c r="EO52" s="12"/>
      <c r="EP52" s="12"/>
      <c r="EQ52" s="12"/>
      <c r="ER52" s="12"/>
      <c r="ES52" s="12"/>
      <c r="ET52" s="15"/>
    </row>
    <row r="53" spans="1:150" s="13" customFormat="1" ht="63.75">
      <c r="A53" s="142"/>
      <c r="B53" s="142"/>
      <c r="C53" s="109"/>
      <c r="D53" s="106"/>
      <c r="E53" s="115"/>
      <c r="F53" s="115"/>
      <c r="G53" s="86" t="str">
        <f>VLOOKUP(H53,'[1]Hoja1'!A$1:G$445,2,0)</f>
        <v>Herramientas Manuales</v>
      </c>
      <c r="H53" s="24" t="s">
        <v>606</v>
      </c>
      <c r="I53" s="86" t="str">
        <f>VLOOKUP(H53,'[1]Hoja1'!A$2:G$445,3,0)</f>
        <v>Quemaduras, contusiones y lesiones</v>
      </c>
      <c r="J53" s="18"/>
      <c r="K53" s="86" t="str">
        <f>VLOOKUP(H53,'[1]Hoja1'!A$2:G$445,4,0)</f>
        <v>Inspecciones planeadas e inspecciones no planeadas, procedimientos de programas de seguridad y salud en el trabajo</v>
      </c>
      <c r="L53" s="86" t="str">
        <f>VLOOKUP(H53,'[1]Hoja1'!A$2:G$445,5,0)</f>
        <v>E.P.P.</v>
      </c>
      <c r="M53" s="18">
        <v>2</v>
      </c>
      <c r="N53" s="19">
        <v>3</v>
      </c>
      <c r="O53" s="19">
        <v>25</v>
      </c>
      <c r="P53" s="25">
        <f t="shared" si="1"/>
        <v>6</v>
      </c>
      <c r="Q53" s="25">
        <f t="shared" si="2"/>
        <v>150</v>
      </c>
      <c r="R53" s="32" t="str">
        <f t="shared" si="3"/>
        <v>M-6</v>
      </c>
      <c r="S53" s="33" t="str">
        <f t="shared" si="0"/>
        <v>II</v>
      </c>
      <c r="T53" s="34" t="str">
        <f t="shared" si="4"/>
        <v>No Aceptable o Aceptable Con Control Especifico</v>
      </c>
      <c r="U53" s="112"/>
      <c r="V53" s="86" t="str">
        <f>VLOOKUP(H53,'[1]Hoja1'!A$2:G$445,6,0)</f>
        <v>Amputación</v>
      </c>
      <c r="W53" s="20"/>
      <c r="X53" s="20"/>
      <c r="Y53" s="20"/>
      <c r="Z53" s="17"/>
      <c r="AA53" s="22" t="str">
        <f>VLOOKUP(H53,'[1]Hoja1'!A$2:G$445,7,0)</f>
        <v xml:space="preserve">
Uso y manejo adecuado de E.P.P., uso y manejo adecuado de herramientas manuales y/o máqinas y equipos</v>
      </c>
      <c r="AB53" s="20" t="s">
        <v>1231</v>
      </c>
      <c r="AC53" s="109"/>
      <c r="AD53" s="14"/>
      <c r="AE53" s="12"/>
      <c r="AF53" s="12"/>
      <c r="AG53" s="12"/>
      <c r="AH53" s="12"/>
      <c r="AI53" s="12"/>
      <c r="AJ53" s="12"/>
      <c r="AK53" s="12"/>
      <c r="AL53" s="12"/>
      <c r="AM53" s="12"/>
      <c r="AN53" s="12"/>
      <c r="AO53" s="12"/>
      <c r="AP53" s="12"/>
      <c r="AQ53" s="12"/>
      <c r="AR53" s="12"/>
      <c r="AS53" s="12"/>
      <c r="AT53" s="12"/>
      <c r="AU53" s="12"/>
      <c r="AV53" s="12"/>
      <c r="AW53" s="12"/>
      <c r="AX53" s="12"/>
      <c r="AY53" s="12"/>
      <c r="AZ53" s="12"/>
      <c r="BA53" s="12"/>
      <c r="BB53" s="12"/>
      <c r="BC53" s="12"/>
      <c r="BD53" s="12"/>
      <c r="BE53" s="12"/>
      <c r="BF53" s="12"/>
      <c r="BG53" s="12"/>
      <c r="BH53" s="12"/>
      <c r="BI53" s="12"/>
      <c r="BJ53" s="12"/>
      <c r="BK53" s="12"/>
      <c r="BL53" s="12"/>
      <c r="BM53" s="12"/>
      <c r="BN53" s="12"/>
      <c r="BO53" s="12"/>
      <c r="BP53" s="12"/>
      <c r="BQ53" s="12"/>
      <c r="BR53" s="12"/>
      <c r="BS53" s="12"/>
      <c r="BT53" s="12"/>
      <c r="BU53" s="12"/>
      <c r="BV53" s="12"/>
      <c r="BW53" s="12"/>
      <c r="BX53" s="12"/>
      <c r="BY53" s="12"/>
      <c r="BZ53" s="12"/>
      <c r="CA53" s="12"/>
      <c r="CB53" s="12"/>
      <c r="CC53" s="12"/>
      <c r="CD53" s="12"/>
      <c r="CE53" s="12"/>
      <c r="CF53" s="12"/>
      <c r="CG53" s="12"/>
      <c r="CH53" s="12"/>
      <c r="CI53" s="12"/>
      <c r="CJ53" s="12"/>
      <c r="CK53" s="12"/>
      <c r="CL53" s="12"/>
      <c r="CM53" s="12"/>
      <c r="CN53" s="12"/>
      <c r="CO53" s="12"/>
      <c r="CP53" s="12"/>
      <c r="CQ53" s="12"/>
      <c r="CR53" s="12"/>
      <c r="CS53" s="12"/>
      <c r="CT53" s="12"/>
      <c r="CU53" s="12"/>
      <c r="CV53" s="12"/>
      <c r="CW53" s="12"/>
      <c r="CX53" s="12"/>
      <c r="CY53" s="12"/>
      <c r="CZ53" s="12"/>
      <c r="DA53" s="12"/>
      <c r="DB53" s="12"/>
      <c r="DC53" s="12"/>
      <c r="DD53" s="12"/>
      <c r="DE53" s="12"/>
      <c r="DF53" s="12"/>
      <c r="DG53" s="12"/>
      <c r="DH53" s="12"/>
      <c r="DI53" s="12"/>
      <c r="DJ53" s="12"/>
      <c r="DK53" s="12"/>
      <c r="DL53" s="12"/>
      <c r="DM53" s="12"/>
      <c r="DN53" s="12"/>
      <c r="DO53" s="12"/>
      <c r="DP53" s="12"/>
      <c r="DQ53" s="12"/>
      <c r="DR53" s="12"/>
      <c r="DS53" s="12"/>
      <c r="DT53" s="12"/>
      <c r="DU53" s="12"/>
      <c r="DV53" s="12"/>
      <c r="DW53" s="12"/>
      <c r="DX53" s="12"/>
      <c r="DY53" s="12"/>
      <c r="DZ53" s="12"/>
      <c r="EA53" s="12"/>
      <c r="EB53" s="12"/>
      <c r="EC53" s="12"/>
      <c r="ED53" s="12"/>
      <c r="EE53" s="12"/>
      <c r="EF53" s="12"/>
      <c r="EG53" s="12"/>
      <c r="EH53" s="12"/>
      <c r="EI53" s="12"/>
      <c r="EJ53" s="12"/>
      <c r="EK53" s="12"/>
      <c r="EL53" s="12"/>
      <c r="EM53" s="12"/>
      <c r="EN53" s="12"/>
      <c r="EO53" s="12"/>
      <c r="EP53" s="12"/>
      <c r="EQ53" s="12"/>
      <c r="ER53" s="12"/>
      <c r="ES53" s="12"/>
      <c r="ET53" s="15"/>
    </row>
    <row r="54" spans="1:150" s="13" customFormat="1" ht="63.75">
      <c r="A54" s="142"/>
      <c r="B54" s="142"/>
      <c r="C54" s="109"/>
      <c r="D54" s="106"/>
      <c r="E54" s="115"/>
      <c r="F54" s="115"/>
      <c r="G54" s="86" t="str">
        <f>VLOOKUP(H54,'[1]Hoja1'!A$1:G$445,2,0)</f>
        <v>Atraco, golpiza, atentados y secuestrados</v>
      </c>
      <c r="H54" s="24" t="s">
        <v>57</v>
      </c>
      <c r="I54" s="86" t="str">
        <f>VLOOKUP(H54,'[1]Hoja1'!A$2:G$445,3,0)</f>
        <v>Estrés, golpes, Secuestros</v>
      </c>
      <c r="J54" s="18"/>
      <c r="K54" s="86" t="str">
        <f>VLOOKUP(H54,'[1]Hoja1'!A$2:G$445,4,0)</f>
        <v>Inspecciones planeadas e inspecciones no planeadas, procedimientos de programas de seguridad y salud en el trabajo</v>
      </c>
      <c r="L54" s="86" t="str">
        <f>VLOOKUP(H54,'[1]Hoja1'!A$2:G$445,5,0)</f>
        <v xml:space="preserve">Uniformes Corporativos, Caquetas corporativas, Carnetización
</v>
      </c>
      <c r="M54" s="18">
        <v>2</v>
      </c>
      <c r="N54" s="19">
        <v>3</v>
      </c>
      <c r="O54" s="19">
        <v>60</v>
      </c>
      <c r="P54" s="25">
        <f t="shared" si="1"/>
        <v>6</v>
      </c>
      <c r="Q54" s="25">
        <f t="shared" si="2"/>
        <v>360</v>
      </c>
      <c r="R54" s="32" t="str">
        <f t="shared" si="3"/>
        <v>M-6</v>
      </c>
      <c r="S54" s="33" t="str">
        <f t="shared" si="0"/>
        <v>II</v>
      </c>
      <c r="T54" s="34" t="str">
        <f t="shared" si="4"/>
        <v>No Aceptable o Aceptable Con Control Especifico</v>
      </c>
      <c r="U54" s="112"/>
      <c r="V54" s="86" t="str">
        <f>VLOOKUP(H54,'[1]Hoja1'!A$2:G$445,6,0)</f>
        <v>Secuestros</v>
      </c>
      <c r="W54" s="20"/>
      <c r="X54" s="20"/>
      <c r="Y54" s="20"/>
      <c r="Z54" s="17"/>
      <c r="AA54" s="22" t="str">
        <f>VLOOKUP(H54,'[1]Hoja1'!A$2:G$445,7,0)</f>
        <v>N/A</v>
      </c>
      <c r="AB54" s="20" t="s">
        <v>1206</v>
      </c>
      <c r="AC54" s="109"/>
      <c r="AD54" s="14"/>
      <c r="AE54" s="12"/>
      <c r="AF54" s="12"/>
      <c r="AG54" s="12"/>
      <c r="AH54" s="12"/>
      <c r="AI54" s="12"/>
      <c r="AJ54" s="12"/>
      <c r="AK54" s="12"/>
      <c r="AL54" s="12"/>
      <c r="AM54" s="12"/>
      <c r="AN54" s="12"/>
      <c r="AO54" s="12"/>
      <c r="AP54" s="12"/>
      <c r="AQ54" s="12"/>
      <c r="AR54" s="12"/>
      <c r="AS54" s="12"/>
      <c r="AT54" s="12"/>
      <c r="AU54" s="12"/>
      <c r="AV54" s="12"/>
      <c r="AW54" s="12"/>
      <c r="AX54" s="12"/>
      <c r="AY54" s="12"/>
      <c r="AZ54" s="12"/>
      <c r="BA54" s="12"/>
      <c r="BB54" s="12"/>
      <c r="BC54" s="12"/>
      <c r="BD54" s="12"/>
      <c r="BE54" s="12"/>
      <c r="BF54" s="12"/>
      <c r="BG54" s="12"/>
      <c r="BH54" s="12"/>
      <c r="BI54" s="12"/>
      <c r="BJ54" s="12"/>
      <c r="BK54" s="12"/>
      <c r="BL54" s="12"/>
      <c r="BM54" s="12"/>
      <c r="BN54" s="12"/>
      <c r="BO54" s="12"/>
      <c r="BP54" s="12"/>
      <c r="BQ54" s="12"/>
      <c r="BR54" s="12"/>
      <c r="BS54" s="12"/>
      <c r="BT54" s="12"/>
      <c r="BU54" s="12"/>
      <c r="BV54" s="12"/>
      <c r="BW54" s="12"/>
      <c r="BX54" s="12"/>
      <c r="BY54" s="12"/>
      <c r="BZ54" s="12"/>
      <c r="CA54" s="12"/>
      <c r="CB54" s="12"/>
      <c r="CC54" s="12"/>
      <c r="CD54" s="12"/>
      <c r="CE54" s="12"/>
      <c r="CF54" s="12"/>
      <c r="CG54" s="12"/>
      <c r="CH54" s="12"/>
      <c r="CI54" s="12"/>
      <c r="CJ54" s="12"/>
      <c r="CK54" s="12"/>
      <c r="CL54" s="12"/>
      <c r="CM54" s="12"/>
      <c r="CN54" s="12"/>
      <c r="CO54" s="12"/>
      <c r="CP54" s="12"/>
      <c r="CQ54" s="12"/>
      <c r="CR54" s="12"/>
      <c r="CS54" s="12"/>
      <c r="CT54" s="12"/>
      <c r="CU54" s="12"/>
      <c r="CV54" s="12"/>
      <c r="CW54" s="12"/>
      <c r="CX54" s="12"/>
      <c r="CY54" s="12"/>
      <c r="CZ54" s="12"/>
      <c r="DA54" s="12"/>
      <c r="DB54" s="12"/>
      <c r="DC54" s="12"/>
      <c r="DD54" s="12"/>
      <c r="DE54" s="12"/>
      <c r="DF54" s="12"/>
      <c r="DG54" s="12"/>
      <c r="DH54" s="12"/>
      <c r="DI54" s="12"/>
      <c r="DJ54" s="12"/>
      <c r="DK54" s="12"/>
      <c r="DL54" s="12"/>
      <c r="DM54" s="12"/>
      <c r="DN54" s="12"/>
      <c r="DO54" s="12"/>
      <c r="DP54" s="12"/>
      <c r="DQ54" s="12"/>
      <c r="DR54" s="12"/>
      <c r="DS54" s="12"/>
      <c r="DT54" s="12"/>
      <c r="DU54" s="12"/>
      <c r="DV54" s="12"/>
      <c r="DW54" s="12"/>
      <c r="DX54" s="12"/>
      <c r="DY54" s="12"/>
      <c r="DZ54" s="12"/>
      <c r="EA54" s="12"/>
      <c r="EB54" s="12"/>
      <c r="EC54" s="12"/>
      <c r="ED54" s="12"/>
      <c r="EE54" s="12"/>
      <c r="EF54" s="12"/>
      <c r="EG54" s="12"/>
      <c r="EH54" s="12"/>
      <c r="EI54" s="12"/>
      <c r="EJ54" s="12"/>
      <c r="EK54" s="12"/>
      <c r="EL54" s="12"/>
      <c r="EM54" s="12"/>
      <c r="EN54" s="12"/>
      <c r="EO54" s="12"/>
      <c r="EP54" s="12"/>
      <c r="EQ54" s="12"/>
      <c r="ER54" s="12"/>
      <c r="ES54" s="12"/>
      <c r="ET54" s="15"/>
    </row>
    <row r="55" spans="1:150" s="13" customFormat="1" ht="51.75" thickBot="1">
      <c r="A55" s="142"/>
      <c r="B55" s="142"/>
      <c r="C55" s="110"/>
      <c r="D55" s="107"/>
      <c r="E55" s="116"/>
      <c r="F55" s="116"/>
      <c r="G55" s="86" t="str">
        <f>VLOOKUP(H55,'[1]Hoja1'!A$1:G$445,2,0)</f>
        <v>SISMOS, INCENDIOS, INUNDACIONES, TERREMOTOS, VENDAVALES, DERRUMBE</v>
      </c>
      <c r="H55" s="24" t="s">
        <v>62</v>
      </c>
      <c r="I55" s="86" t="str">
        <f>VLOOKUP(H55,'[1]Hoja1'!A$2:G$445,3,0)</f>
        <v>SISMOS, INCENDIOS, INUNDACIONES, TERREMOTOS, VENDAVALES</v>
      </c>
      <c r="J55" s="18"/>
      <c r="K55" s="86" t="str">
        <f>VLOOKUP(H55,'[1]Hoja1'!A$2:G$445,4,0)</f>
        <v>Inspecciones planeadas e inspecciones no planeadas, procedimientos de programas de seguridad y salud en el trabajo</v>
      </c>
      <c r="L55" s="86" t="str">
        <f>VLOOKUP(H55,'[1]Hoja1'!A$2:G$445,5,0)</f>
        <v>BRIGADAS DE EMERGENCIAS</v>
      </c>
      <c r="M55" s="18">
        <v>2</v>
      </c>
      <c r="N55" s="19">
        <v>1</v>
      </c>
      <c r="O55" s="19">
        <v>100</v>
      </c>
      <c r="P55" s="25">
        <f t="shared" si="1"/>
        <v>2</v>
      </c>
      <c r="Q55" s="25">
        <f t="shared" si="2"/>
        <v>200</v>
      </c>
      <c r="R55" s="32" t="str">
        <f t="shared" si="3"/>
        <v>B-2</v>
      </c>
      <c r="S55" s="33" t="str">
        <f t="shared" si="0"/>
        <v>II</v>
      </c>
      <c r="T55" s="34" t="str">
        <f t="shared" si="4"/>
        <v>No Aceptable o Aceptable Con Control Especifico</v>
      </c>
      <c r="U55" s="113"/>
      <c r="V55" s="86" t="str">
        <f>VLOOKUP(H55,'[1]Hoja1'!A$2:G$445,6,0)</f>
        <v>MUERTE</v>
      </c>
      <c r="W55" s="20"/>
      <c r="X55" s="20"/>
      <c r="Y55" s="20"/>
      <c r="Z55" s="17" t="s">
        <v>1249</v>
      </c>
      <c r="AA55" s="22" t="str">
        <f>VLOOKUP(H55,'[1]Hoja1'!A$2:G$445,7,0)</f>
        <v>ENTRENAMIENTO DE LA BRIGADA; DIVULGACIÓN DE PLAN DE EMERGENCIA</v>
      </c>
      <c r="AB55" s="20" t="s">
        <v>1207</v>
      </c>
      <c r="AC55" s="118"/>
      <c r="AD55" s="14"/>
      <c r="AE55" s="12"/>
      <c r="AF55" s="12"/>
      <c r="AG55" s="12"/>
      <c r="AH55" s="12"/>
      <c r="AI55" s="12"/>
      <c r="AJ55" s="12"/>
      <c r="AK55" s="12"/>
      <c r="AL55" s="12"/>
      <c r="AM55" s="12"/>
      <c r="AN55" s="12"/>
      <c r="AO55" s="12"/>
      <c r="AP55" s="12"/>
      <c r="AQ55" s="12"/>
      <c r="AR55" s="12"/>
      <c r="AS55" s="12"/>
      <c r="AT55" s="12"/>
      <c r="AU55" s="12"/>
      <c r="AV55" s="12"/>
      <c r="AW55" s="12"/>
      <c r="AX55" s="12"/>
      <c r="AY55" s="12"/>
      <c r="AZ55" s="12"/>
      <c r="BA55" s="12"/>
      <c r="BB55" s="12"/>
      <c r="BC55" s="12"/>
      <c r="BD55" s="12"/>
      <c r="BE55" s="12"/>
      <c r="BF55" s="12"/>
      <c r="BG55" s="12"/>
      <c r="BH55" s="12"/>
      <c r="BI55" s="12"/>
      <c r="BJ55" s="12"/>
      <c r="BK55" s="12"/>
      <c r="BL55" s="12"/>
      <c r="BM55" s="12"/>
      <c r="BN55" s="12"/>
      <c r="BO55" s="12"/>
      <c r="BP55" s="12"/>
      <c r="BQ55" s="12"/>
      <c r="BR55" s="12"/>
      <c r="BS55" s="12"/>
      <c r="BT55" s="12"/>
      <c r="BU55" s="12"/>
      <c r="BV55" s="12"/>
      <c r="BW55" s="12"/>
      <c r="BX55" s="12"/>
      <c r="BY55" s="12"/>
      <c r="BZ55" s="12"/>
      <c r="CA55" s="12"/>
      <c r="CB55" s="12"/>
      <c r="CC55" s="12"/>
      <c r="CD55" s="12"/>
      <c r="CE55" s="12"/>
      <c r="CF55" s="12"/>
      <c r="CG55" s="12"/>
      <c r="CH55" s="12"/>
      <c r="CI55" s="12"/>
      <c r="CJ55" s="12"/>
      <c r="CK55" s="12"/>
      <c r="CL55" s="12"/>
      <c r="CM55" s="12"/>
      <c r="CN55" s="12"/>
      <c r="CO55" s="12"/>
      <c r="CP55" s="12"/>
      <c r="CQ55" s="12"/>
      <c r="CR55" s="12"/>
      <c r="CS55" s="12"/>
      <c r="CT55" s="12"/>
      <c r="CU55" s="12"/>
      <c r="CV55" s="12"/>
      <c r="CW55" s="12"/>
      <c r="CX55" s="12"/>
      <c r="CY55" s="12"/>
      <c r="CZ55" s="12"/>
      <c r="DA55" s="12"/>
      <c r="DB55" s="12"/>
      <c r="DC55" s="12"/>
      <c r="DD55" s="12"/>
      <c r="DE55" s="12"/>
      <c r="DF55" s="12"/>
      <c r="DG55" s="12"/>
      <c r="DH55" s="12"/>
      <c r="DI55" s="12"/>
      <c r="DJ55" s="12"/>
      <c r="DK55" s="12"/>
      <c r="DL55" s="12"/>
      <c r="DM55" s="12"/>
      <c r="DN55" s="12"/>
      <c r="DO55" s="12"/>
      <c r="DP55" s="12"/>
      <c r="DQ55" s="12"/>
      <c r="DR55" s="12"/>
      <c r="DS55" s="12"/>
      <c r="DT55" s="12"/>
      <c r="DU55" s="12"/>
      <c r="DV55" s="12"/>
      <c r="DW55" s="12"/>
      <c r="DX55" s="12"/>
      <c r="DY55" s="12"/>
      <c r="DZ55" s="12"/>
      <c r="EA55" s="12"/>
      <c r="EB55" s="12"/>
      <c r="EC55" s="12"/>
      <c r="ED55" s="12"/>
      <c r="EE55" s="12"/>
      <c r="EF55" s="12"/>
      <c r="EG55" s="12"/>
      <c r="EH55" s="12"/>
      <c r="EI55" s="12"/>
      <c r="EJ55" s="12"/>
      <c r="EK55" s="12"/>
      <c r="EL55" s="12"/>
      <c r="EM55" s="12"/>
      <c r="EN55" s="12"/>
      <c r="EO55" s="12"/>
      <c r="EP55" s="12"/>
      <c r="EQ55" s="12"/>
      <c r="ER55" s="12"/>
      <c r="ES55" s="12"/>
      <c r="ET55" s="15"/>
    </row>
    <row r="56" spans="1:150" s="13" customFormat="1" ht="51" customHeight="1">
      <c r="A56" s="142"/>
      <c r="B56" s="142"/>
      <c r="C56" s="99" t="s">
        <v>1216</v>
      </c>
      <c r="D56" s="101" t="s">
        <v>1217</v>
      </c>
      <c r="E56" s="96" t="s">
        <v>1029</v>
      </c>
      <c r="F56" s="96" t="s">
        <v>1210</v>
      </c>
      <c r="G56" s="83" t="str">
        <f>VLOOKUP(H56,'[1]Hoja1'!A$1:G$445,2,0)</f>
        <v>Virus</v>
      </c>
      <c r="H56" s="46" t="s">
        <v>120</v>
      </c>
      <c r="I56" s="83" t="str">
        <f>VLOOKUP(H56,'[1]Hoja1'!A$2:G$445,3,0)</f>
        <v>Infecciones Virales</v>
      </c>
      <c r="J56" s="54"/>
      <c r="K56" s="83" t="str">
        <f>VLOOKUP(H56,'[1]Hoja1'!A$2:G$445,4,0)</f>
        <v>Inspecciones planeadas e inspecciones no planeadas, procedimientos de programas de seguridad y salud en el trabajo</v>
      </c>
      <c r="L56" s="83" t="str">
        <f>VLOOKUP(H56,'[1]Hoja1'!A$2:G$445,5,0)</f>
        <v>Programa de vacunación, bota pantalon, overol, guantes, tapabocas, mascarillas con filtos</v>
      </c>
      <c r="M56" s="84">
        <v>2</v>
      </c>
      <c r="N56" s="48">
        <v>3</v>
      </c>
      <c r="O56" s="48">
        <v>10</v>
      </c>
      <c r="P56" s="48">
        <f t="shared" si="1"/>
        <v>6</v>
      </c>
      <c r="Q56" s="48">
        <f t="shared" si="2"/>
        <v>60</v>
      </c>
      <c r="R56" s="56" t="str">
        <f t="shared" si="3"/>
        <v>M-6</v>
      </c>
      <c r="S56" s="57" t="str">
        <f t="shared" si="0"/>
        <v>III</v>
      </c>
      <c r="T56" s="58" t="str">
        <f t="shared" si="4"/>
        <v>Mejorable</v>
      </c>
      <c r="U56" s="156">
        <v>8</v>
      </c>
      <c r="V56" s="83" t="str">
        <f>VLOOKUP(H56,'[1]Hoja1'!A$2:G$445,6,0)</f>
        <v xml:space="preserve">Enfermedades Infectocontagiosas
</v>
      </c>
      <c r="W56" s="59"/>
      <c r="X56" s="59"/>
      <c r="Y56" s="59"/>
      <c r="Z56" s="60"/>
      <c r="AA56" s="53" t="str">
        <f>VLOOKUP(H56,'[1]Hoja1'!A$2:G$445,7,0)</f>
        <v xml:space="preserve">Riesgo Biológico, Autocuidado y/o Uso y manejo adecuado de E.P.P.
</v>
      </c>
      <c r="AB56" s="52" t="s">
        <v>1200</v>
      </c>
      <c r="AC56" s="157" t="s">
        <v>1209</v>
      </c>
      <c r="AD56" s="14"/>
      <c r="AE56" s="12"/>
      <c r="AF56" s="12"/>
      <c r="AG56" s="12"/>
      <c r="AH56" s="12"/>
      <c r="AI56" s="12"/>
      <c r="AJ56" s="12"/>
      <c r="AK56" s="12"/>
      <c r="AL56" s="12"/>
      <c r="AM56" s="12"/>
      <c r="AN56" s="12"/>
      <c r="AO56" s="12"/>
      <c r="AP56" s="12"/>
      <c r="AQ56" s="12"/>
      <c r="AR56" s="12"/>
      <c r="AS56" s="12"/>
      <c r="AT56" s="12"/>
      <c r="AU56" s="12"/>
      <c r="AV56" s="12"/>
      <c r="AW56" s="12"/>
      <c r="AX56" s="12"/>
      <c r="AY56" s="12"/>
      <c r="AZ56" s="12"/>
      <c r="BA56" s="12"/>
      <c r="BB56" s="12"/>
      <c r="BC56" s="12"/>
      <c r="BD56" s="12"/>
      <c r="BE56" s="12"/>
      <c r="BF56" s="12"/>
      <c r="BG56" s="12"/>
      <c r="BH56" s="12"/>
      <c r="BI56" s="12"/>
      <c r="BJ56" s="12"/>
      <c r="BK56" s="12"/>
      <c r="BL56" s="12"/>
      <c r="BM56" s="12"/>
      <c r="BN56" s="12"/>
      <c r="BO56" s="12"/>
      <c r="BP56" s="12"/>
      <c r="BQ56" s="12"/>
      <c r="BR56" s="12"/>
      <c r="BS56" s="12"/>
      <c r="BT56" s="12"/>
      <c r="BU56" s="12"/>
      <c r="BV56" s="12"/>
      <c r="BW56" s="12"/>
      <c r="BX56" s="12"/>
      <c r="BY56" s="12"/>
      <c r="BZ56" s="12"/>
      <c r="CA56" s="12"/>
      <c r="CB56" s="12"/>
      <c r="CC56" s="12"/>
      <c r="CD56" s="12"/>
      <c r="CE56" s="12"/>
      <c r="CF56" s="12"/>
      <c r="CG56" s="12"/>
      <c r="CH56" s="12"/>
      <c r="CI56" s="12"/>
      <c r="CJ56" s="12"/>
      <c r="CK56" s="12"/>
      <c r="CL56" s="12"/>
      <c r="CM56" s="12"/>
      <c r="CN56" s="12"/>
      <c r="CO56" s="12"/>
      <c r="CP56" s="12"/>
      <c r="CQ56" s="12"/>
      <c r="CR56" s="12"/>
      <c r="CS56" s="12"/>
      <c r="CT56" s="12"/>
      <c r="CU56" s="12"/>
      <c r="CV56" s="12"/>
      <c r="CW56" s="12"/>
      <c r="CX56" s="12"/>
      <c r="CY56" s="12"/>
      <c r="CZ56" s="12"/>
      <c r="DA56" s="12"/>
      <c r="DB56" s="12"/>
      <c r="DC56" s="12"/>
      <c r="DD56" s="12"/>
      <c r="DE56" s="12"/>
      <c r="DF56" s="12"/>
      <c r="DG56" s="12"/>
      <c r="DH56" s="12"/>
      <c r="DI56" s="12"/>
      <c r="DJ56" s="12"/>
      <c r="DK56" s="12"/>
      <c r="DL56" s="12"/>
      <c r="DM56" s="12"/>
      <c r="DN56" s="12"/>
      <c r="DO56" s="12"/>
      <c r="DP56" s="12"/>
      <c r="DQ56" s="12"/>
      <c r="DR56" s="12"/>
      <c r="DS56" s="12"/>
      <c r="DT56" s="12"/>
      <c r="DU56" s="12"/>
      <c r="DV56" s="12"/>
      <c r="DW56" s="12"/>
      <c r="DX56" s="12"/>
      <c r="DY56" s="12"/>
      <c r="DZ56" s="12"/>
      <c r="EA56" s="12"/>
      <c r="EB56" s="12"/>
      <c r="EC56" s="12"/>
      <c r="ED56" s="12"/>
      <c r="EE56" s="12"/>
      <c r="EF56" s="12"/>
      <c r="EG56" s="12"/>
      <c r="EH56" s="12"/>
      <c r="EI56" s="12"/>
      <c r="EJ56" s="12"/>
      <c r="EK56" s="12"/>
      <c r="EL56" s="12"/>
      <c r="EM56" s="12"/>
      <c r="EN56" s="12"/>
      <c r="EO56" s="12"/>
      <c r="EP56" s="12"/>
      <c r="EQ56" s="12"/>
      <c r="ER56" s="12"/>
      <c r="ES56" s="12"/>
      <c r="ET56" s="15"/>
    </row>
    <row r="57" spans="1:150" s="13" customFormat="1" ht="51">
      <c r="A57" s="142"/>
      <c r="B57" s="142"/>
      <c r="C57" s="92"/>
      <c r="D57" s="102"/>
      <c r="E57" s="97"/>
      <c r="F57" s="97"/>
      <c r="G57" s="83" t="str">
        <f>VLOOKUP(H57,'[1]Hoja1'!A$1:G$445,2,0)</f>
        <v>INFRAROJA, ULTRAVIOLETA, VISIBLE, RADIOFRECUENCIA, MICROONDAS, LASER</v>
      </c>
      <c r="H57" s="46" t="s">
        <v>67</v>
      </c>
      <c r="I57" s="83" t="str">
        <f>VLOOKUP(H57,'[1]Hoja1'!A$2:G$445,3,0)</f>
        <v>CÁNCER, LESIONES DÉRMICAS Y OCULARES</v>
      </c>
      <c r="J57" s="54"/>
      <c r="K57" s="83" t="str">
        <f>VLOOKUP(H57,'[1]Hoja1'!A$2:G$445,4,0)</f>
        <v>Inspecciones planeadas e inspecciones no planeadas, procedimientos de programas de seguridad y salud en el trabajo</v>
      </c>
      <c r="L57" s="83" t="str">
        <f>VLOOKUP(H57,'[1]Hoja1'!A$2:G$445,5,0)</f>
        <v>PROGRAMA BLOQUEADOR SOLAR</v>
      </c>
      <c r="M57" s="54">
        <v>2</v>
      </c>
      <c r="N57" s="55">
        <v>3</v>
      </c>
      <c r="O57" s="55">
        <v>10</v>
      </c>
      <c r="P57" s="48">
        <f t="shared" si="1"/>
        <v>6</v>
      </c>
      <c r="Q57" s="48">
        <f t="shared" si="2"/>
        <v>60</v>
      </c>
      <c r="R57" s="56" t="str">
        <f t="shared" si="3"/>
        <v>M-6</v>
      </c>
      <c r="S57" s="57" t="str">
        <f t="shared" si="0"/>
        <v>III</v>
      </c>
      <c r="T57" s="58" t="str">
        <f t="shared" si="4"/>
        <v>Mejorable</v>
      </c>
      <c r="U57" s="104"/>
      <c r="V57" s="83" t="str">
        <f>VLOOKUP(H57,'[1]Hoja1'!A$2:G$445,6,0)</f>
        <v>CÁNCER</v>
      </c>
      <c r="W57" s="59"/>
      <c r="X57" s="59"/>
      <c r="Y57" s="59"/>
      <c r="Z57" s="60"/>
      <c r="AA57" s="53" t="str">
        <f>VLOOKUP(H57,'[1]Hoja1'!A$2:G$445,7,0)</f>
        <v>N/A</v>
      </c>
      <c r="AB57" s="59" t="s">
        <v>1201</v>
      </c>
      <c r="AC57" s="92"/>
      <c r="AD57" s="14"/>
      <c r="AE57" s="12"/>
      <c r="AF57" s="12"/>
      <c r="AG57" s="12"/>
      <c r="AH57" s="12"/>
      <c r="AI57" s="12"/>
      <c r="AJ57" s="12"/>
      <c r="AK57" s="12"/>
      <c r="AL57" s="12"/>
      <c r="AM57" s="12"/>
      <c r="AN57" s="12"/>
      <c r="AO57" s="12"/>
      <c r="AP57" s="12"/>
      <c r="AQ57" s="12"/>
      <c r="AR57" s="12"/>
      <c r="AS57" s="12"/>
      <c r="AT57" s="12"/>
      <c r="AU57" s="12"/>
      <c r="AV57" s="12"/>
      <c r="AW57" s="12"/>
      <c r="AX57" s="12"/>
      <c r="AY57" s="12"/>
      <c r="AZ57" s="12"/>
      <c r="BA57" s="12"/>
      <c r="BB57" s="12"/>
      <c r="BC57" s="12"/>
      <c r="BD57" s="12"/>
      <c r="BE57" s="12"/>
      <c r="BF57" s="12"/>
      <c r="BG57" s="12"/>
      <c r="BH57" s="12"/>
      <c r="BI57" s="12"/>
      <c r="BJ57" s="12"/>
      <c r="BK57" s="12"/>
      <c r="BL57" s="12"/>
      <c r="BM57" s="12"/>
      <c r="BN57" s="12"/>
      <c r="BO57" s="12"/>
      <c r="BP57" s="12"/>
      <c r="BQ57" s="12"/>
      <c r="BR57" s="12"/>
      <c r="BS57" s="12"/>
      <c r="BT57" s="12"/>
      <c r="BU57" s="12"/>
      <c r="BV57" s="12"/>
      <c r="BW57" s="12"/>
      <c r="BX57" s="12"/>
      <c r="BY57" s="12"/>
      <c r="BZ57" s="12"/>
      <c r="CA57" s="12"/>
      <c r="CB57" s="12"/>
      <c r="CC57" s="12"/>
      <c r="CD57" s="12"/>
      <c r="CE57" s="12"/>
      <c r="CF57" s="12"/>
      <c r="CG57" s="12"/>
      <c r="CH57" s="12"/>
      <c r="CI57" s="12"/>
      <c r="CJ57" s="12"/>
      <c r="CK57" s="12"/>
      <c r="CL57" s="12"/>
      <c r="CM57" s="12"/>
      <c r="CN57" s="12"/>
      <c r="CO57" s="12"/>
      <c r="CP57" s="12"/>
      <c r="CQ57" s="12"/>
      <c r="CR57" s="12"/>
      <c r="CS57" s="12"/>
      <c r="CT57" s="12"/>
      <c r="CU57" s="12"/>
      <c r="CV57" s="12"/>
      <c r="CW57" s="12"/>
      <c r="CX57" s="12"/>
      <c r="CY57" s="12"/>
      <c r="CZ57" s="12"/>
      <c r="DA57" s="12"/>
      <c r="DB57" s="12"/>
      <c r="DC57" s="12"/>
      <c r="DD57" s="12"/>
      <c r="DE57" s="12"/>
      <c r="DF57" s="12"/>
      <c r="DG57" s="12"/>
      <c r="DH57" s="12"/>
      <c r="DI57" s="12"/>
      <c r="DJ57" s="12"/>
      <c r="DK57" s="12"/>
      <c r="DL57" s="12"/>
      <c r="DM57" s="12"/>
      <c r="DN57" s="12"/>
      <c r="DO57" s="12"/>
      <c r="DP57" s="12"/>
      <c r="DQ57" s="12"/>
      <c r="DR57" s="12"/>
      <c r="DS57" s="12"/>
      <c r="DT57" s="12"/>
      <c r="DU57" s="12"/>
      <c r="DV57" s="12"/>
      <c r="DW57" s="12"/>
      <c r="DX57" s="12"/>
      <c r="DY57" s="12"/>
      <c r="DZ57" s="12"/>
      <c r="EA57" s="12"/>
      <c r="EB57" s="12"/>
      <c r="EC57" s="12"/>
      <c r="ED57" s="12"/>
      <c r="EE57" s="12"/>
      <c r="EF57" s="12"/>
      <c r="EG57" s="12"/>
      <c r="EH57" s="12"/>
      <c r="EI57" s="12"/>
      <c r="EJ57" s="12"/>
      <c r="EK57" s="12"/>
      <c r="EL57" s="12"/>
      <c r="EM57" s="12"/>
      <c r="EN57" s="12"/>
      <c r="EO57" s="12"/>
      <c r="EP57" s="12"/>
      <c r="EQ57" s="12"/>
      <c r="ER57" s="12"/>
      <c r="ES57" s="12"/>
      <c r="ET57" s="15"/>
    </row>
    <row r="58" spans="1:150" s="13" customFormat="1" ht="63.75">
      <c r="A58" s="142"/>
      <c r="B58" s="142"/>
      <c r="C58" s="92"/>
      <c r="D58" s="102"/>
      <c r="E58" s="97"/>
      <c r="F58" s="97"/>
      <c r="G58" s="83" t="str">
        <f>VLOOKUP(H58,'[1]Hoja1'!A$1:G$445,2,0)</f>
        <v>NATURALEZA DE LA TAREA</v>
      </c>
      <c r="H58" s="46" t="s">
        <v>76</v>
      </c>
      <c r="I58" s="83" t="str">
        <f>VLOOKUP(H58,'[1]Hoja1'!A$2:G$445,3,0)</f>
        <v>ESTRÉS,  TRANSTORNOS DEL SUEÑO</v>
      </c>
      <c r="J58" s="54"/>
      <c r="K58" s="83" t="str">
        <f>VLOOKUP(H58,'[1]Hoja1'!A$2:G$445,4,0)</f>
        <v>N/A</v>
      </c>
      <c r="L58" s="83" t="str">
        <f>VLOOKUP(H58,'[1]Hoja1'!A$2:G$445,5,0)</f>
        <v>PVE PSICOSOCIAL</v>
      </c>
      <c r="M58" s="54">
        <v>2</v>
      </c>
      <c r="N58" s="55">
        <v>3</v>
      </c>
      <c r="O58" s="55">
        <v>10</v>
      </c>
      <c r="P58" s="48">
        <f t="shared" si="1"/>
        <v>6</v>
      </c>
      <c r="Q58" s="48">
        <f t="shared" si="2"/>
        <v>60</v>
      </c>
      <c r="R58" s="56" t="str">
        <f t="shared" si="3"/>
        <v>M-6</v>
      </c>
      <c r="S58" s="57" t="str">
        <f t="shared" si="0"/>
        <v>III</v>
      </c>
      <c r="T58" s="58" t="str">
        <f t="shared" si="4"/>
        <v>Mejorable</v>
      </c>
      <c r="U58" s="104"/>
      <c r="V58" s="83" t="str">
        <f>VLOOKUP(H58,'[1]Hoja1'!A$2:G$445,6,0)</f>
        <v>ESTRÉS</v>
      </c>
      <c r="W58" s="59"/>
      <c r="X58" s="59"/>
      <c r="Y58" s="59"/>
      <c r="Z58" s="60"/>
      <c r="AA58" s="53" t="str">
        <f>VLOOKUP(H58,'[1]Hoja1'!A$2:G$445,7,0)</f>
        <v>N/A</v>
      </c>
      <c r="AB58" s="59" t="s">
        <v>1202</v>
      </c>
      <c r="AC58" s="92"/>
      <c r="AD58" s="14"/>
      <c r="AE58" s="12"/>
      <c r="AF58" s="12"/>
      <c r="AG58" s="12"/>
      <c r="AH58" s="12"/>
      <c r="AI58" s="12"/>
      <c r="AJ58" s="12"/>
      <c r="AK58" s="12"/>
      <c r="AL58" s="12"/>
      <c r="AM58" s="12"/>
      <c r="AN58" s="12"/>
      <c r="AO58" s="12"/>
      <c r="AP58" s="12"/>
      <c r="AQ58" s="12"/>
      <c r="AR58" s="12"/>
      <c r="AS58" s="12"/>
      <c r="AT58" s="12"/>
      <c r="AU58" s="12"/>
      <c r="AV58" s="12"/>
      <c r="AW58" s="12"/>
      <c r="AX58" s="12"/>
      <c r="AY58" s="12"/>
      <c r="AZ58" s="12"/>
      <c r="BA58" s="12"/>
      <c r="BB58" s="12"/>
      <c r="BC58" s="12"/>
      <c r="BD58" s="12"/>
      <c r="BE58" s="12"/>
      <c r="BF58" s="12"/>
      <c r="BG58" s="12"/>
      <c r="BH58" s="12"/>
      <c r="BI58" s="12"/>
      <c r="BJ58" s="12"/>
      <c r="BK58" s="12"/>
      <c r="BL58" s="12"/>
      <c r="BM58" s="12"/>
      <c r="BN58" s="12"/>
      <c r="BO58" s="12"/>
      <c r="BP58" s="12"/>
      <c r="BQ58" s="12"/>
      <c r="BR58" s="12"/>
      <c r="BS58" s="12"/>
      <c r="BT58" s="12"/>
      <c r="BU58" s="12"/>
      <c r="BV58" s="12"/>
      <c r="BW58" s="12"/>
      <c r="BX58" s="12"/>
      <c r="BY58" s="12"/>
      <c r="BZ58" s="12"/>
      <c r="CA58" s="12"/>
      <c r="CB58" s="12"/>
      <c r="CC58" s="12"/>
      <c r="CD58" s="12"/>
      <c r="CE58" s="12"/>
      <c r="CF58" s="12"/>
      <c r="CG58" s="12"/>
      <c r="CH58" s="12"/>
      <c r="CI58" s="12"/>
      <c r="CJ58" s="12"/>
      <c r="CK58" s="12"/>
      <c r="CL58" s="12"/>
      <c r="CM58" s="12"/>
      <c r="CN58" s="12"/>
      <c r="CO58" s="12"/>
      <c r="CP58" s="12"/>
      <c r="CQ58" s="12"/>
      <c r="CR58" s="12"/>
      <c r="CS58" s="12"/>
      <c r="CT58" s="12"/>
      <c r="CU58" s="12"/>
      <c r="CV58" s="12"/>
      <c r="CW58" s="12"/>
      <c r="CX58" s="12"/>
      <c r="CY58" s="12"/>
      <c r="CZ58" s="12"/>
      <c r="DA58" s="12"/>
      <c r="DB58" s="12"/>
      <c r="DC58" s="12"/>
      <c r="DD58" s="12"/>
      <c r="DE58" s="12"/>
      <c r="DF58" s="12"/>
      <c r="DG58" s="12"/>
      <c r="DH58" s="12"/>
      <c r="DI58" s="12"/>
      <c r="DJ58" s="12"/>
      <c r="DK58" s="12"/>
      <c r="DL58" s="12"/>
      <c r="DM58" s="12"/>
      <c r="DN58" s="12"/>
      <c r="DO58" s="12"/>
      <c r="DP58" s="12"/>
      <c r="DQ58" s="12"/>
      <c r="DR58" s="12"/>
      <c r="DS58" s="12"/>
      <c r="DT58" s="12"/>
      <c r="DU58" s="12"/>
      <c r="DV58" s="12"/>
      <c r="DW58" s="12"/>
      <c r="DX58" s="12"/>
      <c r="DY58" s="12"/>
      <c r="DZ58" s="12"/>
      <c r="EA58" s="12"/>
      <c r="EB58" s="12"/>
      <c r="EC58" s="12"/>
      <c r="ED58" s="12"/>
      <c r="EE58" s="12"/>
      <c r="EF58" s="12"/>
      <c r="EG58" s="12"/>
      <c r="EH58" s="12"/>
      <c r="EI58" s="12"/>
      <c r="EJ58" s="12"/>
      <c r="EK58" s="12"/>
      <c r="EL58" s="12"/>
      <c r="EM58" s="12"/>
      <c r="EN58" s="12"/>
      <c r="EO58" s="12"/>
      <c r="EP58" s="12"/>
      <c r="EQ58" s="12"/>
      <c r="ER58" s="12"/>
      <c r="ES58" s="12"/>
      <c r="ET58" s="15"/>
    </row>
    <row r="59" spans="1:150" s="13" customFormat="1" ht="51">
      <c r="A59" s="142"/>
      <c r="B59" s="142"/>
      <c r="C59" s="92"/>
      <c r="D59" s="102"/>
      <c r="E59" s="97"/>
      <c r="F59" s="97"/>
      <c r="G59" s="83" t="str">
        <f>VLOOKUP(H59,'[1]Hoja1'!A$1:G$445,2,0)</f>
        <v>MATERIAL PARTICULADO</v>
      </c>
      <c r="H59" s="46" t="s">
        <v>269</v>
      </c>
      <c r="I59" s="83" t="str">
        <f>VLOOKUP(H59,'[1]Hoja1'!A$2:G$445,3,0)</f>
        <v>NEUMOCONIOSIS, BRONQUITIS, ASMA, SILICOSIS</v>
      </c>
      <c r="J59" s="54"/>
      <c r="K59" s="83" t="str">
        <f>VLOOKUP(H59,'[1]Hoja1'!A$2:G$445,4,0)</f>
        <v>Inspecciones planeadas e inspecciones no planeadas, procedimientos de programas de seguridad y salud en el trabajo</v>
      </c>
      <c r="L59" s="83" t="str">
        <f>VLOOKUP(H59,'[1]Hoja1'!A$2:G$445,5,0)</f>
        <v>EPP MASCARILLAS Y FILTROS</v>
      </c>
      <c r="M59" s="84">
        <v>2</v>
      </c>
      <c r="N59" s="48">
        <v>3</v>
      </c>
      <c r="O59" s="48">
        <v>25</v>
      </c>
      <c r="P59" s="48">
        <f t="shared" si="1"/>
        <v>6</v>
      </c>
      <c r="Q59" s="48">
        <f t="shared" si="2"/>
        <v>150</v>
      </c>
      <c r="R59" s="56" t="str">
        <f t="shared" si="3"/>
        <v>M-6</v>
      </c>
      <c r="S59" s="33" t="str">
        <f t="shared" si="0"/>
        <v>II</v>
      </c>
      <c r="T59" s="34" t="str">
        <f t="shared" si="4"/>
        <v>No Aceptable o Aceptable Con Control Especifico</v>
      </c>
      <c r="U59" s="104"/>
      <c r="V59" s="83" t="str">
        <f>VLOOKUP(H59,'[1]Hoja1'!A$2:G$445,6,0)</f>
        <v>NEUMOCONIOSIS</v>
      </c>
      <c r="W59" s="59"/>
      <c r="X59" s="59"/>
      <c r="Y59" s="59"/>
      <c r="Z59" s="60"/>
      <c r="AA59" s="53" t="str">
        <f>VLOOKUP(H59,'[1]Hoja1'!A$2:G$445,7,0)</f>
        <v>USO Y MANEJO DE LOS EPP</v>
      </c>
      <c r="AB59" s="52" t="s">
        <v>1229</v>
      </c>
      <c r="AC59" s="92"/>
      <c r="AD59" s="14"/>
      <c r="AE59" s="12"/>
      <c r="AF59" s="12"/>
      <c r="AG59" s="12"/>
      <c r="AH59" s="12"/>
      <c r="AI59" s="12"/>
      <c r="AJ59" s="12"/>
      <c r="AK59" s="12"/>
      <c r="AL59" s="12"/>
      <c r="AM59" s="12"/>
      <c r="AN59" s="12"/>
      <c r="AO59" s="12"/>
      <c r="AP59" s="12"/>
      <c r="AQ59" s="12"/>
      <c r="AR59" s="12"/>
      <c r="AS59" s="12"/>
      <c r="AT59" s="12"/>
      <c r="AU59" s="12"/>
      <c r="AV59" s="12"/>
      <c r="AW59" s="12"/>
      <c r="AX59" s="12"/>
      <c r="AY59" s="12"/>
      <c r="AZ59" s="12"/>
      <c r="BA59" s="12"/>
      <c r="BB59" s="12"/>
      <c r="BC59" s="12"/>
      <c r="BD59" s="12"/>
      <c r="BE59" s="12"/>
      <c r="BF59" s="12"/>
      <c r="BG59" s="12"/>
      <c r="BH59" s="12"/>
      <c r="BI59" s="12"/>
      <c r="BJ59" s="12"/>
      <c r="BK59" s="12"/>
      <c r="BL59" s="12"/>
      <c r="BM59" s="12"/>
      <c r="BN59" s="12"/>
      <c r="BO59" s="12"/>
      <c r="BP59" s="12"/>
      <c r="BQ59" s="12"/>
      <c r="BR59" s="12"/>
      <c r="BS59" s="12"/>
      <c r="BT59" s="12"/>
      <c r="BU59" s="12"/>
      <c r="BV59" s="12"/>
      <c r="BW59" s="12"/>
      <c r="BX59" s="12"/>
      <c r="BY59" s="12"/>
      <c r="BZ59" s="12"/>
      <c r="CA59" s="12"/>
      <c r="CB59" s="12"/>
      <c r="CC59" s="12"/>
      <c r="CD59" s="12"/>
      <c r="CE59" s="12"/>
      <c r="CF59" s="12"/>
      <c r="CG59" s="12"/>
      <c r="CH59" s="12"/>
      <c r="CI59" s="12"/>
      <c r="CJ59" s="12"/>
      <c r="CK59" s="12"/>
      <c r="CL59" s="12"/>
      <c r="CM59" s="12"/>
      <c r="CN59" s="12"/>
      <c r="CO59" s="12"/>
      <c r="CP59" s="12"/>
      <c r="CQ59" s="12"/>
      <c r="CR59" s="12"/>
      <c r="CS59" s="12"/>
      <c r="CT59" s="12"/>
      <c r="CU59" s="12"/>
      <c r="CV59" s="12"/>
      <c r="CW59" s="12"/>
      <c r="CX59" s="12"/>
      <c r="CY59" s="12"/>
      <c r="CZ59" s="12"/>
      <c r="DA59" s="12"/>
      <c r="DB59" s="12"/>
      <c r="DC59" s="12"/>
      <c r="DD59" s="12"/>
      <c r="DE59" s="12"/>
      <c r="DF59" s="12"/>
      <c r="DG59" s="12"/>
      <c r="DH59" s="12"/>
      <c r="DI59" s="12"/>
      <c r="DJ59" s="12"/>
      <c r="DK59" s="12"/>
      <c r="DL59" s="12"/>
      <c r="DM59" s="12"/>
      <c r="DN59" s="12"/>
      <c r="DO59" s="12"/>
      <c r="DP59" s="12"/>
      <c r="DQ59" s="12"/>
      <c r="DR59" s="12"/>
      <c r="DS59" s="12"/>
      <c r="DT59" s="12"/>
      <c r="DU59" s="12"/>
      <c r="DV59" s="12"/>
      <c r="DW59" s="12"/>
      <c r="DX59" s="12"/>
      <c r="DY59" s="12"/>
      <c r="DZ59" s="12"/>
      <c r="EA59" s="12"/>
      <c r="EB59" s="12"/>
      <c r="EC59" s="12"/>
      <c r="ED59" s="12"/>
      <c r="EE59" s="12"/>
      <c r="EF59" s="12"/>
      <c r="EG59" s="12"/>
      <c r="EH59" s="12"/>
      <c r="EI59" s="12"/>
      <c r="EJ59" s="12"/>
      <c r="EK59" s="12"/>
      <c r="EL59" s="12"/>
      <c r="EM59" s="12"/>
      <c r="EN59" s="12"/>
      <c r="EO59" s="12"/>
      <c r="EP59" s="12"/>
      <c r="EQ59" s="12"/>
      <c r="ER59" s="12"/>
      <c r="ES59" s="12"/>
      <c r="ET59" s="15"/>
    </row>
    <row r="60" spans="1:150" s="13" customFormat="1" ht="51">
      <c r="A60" s="142"/>
      <c r="B60" s="142"/>
      <c r="C60" s="92"/>
      <c r="D60" s="102"/>
      <c r="E60" s="97"/>
      <c r="F60" s="97"/>
      <c r="G60" s="83" t="str">
        <f>VLOOKUP(H60,'[1]Hoja1'!A$1:G$445,2,0)</f>
        <v>Forzadas, Prolongadas</v>
      </c>
      <c r="H60" s="46" t="s">
        <v>40</v>
      </c>
      <c r="I60" s="83" t="str">
        <f>VLOOKUP(H60,'[1]Hoja1'!A$2:G$445,3,0)</f>
        <v xml:space="preserve">Lesiones osteomusculares, lesiones osteoarticulares
</v>
      </c>
      <c r="J60" s="54"/>
      <c r="K60" s="83" t="str">
        <f>VLOOKUP(H60,'[1]Hoja1'!A$2:G$445,4,0)</f>
        <v>Inspecciones planeadas e inspecciones no planeadas, procedimientos de programas de seguridad y salud en el trabajo</v>
      </c>
      <c r="L60" s="83" t="str">
        <f>VLOOKUP(H60,'[1]Hoja1'!A$2:G$445,5,0)</f>
        <v>PVE Biomecánico, programa pausas activas, exámenes periódicos, recomendaciones, control de posturas</v>
      </c>
      <c r="M60" s="54">
        <v>2</v>
      </c>
      <c r="N60" s="55">
        <v>3</v>
      </c>
      <c r="O60" s="55">
        <v>25</v>
      </c>
      <c r="P60" s="48">
        <f t="shared" si="1"/>
        <v>6</v>
      </c>
      <c r="Q60" s="48">
        <f t="shared" si="2"/>
        <v>150</v>
      </c>
      <c r="R60" s="56" t="str">
        <f t="shared" si="3"/>
        <v>M-6</v>
      </c>
      <c r="S60" s="57" t="str">
        <f t="shared" si="0"/>
        <v>II</v>
      </c>
      <c r="T60" s="58" t="str">
        <f t="shared" si="4"/>
        <v>No Aceptable o Aceptable Con Control Especifico</v>
      </c>
      <c r="U60" s="104"/>
      <c r="V60" s="83" t="str">
        <f>VLOOKUP(H60,'[1]Hoja1'!A$2:G$445,6,0)</f>
        <v>Enfermedades Osteomusculares</v>
      </c>
      <c r="W60" s="59"/>
      <c r="X60" s="59"/>
      <c r="Y60" s="59"/>
      <c r="Z60" s="60"/>
      <c r="AA60" s="53" t="str">
        <f>VLOOKUP(H60,'[1]Hoja1'!A$2:G$445,7,0)</f>
        <v>Prevención en lesiones osteomusculares, líderes de pausas activas</v>
      </c>
      <c r="AB60" s="59" t="s">
        <v>1203</v>
      </c>
      <c r="AC60" s="92"/>
      <c r="AD60" s="14"/>
      <c r="AE60" s="12"/>
      <c r="AF60" s="12"/>
      <c r="AG60" s="12"/>
      <c r="AH60" s="12"/>
      <c r="AI60" s="12"/>
      <c r="AJ60" s="12"/>
      <c r="AK60" s="12"/>
      <c r="AL60" s="12"/>
      <c r="AM60" s="12"/>
      <c r="AN60" s="12"/>
      <c r="AO60" s="12"/>
      <c r="AP60" s="12"/>
      <c r="AQ60" s="12"/>
      <c r="AR60" s="12"/>
      <c r="AS60" s="12"/>
      <c r="AT60" s="12"/>
      <c r="AU60" s="12"/>
      <c r="AV60" s="12"/>
      <c r="AW60" s="12"/>
      <c r="AX60" s="12"/>
      <c r="AY60" s="12"/>
      <c r="AZ60" s="12"/>
      <c r="BA60" s="12"/>
      <c r="BB60" s="12"/>
      <c r="BC60" s="12"/>
      <c r="BD60" s="12"/>
      <c r="BE60" s="12"/>
      <c r="BF60" s="12"/>
      <c r="BG60" s="12"/>
      <c r="BH60" s="12"/>
      <c r="BI60" s="12"/>
      <c r="BJ60" s="12"/>
      <c r="BK60" s="12"/>
      <c r="BL60" s="12"/>
      <c r="BM60" s="12"/>
      <c r="BN60" s="12"/>
      <c r="BO60" s="12"/>
      <c r="BP60" s="12"/>
      <c r="BQ60" s="12"/>
      <c r="BR60" s="12"/>
      <c r="BS60" s="12"/>
      <c r="BT60" s="12"/>
      <c r="BU60" s="12"/>
      <c r="BV60" s="12"/>
      <c r="BW60" s="12"/>
      <c r="BX60" s="12"/>
      <c r="BY60" s="12"/>
      <c r="BZ60" s="12"/>
      <c r="CA60" s="12"/>
      <c r="CB60" s="12"/>
      <c r="CC60" s="12"/>
      <c r="CD60" s="12"/>
      <c r="CE60" s="12"/>
      <c r="CF60" s="12"/>
      <c r="CG60" s="12"/>
      <c r="CH60" s="12"/>
      <c r="CI60" s="12"/>
      <c r="CJ60" s="12"/>
      <c r="CK60" s="12"/>
      <c r="CL60" s="12"/>
      <c r="CM60" s="12"/>
      <c r="CN60" s="12"/>
      <c r="CO60" s="12"/>
      <c r="CP60" s="12"/>
      <c r="CQ60" s="12"/>
      <c r="CR60" s="12"/>
      <c r="CS60" s="12"/>
      <c r="CT60" s="12"/>
      <c r="CU60" s="12"/>
      <c r="CV60" s="12"/>
      <c r="CW60" s="12"/>
      <c r="CX60" s="12"/>
      <c r="CY60" s="12"/>
      <c r="CZ60" s="12"/>
      <c r="DA60" s="12"/>
      <c r="DB60" s="12"/>
      <c r="DC60" s="12"/>
      <c r="DD60" s="12"/>
      <c r="DE60" s="12"/>
      <c r="DF60" s="12"/>
      <c r="DG60" s="12"/>
      <c r="DH60" s="12"/>
      <c r="DI60" s="12"/>
      <c r="DJ60" s="12"/>
      <c r="DK60" s="12"/>
      <c r="DL60" s="12"/>
      <c r="DM60" s="12"/>
      <c r="DN60" s="12"/>
      <c r="DO60" s="12"/>
      <c r="DP60" s="12"/>
      <c r="DQ60" s="12"/>
      <c r="DR60" s="12"/>
      <c r="DS60" s="12"/>
      <c r="DT60" s="12"/>
      <c r="DU60" s="12"/>
      <c r="DV60" s="12"/>
      <c r="DW60" s="12"/>
      <c r="DX60" s="12"/>
      <c r="DY60" s="12"/>
      <c r="DZ60" s="12"/>
      <c r="EA60" s="12"/>
      <c r="EB60" s="12"/>
      <c r="EC60" s="12"/>
      <c r="ED60" s="12"/>
      <c r="EE60" s="12"/>
      <c r="EF60" s="12"/>
      <c r="EG60" s="12"/>
      <c r="EH60" s="12"/>
      <c r="EI60" s="12"/>
      <c r="EJ60" s="12"/>
      <c r="EK60" s="12"/>
      <c r="EL60" s="12"/>
      <c r="EM60" s="12"/>
      <c r="EN60" s="12"/>
      <c r="EO60" s="12"/>
      <c r="EP60" s="12"/>
      <c r="EQ60" s="12"/>
      <c r="ER60" s="12"/>
      <c r="ES60" s="12"/>
      <c r="ET60" s="15"/>
    </row>
    <row r="61" spans="1:150" s="13" customFormat="1" ht="51">
      <c r="A61" s="142"/>
      <c r="B61" s="142"/>
      <c r="C61" s="92"/>
      <c r="D61" s="102"/>
      <c r="E61" s="97"/>
      <c r="F61" s="97"/>
      <c r="G61" s="83" t="str">
        <f>VLOOKUP(H61,'[1]Hoja1'!A$1:G$445,2,0)</f>
        <v>Movimientos repetitivos, Miembros Superiores</v>
      </c>
      <c r="H61" s="46" t="s">
        <v>47</v>
      </c>
      <c r="I61" s="83" t="str">
        <f>VLOOKUP(H61,'[1]Hoja1'!A$2:G$445,3,0)</f>
        <v>Lesiones Musculoesqueléticas</v>
      </c>
      <c r="J61" s="54"/>
      <c r="K61" s="83" t="str">
        <f>VLOOKUP(H61,'[1]Hoja1'!A$2:G$445,4,0)</f>
        <v>N/A</v>
      </c>
      <c r="L61" s="83" t="str">
        <f>VLOOKUP(H61,'[1]Hoja1'!A$2:G$445,5,0)</f>
        <v>PVE BIomécanico, programa pausas activas, examenes periódicos, recomendaicones, control de posturas</v>
      </c>
      <c r="M61" s="54">
        <v>2</v>
      </c>
      <c r="N61" s="55">
        <v>3</v>
      </c>
      <c r="O61" s="55">
        <v>10</v>
      </c>
      <c r="P61" s="48">
        <f t="shared" si="1"/>
        <v>6</v>
      </c>
      <c r="Q61" s="48">
        <f t="shared" si="2"/>
        <v>60</v>
      </c>
      <c r="R61" s="56" t="str">
        <f t="shared" si="3"/>
        <v>M-6</v>
      </c>
      <c r="S61" s="57" t="str">
        <f t="shared" si="0"/>
        <v>III</v>
      </c>
      <c r="T61" s="58" t="str">
        <f t="shared" si="4"/>
        <v>Mejorable</v>
      </c>
      <c r="U61" s="104"/>
      <c r="V61" s="83" t="str">
        <f>VLOOKUP(H61,'[1]Hoja1'!A$2:G$445,6,0)</f>
        <v>Enfermedades musculoesqueleticas</v>
      </c>
      <c r="W61" s="59"/>
      <c r="X61" s="59"/>
      <c r="Y61" s="59"/>
      <c r="Z61" s="60"/>
      <c r="AA61" s="53" t="str">
        <f>VLOOKUP(H61,'[1]Hoja1'!A$2:G$445,7,0)</f>
        <v>Prevención en lesiones osteomusculares, líderes de pausas activas</v>
      </c>
      <c r="AB61" s="59" t="s">
        <v>1203</v>
      </c>
      <c r="AC61" s="92"/>
      <c r="AD61" s="14"/>
      <c r="AE61" s="12"/>
      <c r="AF61" s="12"/>
      <c r="AG61" s="12"/>
      <c r="AH61" s="12"/>
      <c r="AI61" s="12"/>
      <c r="AJ61" s="12"/>
      <c r="AK61" s="12"/>
      <c r="AL61" s="12"/>
      <c r="AM61" s="12"/>
      <c r="AN61" s="12"/>
      <c r="AO61" s="12"/>
      <c r="AP61" s="12"/>
      <c r="AQ61" s="12"/>
      <c r="AR61" s="12"/>
      <c r="AS61" s="12"/>
      <c r="AT61" s="12"/>
      <c r="AU61" s="12"/>
      <c r="AV61" s="12"/>
      <c r="AW61" s="12"/>
      <c r="AX61" s="12"/>
      <c r="AY61" s="12"/>
      <c r="AZ61" s="12"/>
      <c r="BA61" s="12"/>
      <c r="BB61" s="12"/>
      <c r="BC61" s="12"/>
      <c r="BD61" s="12"/>
      <c r="BE61" s="12"/>
      <c r="BF61" s="12"/>
      <c r="BG61" s="12"/>
      <c r="BH61" s="12"/>
      <c r="BI61" s="12"/>
      <c r="BJ61" s="12"/>
      <c r="BK61" s="12"/>
      <c r="BL61" s="12"/>
      <c r="BM61" s="12"/>
      <c r="BN61" s="12"/>
      <c r="BO61" s="12"/>
      <c r="BP61" s="12"/>
      <c r="BQ61" s="12"/>
      <c r="BR61" s="12"/>
      <c r="BS61" s="12"/>
      <c r="BT61" s="12"/>
      <c r="BU61" s="12"/>
      <c r="BV61" s="12"/>
      <c r="BW61" s="12"/>
      <c r="BX61" s="12"/>
      <c r="BY61" s="12"/>
      <c r="BZ61" s="12"/>
      <c r="CA61" s="12"/>
      <c r="CB61" s="12"/>
      <c r="CC61" s="12"/>
      <c r="CD61" s="12"/>
      <c r="CE61" s="12"/>
      <c r="CF61" s="12"/>
      <c r="CG61" s="12"/>
      <c r="CH61" s="12"/>
      <c r="CI61" s="12"/>
      <c r="CJ61" s="12"/>
      <c r="CK61" s="12"/>
      <c r="CL61" s="12"/>
      <c r="CM61" s="12"/>
      <c r="CN61" s="12"/>
      <c r="CO61" s="12"/>
      <c r="CP61" s="12"/>
      <c r="CQ61" s="12"/>
      <c r="CR61" s="12"/>
      <c r="CS61" s="12"/>
      <c r="CT61" s="12"/>
      <c r="CU61" s="12"/>
      <c r="CV61" s="12"/>
      <c r="CW61" s="12"/>
      <c r="CX61" s="12"/>
      <c r="CY61" s="12"/>
      <c r="CZ61" s="12"/>
      <c r="DA61" s="12"/>
      <c r="DB61" s="12"/>
      <c r="DC61" s="12"/>
      <c r="DD61" s="12"/>
      <c r="DE61" s="12"/>
      <c r="DF61" s="12"/>
      <c r="DG61" s="12"/>
      <c r="DH61" s="12"/>
      <c r="DI61" s="12"/>
      <c r="DJ61" s="12"/>
      <c r="DK61" s="12"/>
      <c r="DL61" s="12"/>
      <c r="DM61" s="12"/>
      <c r="DN61" s="12"/>
      <c r="DO61" s="12"/>
      <c r="DP61" s="12"/>
      <c r="DQ61" s="12"/>
      <c r="DR61" s="12"/>
      <c r="DS61" s="12"/>
      <c r="DT61" s="12"/>
      <c r="DU61" s="12"/>
      <c r="DV61" s="12"/>
      <c r="DW61" s="12"/>
      <c r="DX61" s="12"/>
      <c r="DY61" s="12"/>
      <c r="DZ61" s="12"/>
      <c r="EA61" s="12"/>
      <c r="EB61" s="12"/>
      <c r="EC61" s="12"/>
      <c r="ED61" s="12"/>
      <c r="EE61" s="12"/>
      <c r="EF61" s="12"/>
      <c r="EG61" s="12"/>
      <c r="EH61" s="12"/>
      <c r="EI61" s="12"/>
      <c r="EJ61" s="12"/>
      <c r="EK61" s="12"/>
      <c r="EL61" s="12"/>
      <c r="EM61" s="12"/>
      <c r="EN61" s="12"/>
      <c r="EO61" s="12"/>
      <c r="EP61" s="12"/>
      <c r="EQ61" s="12"/>
      <c r="ER61" s="12"/>
      <c r="ES61" s="12"/>
      <c r="ET61" s="15"/>
    </row>
    <row r="62" spans="1:150" s="13" customFormat="1" ht="51">
      <c r="A62" s="142"/>
      <c r="B62" s="142"/>
      <c r="C62" s="92"/>
      <c r="D62" s="102"/>
      <c r="E62" s="97"/>
      <c r="F62" s="97"/>
      <c r="G62" s="83" t="str">
        <f>VLOOKUP(H62,'[1]Hoja1'!A$1:G$445,2,0)</f>
        <v>Atropellamiento, Envestir</v>
      </c>
      <c r="H62" s="46" t="s">
        <v>1187</v>
      </c>
      <c r="I62" s="83" t="str">
        <f>VLOOKUP(H62,'[1]Hoja1'!A$2:G$445,3,0)</f>
        <v>Lesiones, pérdidas materiales, muerte</v>
      </c>
      <c r="J62" s="54"/>
      <c r="K62" s="83" t="str">
        <f>VLOOKUP(H62,'[1]Hoja1'!A$2:G$445,4,0)</f>
        <v>Inspecciones planeadas e inspecciones no planeadas, procedimientos de programas de seguridad y salud en el trabajo</v>
      </c>
      <c r="L62" s="83" t="str">
        <f>VLOOKUP(H62,'[1]Hoja1'!A$2:G$445,5,0)</f>
        <v>Programa de seguridad vial, señalización</v>
      </c>
      <c r="M62" s="54">
        <v>2</v>
      </c>
      <c r="N62" s="55">
        <v>3</v>
      </c>
      <c r="O62" s="55">
        <v>60</v>
      </c>
      <c r="P62" s="48">
        <f t="shared" si="1"/>
        <v>6</v>
      </c>
      <c r="Q62" s="48">
        <f t="shared" si="2"/>
        <v>360</v>
      </c>
      <c r="R62" s="56" t="str">
        <f t="shared" si="3"/>
        <v>M-6</v>
      </c>
      <c r="S62" s="57" t="str">
        <f t="shared" si="0"/>
        <v>II</v>
      </c>
      <c r="T62" s="58" t="str">
        <f t="shared" si="4"/>
        <v>No Aceptable o Aceptable Con Control Especifico</v>
      </c>
      <c r="U62" s="104"/>
      <c r="V62" s="83" t="str">
        <f>VLOOKUP(H62,'[1]Hoja1'!A$2:G$445,6,0)</f>
        <v>Muerte</v>
      </c>
      <c r="W62" s="59"/>
      <c r="X62" s="59"/>
      <c r="Y62" s="59"/>
      <c r="Z62" s="60"/>
      <c r="AA62" s="53" t="str">
        <f>VLOOKUP(H62,'[1]Hoja1'!A$2:G$445,7,0)</f>
        <v>Seguridad vial y manejo defensivo, aseguramiento de áreas de trabajo</v>
      </c>
      <c r="AB62" s="59" t="s">
        <v>1204</v>
      </c>
      <c r="AC62" s="92"/>
      <c r="AD62" s="14"/>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12"/>
      <c r="CT62" s="12"/>
      <c r="CU62" s="12"/>
      <c r="CV62" s="12"/>
      <c r="CW62" s="12"/>
      <c r="CX62" s="12"/>
      <c r="CY62" s="12"/>
      <c r="CZ62" s="12"/>
      <c r="DA62" s="12"/>
      <c r="DB62" s="12"/>
      <c r="DC62" s="12"/>
      <c r="DD62" s="12"/>
      <c r="DE62" s="12"/>
      <c r="DF62" s="12"/>
      <c r="DG62" s="12"/>
      <c r="DH62" s="12"/>
      <c r="DI62" s="12"/>
      <c r="DJ62" s="12"/>
      <c r="DK62" s="12"/>
      <c r="DL62" s="12"/>
      <c r="DM62" s="12"/>
      <c r="DN62" s="12"/>
      <c r="DO62" s="12"/>
      <c r="DP62" s="12"/>
      <c r="DQ62" s="12"/>
      <c r="DR62" s="12"/>
      <c r="DS62" s="12"/>
      <c r="DT62" s="12"/>
      <c r="DU62" s="12"/>
      <c r="DV62" s="12"/>
      <c r="DW62" s="12"/>
      <c r="DX62" s="12"/>
      <c r="DY62" s="12"/>
      <c r="DZ62" s="12"/>
      <c r="EA62" s="12"/>
      <c r="EB62" s="12"/>
      <c r="EC62" s="12"/>
      <c r="ED62" s="12"/>
      <c r="EE62" s="12"/>
      <c r="EF62" s="12"/>
      <c r="EG62" s="12"/>
      <c r="EH62" s="12"/>
      <c r="EI62" s="12"/>
      <c r="EJ62" s="12"/>
      <c r="EK62" s="12"/>
      <c r="EL62" s="12"/>
      <c r="EM62" s="12"/>
      <c r="EN62" s="12"/>
      <c r="EO62" s="12"/>
      <c r="EP62" s="12"/>
      <c r="EQ62" s="12"/>
      <c r="ER62" s="12"/>
      <c r="ES62" s="12"/>
      <c r="ET62" s="15"/>
    </row>
    <row r="63" spans="1:150" s="13" customFormat="1" ht="40.5">
      <c r="A63" s="142"/>
      <c r="B63" s="142"/>
      <c r="C63" s="92"/>
      <c r="D63" s="102"/>
      <c r="E63" s="97"/>
      <c r="F63" s="97"/>
      <c r="G63" s="83" t="str">
        <f>VLOOKUP(H63,'[1]Hoja1'!A$1:G$445,2,0)</f>
        <v>Superficies de trabajo irregulares o deslizantes</v>
      </c>
      <c r="H63" s="46" t="s">
        <v>597</v>
      </c>
      <c r="I63" s="83" t="str">
        <f>VLOOKUP(H63,'[1]Hoja1'!A$2:G$445,3,0)</f>
        <v>Caidas del mismo nivel, fracturas, golpe con objetos, caídas de objetos, obstrucción de rutas de evacuación</v>
      </c>
      <c r="J63" s="54"/>
      <c r="K63" s="83" t="str">
        <f>VLOOKUP(H63,'[1]Hoja1'!A$2:G$445,4,0)</f>
        <v>N/A</v>
      </c>
      <c r="L63" s="83" t="str">
        <f>VLOOKUP(H63,'[1]Hoja1'!A$2:G$445,5,0)</f>
        <v>N/A</v>
      </c>
      <c r="M63" s="54">
        <v>2</v>
      </c>
      <c r="N63" s="55">
        <v>3</v>
      </c>
      <c r="O63" s="55">
        <v>25</v>
      </c>
      <c r="P63" s="48">
        <f t="shared" si="1"/>
        <v>6</v>
      </c>
      <c r="Q63" s="48">
        <f t="shared" si="2"/>
        <v>150</v>
      </c>
      <c r="R63" s="56" t="str">
        <f t="shared" si="3"/>
        <v>M-6</v>
      </c>
      <c r="S63" s="57" t="str">
        <f t="shared" si="0"/>
        <v>II</v>
      </c>
      <c r="T63" s="58" t="str">
        <f t="shared" si="4"/>
        <v>No Aceptable o Aceptable Con Control Especifico</v>
      </c>
      <c r="U63" s="104"/>
      <c r="V63" s="83" t="str">
        <f>VLOOKUP(H63,'[1]Hoja1'!A$2:G$445,6,0)</f>
        <v>Caídas de distinto nivel</v>
      </c>
      <c r="W63" s="59"/>
      <c r="X63" s="59"/>
      <c r="Y63" s="59"/>
      <c r="Z63" s="60"/>
      <c r="AA63" s="53" t="str">
        <f>VLOOKUP(H63,'[1]Hoja1'!A$2:G$445,7,0)</f>
        <v>Pautas Básicas en orden y aseo en el lugar de trabajo, actos y condiciones inseguras</v>
      </c>
      <c r="AB63" s="59" t="s">
        <v>1205</v>
      </c>
      <c r="AC63" s="92"/>
      <c r="AD63" s="14"/>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2"/>
      <c r="CT63" s="12"/>
      <c r="CU63" s="12"/>
      <c r="CV63" s="12"/>
      <c r="CW63" s="12"/>
      <c r="CX63" s="12"/>
      <c r="CY63" s="12"/>
      <c r="CZ63" s="12"/>
      <c r="DA63" s="12"/>
      <c r="DB63" s="12"/>
      <c r="DC63" s="12"/>
      <c r="DD63" s="12"/>
      <c r="DE63" s="12"/>
      <c r="DF63" s="12"/>
      <c r="DG63" s="12"/>
      <c r="DH63" s="12"/>
      <c r="DI63" s="12"/>
      <c r="DJ63" s="12"/>
      <c r="DK63" s="12"/>
      <c r="DL63" s="12"/>
      <c r="DM63" s="12"/>
      <c r="DN63" s="12"/>
      <c r="DO63" s="12"/>
      <c r="DP63" s="12"/>
      <c r="DQ63" s="12"/>
      <c r="DR63" s="12"/>
      <c r="DS63" s="12"/>
      <c r="DT63" s="12"/>
      <c r="DU63" s="12"/>
      <c r="DV63" s="12"/>
      <c r="DW63" s="12"/>
      <c r="DX63" s="12"/>
      <c r="DY63" s="12"/>
      <c r="DZ63" s="12"/>
      <c r="EA63" s="12"/>
      <c r="EB63" s="12"/>
      <c r="EC63" s="12"/>
      <c r="ED63" s="12"/>
      <c r="EE63" s="12"/>
      <c r="EF63" s="12"/>
      <c r="EG63" s="12"/>
      <c r="EH63" s="12"/>
      <c r="EI63" s="12"/>
      <c r="EJ63" s="12"/>
      <c r="EK63" s="12"/>
      <c r="EL63" s="12"/>
      <c r="EM63" s="12"/>
      <c r="EN63" s="12"/>
      <c r="EO63" s="12"/>
      <c r="EP63" s="12"/>
      <c r="EQ63" s="12"/>
      <c r="ER63" s="12"/>
      <c r="ES63" s="12"/>
      <c r="ET63" s="15"/>
    </row>
    <row r="64" spans="1:150" s="13" customFormat="1" ht="63.75">
      <c r="A64" s="142"/>
      <c r="B64" s="142"/>
      <c r="C64" s="92"/>
      <c r="D64" s="102"/>
      <c r="E64" s="97"/>
      <c r="F64" s="97"/>
      <c r="G64" s="83" t="str">
        <f>VLOOKUP(H64,'[1]Hoja1'!A$1:G$445,2,0)</f>
        <v>Atraco, golpiza, atentados y secuestrados</v>
      </c>
      <c r="H64" s="46" t="s">
        <v>57</v>
      </c>
      <c r="I64" s="83" t="str">
        <f>VLOOKUP(H64,'[1]Hoja1'!A$2:G$445,3,0)</f>
        <v>Estrés, golpes, Secuestros</v>
      </c>
      <c r="J64" s="54"/>
      <c r="K64" s="83" t="str">
        <f>VLOOKUP(H64,'[1]Hoja1'!A$2:G$445,4,0)</f>
        <v>Inspecciones planeadas e inspecciones no planeadas, procedimientos de programas de seguridad y salud en el trabajo</v>
      </c>
      <c r="L64" s="83" t="str">
        <f>VLOOKUP(H64,'[1]Hoja1'!A$2:G$445,5,0)</f>
        <v xml:space="preserve">Uniformes Corporativos, Caquetas corporativas, Carnetización
</v>
      </c>
      <c r="M64" s="54">
        <v>2</v>
      </c>
      <c r="N64" s="55">
        <v>3</v>
      </c>
      <c r="O64" s="55">
        <v>60</v>
      </c>
      <c r="P64" s="48">
        <f t="shared" si="1"/>
        <v>6</v>
      </c>
      <c r="Q64" s="48">
        <f t="shared" si="2"/>
        <v>360</v>
      </c>
      <c r="R64" s="56" t="str">
        <f t="shared" si="3"/>
        <v>M-6</v>
      </c>
      <c r="S64" s="57" t="str">
        <f t="shared" si="0"/>
        <v>II</v>
      </c>
      <c r="T64" s="58" t="str">
        <f t="shared" si="4"/>
        <v>No Aceptable o Aceptable Con Control Especifico</v>
      </c>
      <c r="U64" s="104"/>
      <c r="V64" s="83" t="str">
        <f>VLOOKUP(H64,'[1]Hoja1'!A$2:G$445,6,0)</f>
        <v>Secuestros</v>
      </c>
      <c r="W64" s="59"/>
      <c r="X64" s="59"/>
      <c r="Y64" s="59"/>
      <c r="Z64" s="60"/>
      <c r="AA64" s="53" t="str">
        <f>VLOOKUP(H64,'[1]Hoja1'!A$2:G$445,7,0)</f>
        <v>N/A</v>
      </c>
      <c r="AB64" s="59" t="s">
        <v>1206</v>
      </c>
      <c r="AC64" s="92"/>
      <c r="AD64" s="14"/>
      <c r="AE64" s="12"/>
      <c r="AF64" s="12"/>
      <c r="AG64" s="12"/>
      <c r="AH64" s="12"/>
      <c r="AI64" s="12"/>
      <c r="AJ64" s="12"/>
      <c r="AK64" s="12"/>
      <c r="AL64" s="12"/>
      <c r="AM64" s="12"/>
      <c r="AN64" s="12"/>
      <c r="AO64" s="12"/>
      <c r="AP64" s="12"/>
      <c r="AQ64" s="12"/>
      <c r="AR64" s="12"/>
      <c r="AS64" s="12"/>
      <c r="AT64" s="12"/>
      <c r="AU64" s="12"/>
      <c r="AV64" s="12"/>
      <c r="AW64" s="12"/>
      <c r="AX64" s="12"/>
      <c r="AY64" s="12"/>
      <c r="AZ64" s="12"/>
      <c r="BA64" s="12"/>
      <c r="BB64" s="12"/>
      <c r="BC64" s="12"/>
      <c r="BD64" s="12"/>
      <c r="BE64" s="12"/>
      <c r="BF64" s="12"/>
      <c r="BG64" s="12"/>
      <c r="BH64" s="12"/>
      <c r="BI64" s="12"/>
      <c r="BJ64" s="12"/>
      <c r="BK64" s="12"/>
      <c r="BL64" s="12"/>
      <c r="BM64" s="12"/>
      <c r="BN64" s="12"/>
      <c r="BO64" s="12"/>
      <c r="BP64" s="12"/>
      <c r="BQ64" s="12"/>
      <c r="BR64" s="12"/>
      <c r="BS64" s="12"/>
      <c r="BT64" s="12"/>
      <c r="BU64" s="12"/>
      <c r="BV64" s="12"/>
      <c r="BW64" s="12"/>
      <c r="BX64" s="12"/>
      <c r="BY64" s="12"/>
      <c r="BZ64" s="12"/>
      <c r="CA64" s="12"/>
      <c r="CB64" s="12"/>
      <c r="CC64" s="12"/>
      <c r="CD64" s="12"/>
      <c r="CE64" s="12"/>
      <c r="CF64" s="12"/>
      <c r="CG64" s="12"/>
      <c r="CH64" s="12"/>
      <c r="CI64" s="12"/>
      <c r="CJ64" s="12"/>
      <c r="CK64" s="12"/>
      <c r="CL64" s="12"/>
      <c r="CM64" s="12"/>
      <c r="CN64" s="12"/>
      <c r="CO64" s="12"/>
      <c r="CP64" s="12"/>
      <c r="CQ64" s="12"/>
      <c r="CR64" s="12"/>
      <c r="CS64" s="12"/>
      <c r="CT64" s="12"/>
      <c r="CU64" s="12"/>
      <c r="CV64" s="12"/>
      <c r="CW64" s="12"/>
      <c r="CX64" s="12"/>
      <c r="CY64" s="12"/>
      <c r="CZ64" s="12"/>
      <c r="DA64" s="12"/>
      <c r="DB64" s="12"/>
      <c r="DC64" s="12"/>
      <c r="DD64" s="12"/>
      <c r="DE64" s="12"/>
      <c r="DF64" s="12"/>
      <c r="DG64" s="12"/>
      <c r="DH64" s="12"/>
      <c r="DI64" s="12"/>
      <c r="DJ64" s="12"/>
      <c r="DK64" s="12"/>
      <c r="DL64" s="12"/>
      <c r="DM64" s="12"/>
      <c r="DN64" s="12"/>
      <c r="DO64" s="12"/>
      <c r="DP64" s="12"/>
      <c r="DQ64" s="12"/>
      <c r="DR64" s="12"/>
      <c r="DS64" s="12"/>
      <c r="DT64" s="12"/>
      <c r="DU64" s="12"/>
      <c r="DV64" s="12"/>
      <c r="DW64" s="12"/>
      <c r="DX64" s="12"/>
      <c r="DY64" s="12"/>
      <c r="DZ64" s="12"/>
      <c r="EA64" s="12"/>
      <c r="EB64" s="12"/>
      <c r="EC64" s="12"/>
      <c r="ED64" s="12"/>
      <c r="EE64" s="12"/>
      <c r="EF64" s="12"/>
      <c r="EG64" s="12"/>
      <c r="EH64" s="12"/>
      <c r="EI64" s="12"/>
      <c r="EJ64" s="12"/>
      <c r="EK64" s="12"/>
      <c r="EL64" s="12"/>
      <c r="EM64" s="12"/>
      <c r="EN64" s="12"/>
      <c r="EO64" s="12"/>
      <c r="EP64" s="12"/>
      <c r="EQ64" s="12"/>
      <c r="ER64" s="12"/>
      <c r="ES64" s="12"/>
      <c r="ET64" s="15"/>
    </row>
    <row r="65" spans="1:150" s="13" customFormat="1" ht="51.75" thickBot="1">
      <c r="A65" s="143"/>
      <c r="B65" s="143"/>
      <c r="C65" s="100"/>
      <c r="D65" s="103"/>
      <c r="E65" s="98"/>
      <c r="F65" s="98"/>
      <c r="G65" s="83" t="str">
        <f>VLOOKUP(H65,'[1]Hoja1'!A$1:G$445,2,0)</f>
        <v>SISMOS, INCENDIOS, INUNDACIONES, TERREMOTOS, VENDAVALES, DERRUMBE</v>
      </c>
      <c r="H65" s="46" t="s">
        <v>62</v>
      </c>
      <c r="I65" s="83" t="str">
        <f>VLOOKUP(H65,'[1]Hoja1'!A$2:G$445,3,0)</f>
        <v>SISMOS, INCENDIOS, INUNDACIONES, TERREMOTOS, VENDAVALES</v>
      </c>
      <c r="J65" s="54"/>
      <c r="K65" s="83" t="str">
        <f>VLOOKUP(H65,'[1]Hoja1'!A$2:G$445,4,0)</f>
        <v>Inspecciones planeadas e inspecciones no planeadas, procedimientos de programas de seguridad y salud en el trabajo</v>
      </c>
      <c r="L65" s="83" t="str">
        <f>VLOOKUP(H65,'[1]Hoja1'!A$2:G$445,5,0)</f>
        <v>BRIGADAS DE EMERGENCIAS</v>
      </c>
      <c r="M65" s="54">
        <v>2</v>
      </c>
      <c r="N65" s="55">
        <v>1</v>
      </c>
      <c r="O65" s="55">
        <v>100</v>
      </c>
      <c r="P65" s="48">
        <f t="shared" si="1"/>
        <v>2</v>
      </c>
      <c r="Q65" s="48">
        <f t="shared" si="2"/>
        <v>200</v>
      </c>
      <c r="R65" s="56" t="str">
        <f t="shared" si="3"/>
        <v>B-2</v>
      </c>
      <c r="S65" s="57" t="str">
        <f t="shared" si="0"/>
        <v>II</v>
      </c>
      <c r="T65" s="58" t="str">
        <f t="shared" si="4"/>
        <v>No Aceptable o Aceptable Con Control Especifico</v>
      </c>
      <c r="U65" s="95"/>
      <c r="V65" s="83" t="str">
        <f>VLOOKUP(H65,'[1]Hoja1'!A$2:G$445,6,0)</f>
        <v>MUERTE</v>
      </c>
      <c r="W65" s="59"/>
      <c r="X65" s="59"/>
      <c r="Y65" s="59"/>
      <c r="Z65" s="60" t="s">
        <v>1249</v>
      </c>
      <c r="AA65" s="53" t="str">
        <f>VLOOKUP(H65,'[1]Hoja1'!A$2:G$445,7,0)</f>
        <v>ENTRENAMIENTO DE LA BRIGADA; DIVULGACIÓN DE PLAN DE EMERGENCIA</v>
      </c>
      <c r="AB65" s="59" t="s">
        <v>1207</v>
      </c>
      <c r="AC65" s="93"/>
      <c r="AD65" s="14"/>
      <c r="AE65" s="12"/>
      <c r="AF65" s="12"/>
      <c r="AG65" s="12"/>
      <c r="AH65" s="12"/>
      <c r="AI65" s="12"/>
      <c r="AJ65" s="12"/>
      <c r="AK65" s="12"/>
      <c r="AL65" s="12"/>
      <c r="AM65" s="12"/>
      <c r="AN65" s="12"/>
      <c r="AO65" s="12"/>
      <c r="AP65" s="12"/>
      <c r="AQ65" s="12"/>
      <c r="AR65" s="12"/>
      <c r="AS65" s="12"/>
      <c r="AT65" s="12"/>
      <c r="AU65" s="12"/>
      <c r="AV65" s="12"/>
      <c r="AW65" s="12"/>
      <c r="AX65" s="12"/>
      <c r="AY65" s="12"/>
      <c r="AZ65" s="12"/>
      <c r="BA65" s="12"/>
      <c r="BB65" s="12"/>
      <c r="BC65" s="12"/>
      <c r="BD65" s="12"/>
      <c r="BE65" s="12"/>
      <c r="BF65" s="12"/>
      <c r="BG65" s="12"/>
      <c r="BH65" s="12"/>
      <c r="BI65" s="12"/>
      <c r="BJ65" s="12"/>
      <c r="BK65" s="12"/>
      <c r="BL65" s="12"/>
      <c r="BM65" s="12"/>
      <c r="BN65" s="12"/>
      <c r="BO65" s="12"/>
      <c r="BP65" s="12"/>
      <c r="BQ65" s="12"/>
      <c r="BR65" s="12"/>
      <c r="BS65" s="12"/>
      <c r="BT65" s="12"/>
      <c r="BU65" s="12"/>
      <c r="BV65" s="12"/>
      <c r="BW65" s="12"/>
      <c r="BX65" s="12"/>
      <c r="BY65" s="12"/>
      <c r="BZ65" s="12"/>
      <c r="CA65" s="12"/>
      <c r="CB65" s="12"/>
      <c r="CC65" s="12"/>
      <c r="CD65" s="12"/>
      <c r="CE65" s="12"/>
      <c r="CF65" s="12"/>
      <c r="CG65" s="12"/>
      <c r="CH65" s="12"/>
      <c r="CI65" s="12"/>
      <c r="CJ65" s="12"/>
      <c r="CK65" s="12"/>
      <c r="CL65" s="12"/>
      <c r="CM65" s="12"/>
      <c r="CN65" s="12"/>
      <c r="CO65" s="12"/>
      <c r="CP65" s="12"/>
      <c r="CQ65" s="12"/>
      <c r="CR65" s="12"/>
      <c r="CS65" s="12"/>
      <c r="CT65" s="12"/>
      <c r="CU65" s="12"/>
      <c r="CV65" s="12"/>
      <c r="CW65" s="12"/>
      <c r="CX65" s="12"/>
      <c r="CY65" s="12"/>
      <c r="CZ65" s="12"/>
      <c r="DA65" s="12"/>
      <c r="DB65" s="12"/>
      <c r="DC65" s="12"/>
      <c r="DD65" s="12"/>
      <c r="DE65" s="12"/>
      <c r="DF65" s="12"/>
      <c r="DG65" s="12"/>
      <c r="DH65" s="12"/>
      <c r="DI65" s="12"/>
      <c r="DJ65" s="12"/>
      <c r="DK65" s="12"/>
      <c r="DL65" s="12"/>
      <c r="DM65" s="12"/>
      <c r="DN65" s="12"/>
      <c r="DO65" s="12"/>
      <c r="DP65" s="12"/>
      <c r="DQ65" s="12"/>
      <c r="DR65" s="12"/>
      <c r="DS65" s="12"/>
      <c r="DT65" s="12"/>
      <c r="DU65" s="12"/>
      <c r="DV65" s="12"/>
      <c r="DW65" s="12"/>
      <c r="DX65" s="12"/>
      <c r="DY65" s="12"/>
      <c r="DZ65" s="12"/>
      <c r="EA65" s="12"/>
      <c r="EB65" s="12"/>
      <c r="EC65" s="12"/>
      <c r="ED65" s="12"/>
      <c r="EE65" s="12"/>
      <c r="EF65" s="12"/>
      <c r="EG65" s="12"/>
      <c r="EH65" s="12"/>
      <c r="EI65" s="12"/>
      <c r="EJ65" s="12"/>
      <c r="EK65" s="12"/>
      <c r="EL65" s="12"/>
      <c r="EM65" s="12"/>
      <c r="EN65" s="12"/>
      <c r="EO65" s="12"/>
      <c r="EP65" s="12"/>
      <c r="EQ65" s="12"/>
      <c r="ER65" s="12"/>
      <c r="ES65" s="12"/>
      <c r="ET65" s="15"/>
    </row>
  </sheetData>
  <mergeCells count="51">
    <mergeCell ref="E5:G5"/>
    <mergeCell ref="C2:D2"/>
    <mergeCell ref="E2:I2"/>
    <mergeCell ref="E3:I3"/>
    <mergeCell ref="C4:D4"/>
    <mergeCell ref="E4:I4"/>
    <mergeCell ref="M8:S9"/>
    <mergeCell ref="T8:T9"/>
    <mergeCell ref="U8:V9"/>
    <mergeCell ref="W8:AC9"/>
    <mergeCell ref="A8:A10"/>
    <mergeCell ref="B8:B10"/>
    <mergeCell ref="C8:F9"/>
    <mergeCell ref="G8:H9"/>
    <mergeCell ref="I8:I10"/>
    <mergeCell ref="J8:L9"/>
    <mergeCell ref="B11:B65"/>
    <mergeCell ref="A11:A65"/>
    <mergeCell ref="C11:C24"/>
    <mergeCell ref="D11:D24"/>
    <mergeCell ref="E11:E24"/>
    <mergeCell ref="C25:C35"/>
    <mergeCell ref="D25:D35"/>
    <mergeCell ref="E25:E35"/>
    <mergeCell ref="C45:C55"/>
    <mergeCell ref="D45:D55"/>
    <mergeCell ref="E45:E55"/>
    <mergeCell ref="F11:F24"/>
    <mergeCell ref="U11:U24"/>
    <mergeCell ref="AB11:AB13"/>
    <mergeCell ref="AC11:AC24"/>
    <mergeCell ref="AB16:AB17"/>
    <mergeCell ref="F25:F35"/>
    <mergeCell ref="U25:U35"/>
    <mergeCell ref="AB25:AB26"/>
    <mergeCell ref="AC25:AC35"/>
    <mergeCell ref="C36:C44"/>
    <mergeCell ref="D36:D44"/>
    <mergeCell ref="E36:E44"/>
    <mergeCell ref="F36:F44"/>
    <mergeCell ref="U36:U44"/>
    <mergeCell ref="AC36:AC44"/>
    <mergeCell ref="F45:F55"/>
    <mergeCell ref="U45:U55"/>
    <mergeCell ref="AC45:AC55"/>
    <mergeCell ref="C56:C65"/>
    <mergeCell ref="D56:D65"/>
    <mergeCell ref="E56:E65"/>
    <mergeCell ref="F56:F65"/>
    <mergeCell ref="U56:U65"/>
    <mergeCell ref="AC56:AC65"/>
  </mergeCells>
  <conditionalFormatting sqref="O26:O35">
    <cfRule type="cellIs" priority="95" operator="equal" stopIfTrue="1">
      <formula>"10, 25, 50, 100"</formula>
    </cfRule>
  </conditionalFormatting>
  <conditionalFormatting sqref="T1:T10 T66:T1048576">
    <cfRule type="containsText" priority="92" dxfId="72" operator="containsText" text="No Aceptable o Aceptable con Control Especifico">
      <formula>NOT(ISERROR(SEARCH("No Aceptable o Aceptable con Control Especifico",T1)))</formula>
    </cfRule>
    <cfRule type="containsText" priority="93" dxfId="74" operator="containsText" text="No Aceptable">
      <formula>NOT(ISERROR(SEARCH("No Aceptable",T1)))</formula>
    </cfRule>
    <cfRule type="containsText" priority="94" dxfId="73" operator="containsText" text="No Aceptable o Aceptable con Control Especifico">
      <formula>NOT(ISERROR(SEARCH("No Aceptable o Aceptable con Control Especifico",T1)))</formula>
    </cfRule>
  </conditionalFormatting>
  <conditionalFormatting sqref="S1:S10 S66:S1048576">
    <cfRule type="cellIs" priority="91" dxfId="72" operator="equal">
      <formula>"II"</formula>
    </cfRule>
  </conditionalFormatting>
  <conditionalFormatting sqref="S25:S35">
    <cfRule type="cellIs" priority="87" dxfId="7" operator="equal" stopIfTrue="1">
      <formula>"IV"</formula>
    </cfRule>
    <cfRule type="cellIs" priority="88" dxfId="6" operator="equal" stopIfTrue="1">
      <formula>"III"</formula>
    </cfRule>
    <cfRule type="cellIs" priority="89" dxfId="5" operator="equal" stopIfTrue="1">
      <formula>"II"</formula>
    </cfRule>
    <cfRule type="cellIs" priority="90" dxfId="3" operator="equal" stopIfTrue="1">
      <formula>"I"</formula>
    </cfRule>
  </conditionalFormatting>
  <conditionalFormatting sqref="T25:T35">
    <cfRule type="cellIs" priority="85" dxfId="3" operator="equal" stopIfTrue="1">
      <formula>"No Aceptable"</formula>
    </cfRule>
    <cfRule type="cellIs" priority="86" dxfId="2" operator="equal" stopIfTrue="1">
      <formula>"Aceptable"</formula>
    </cfRule>
  </conditionalFormatting>
  <conditionalFormatting sqref="T25:T35">
    <cfRule type="cellIs" priority="84" dxfId="1" operator="equal" stopIfTrue="1">
      <formula>"No Aceptable o Aceptable Con Control Especifico"</formula>
    </cfRule>
  </conditionalFormatting>
  <conditionalFormatting sqref="T25:T35">
    <cfRule type="containsText" priority="83" dxfId="0" operator="containsText" stopIfTrue="1" text="Mejorable">
      <formula>NOT(ISERROR(SEARCH("Mejorable",T25)))</formula>
    </cfRule>
  </conditionalFormatting>
  <conditionalFormatting sqref="T59">
    <cfRule type="containsText" priority="1" dxfId="0" operator="containsText" stopIfTrue="1" text="Mejorable">
      <formula>NOT(ISERROR(SEARCH("Mejorable",T59)))</formula>
    </cfRule>
  </conditionalFormatting>
  <conditionalFormatting sqref="S11:S22 S24">
    <cfRule type="cellIs" priority="79" dxfId="7" operator="equal" stopIfTrue="1">
      <formula>"IV"</formula>
    </cfRule>
    <cfRule type="cellIs" priority="80" dxfId="6" operator="equal" stopIfTrue="1">
      <formula>"III"</formula>
    </cfRule>
    <cfRule type="cellIs" priority="81" dxfId="5" operator="equal" stopIfTrue="1">
      <formula>"II"</formula>
    </cfRule>
    <cfRule type="cellIs" priority="82" dxfId="3" operator="equal" stopIfTrue="1">
      <formula>"I"</formula>
    </cfRule>
  </conditionalFormatting>
  <conditionalFormatting sqref="T11:T22 T24">
    <cfRule type="cellIs" priority="77" dxfId="3" operator="equal" stopIfTrue="1">
      <formula>"No Aceptable"</formula>
    </cfRule>
    <cfRule type="cellIs" priority="78" dxfId="2" operator="equal" stopIfTrue="1">
      <formula>"Aceptable"</formula>
    </cfRule>
  </conditionalFormatting>
  <conditionalFormatting sqref="T11:T22 T24">
    <cfRule type="cellIs" priority="76" dxfId="1" operator="equal" stopIfTrue="1">
      <formula>"No Aceptable o Aceptable Con Control Especifico"</formula>
    </cfRule>
  </conditionalFormatting>
  <conditionalFormatting sqref="T11:T22 T24">
    <cfRule type="containsText" priority="75" dxfId="0" operator="containsText" stopIfTrue="1" text="Mejorable">
      <formula>NOT(ISERROR(SEARCH("Mejorable",T11)))</formula>
    </cfRule>
  </conditionalFormatting>
  <conditionalFormatting sqref="O11:O22 O24">
    <cfRule type="cellIs" priority="74" operator="equal" stopIfTrue="1">
      <formula>"10, 25, 50, 100"</formula>
    </cfRule>
  </conditionalFormatting>
  <conditionalFormatting sqref="O23">
    <cfRule type="cellIs" priority="73" operator="equal" stopIfTrue="1">
      <formula>"10, 25, 50, 100"</formula>
    </cfRule>
  </conditionalFormatting>
  <conditionalFormatting sqref="S23">
    <cfRule type="cellIs" priority="69" dxfId="7" operator="equal" stopIfTrue="1">
      <formula>"IV"</formula>
    </cfRule>
    <cfRule type="cellIs" priority="70" dxfId="6" operator="equal" stopIfTrue="1">
      <formula>"III"</formula>
    </cfRule>
    <cfRule type="cellIs" priority="71" dxfId="5" operator="equal" stopIfTrue="1">
      <formula>"II"</formula>
    </cfRule>
    <cfRule type="cellIs" priority="72" dxfId="3" operator="equal" stopIfTrue="1">
      <formula>"I"</formula>
    </cfRule>
  </conditionalFormatting>
  <conditionalFormatting sqref="T23">
    <cfRule type="cellIs" priority="67" dxfId="3" operator="equal" stopIfTrue="1">
      <formula>"No Aceptable"</formula>
    </cfRule>
    <cfRule type="cellIs" priority="68" dxfId="2" operator="equal" stopIfTrue="1">
      <formula>"Aceptable"</formula>
    </cfRule>
  </conditionalFormatting>
  <conditionalFormatting sqref="T23">
    <cfRule type="cellIs" priority="66" dxfId="1" operator="equal" stopIfTrue="1">
      <formula>"No Aceptable o Aceptable Con Control Especifico"</formula>
    </cfRule>
  </conditionalFormatting>
  <conditionalFormatting sqref="O25">
    <cfRule type="cellIs" priority="55" operator="equal" stopIfTrue="1">
      <formula>"10, 25, 50, 100"</formula>
    </cfRule>
  </conditionalFormatting>
  <conditionalFormatting sqref="O36:O44">
    <cfRule type="cellIs" priority="54" operator="equal" stopIfTrue="1">
      <formula>"10, 25, 50, 100"</formula>
    </cfRule>
  </conditionalFormatting>
  <conditionalFormatting sqref="S36:S44">
    <cfRule type="cellIs" priority="50" dxfId="7" operator="equal" stopIfTrue="1">
      <formula>"IV"</formula>
    </cfRule>
    <cfRule type="cellIs" priority="51" dxfId="6" operator="equal" stopIfTrue="1">
      <formula>"III"</formula>
    </cfRule>
    <cfRule type="cellIs" priority="52" dxfId="5" operator="equal" stopIfTrue="1">
      <formula>"II"</formula>
    </cfRule>
    <cfRule type="cellIs" priority="53" dxfId="3" operator="equal" stopIfTrue="1">
      <formula>"I"</formula>
    </cfRule>
  </conditionalFormatting>
  <conditionalFormatting sqref="T36:T44">
    <cfRule type="cellIs" priority="48" dxfId="3" operator="equal" stopIfTrue="1">
      <formula>"No Aceptable"</formula>
    </cfRule>
    <cfRule type="cellIs" priority="49" dxfId="2" operator="equal" stopIfTrue="1">
      <formula>"Aceptable"</formula>
    </cfRule>
  </conditionalFormatting>
  <conditionalFormatting sqref="T36:T44">
    <cfRule type="cellIs" priority="47" dxfId="1" operator="equal" stopIfTrue="1">
      <formula>"No Aceptable o Aceptable Con Control Especifico"</formula>
    </cfRule>
  </conditionalFormatting>
  <conditionalFormatting sqref="T36:T44">
    <cfRule type="containsText" priority="46" dxfId="0" operator="containsText" stopIfTrue="1" text="Mejorable">
      <formula>NOT(ISERROR(SEARCH("Mejorable",T36)))</formula>
    </cfRule>
  </conditionalFormatting>
  <conditionalFormatting sqref="O45:O47 O49:O52 O54:O55">
    <cfRule type="cellIs" priority="45" operator="equal" stopIfTrue="1">
      <formula>"10, 25, 50, 100"</formula>
    </cfRule>
  </conditionalFormatting>
  <conditionalFormatting sqref="S45:S47 S49:S52 S54:S55">
    <cfRule type="cellIs" priority="41" dxfId="7" operator="equal" stopIfTrue="1">
      <formula>"IV"</formula>
    </cfRule>
    <cfRule type="cellIs" priority="42" dxfId="6" operator="equal" stopIfTrue="1">
      <formula>"III"</formula>
    </cfRule>
    <cfRule type="cellIs" priority="43" dxfId="5" operator="equal" stopIfTrue="1">
      <formula>"II"</formula>
    </cfRule>
    <cfRule type="cellIs" priority="44" dxfId="3" operator="equal" stopIfTrue="1">
      <formula>"I"</formula>
    </cfRule>
  </conditionalFormatting>
  <conditionalFormatting sqref="T45:T47 T49:T52 T54:T55">
    <cfRule type="cellIs" priority="39" dxfId="3" operator="equal" stopIfTrue="1">
      <formula>"No Aceptable"</formula>
    </cfRule>
    <cfRule type="cellIs" priority="40" dxfId="2" operator="equal" stopIfTrue="1">
      <formula>"Aceptable"</formula>
    </cfRule>
  </conditionalFormatting>
  <conditionalFormatting sqref="T45:T47 T49:T52 T54:T55">
    <cfRule type="cellIs" priority="38" dxfId="1" operator="equal" stopIfTrue="1">
      <formula>"No Aceptable o Aceptable Con Control Especifico"</formula>
    </cfRule>
  </conditionalFormatting>
  <conditionalFormatting sqref="T45:T47 T49:T52 T54:T55">
    <cfRule type="containsText" priority="37" dxfId="0" operator="containsText" stopIfTrue="1" text="Mejorable">
      <formula>NOT(ISERROR(SEARCH("Mejorable",T45)))</formula>
    </cfRule>
  </conditionalFormatting>
  <conditionalFormatting sqref="O48">
    <cfRule type="cellIs" priority="36" operator="equal" stopIfTrue="1">
      <formula>"10, 25, 50, 100"</formula>
    </cfRule>
  </conditionalFormatting>
  <conditionalFormatting sqref="S48">
    <cfRule type="cellIs" priority="32" dxfId="7" operator="equal" stopIfTrue="1">
      <formula>"IV"</formula>
    </cfRule>
    <cfRule type="cellIs" priority="33" dxfId="6" operator="equal" stopIfTrue="1">
      <formula>"III"</formula>
    </cfRule>
    <cfRule type="cellIs" priority="34" dxfId="5" operator="equal" stopIfTrue="1">
      <formula>"II"</formula>
    </cfRule>
    <cfRule type="cellIs" priority="35" dxfId="3" operator="equal" stopIfTrue="1">
      <formula>"I"</formula>
    </cfRule>
  </conditionalFormatting>
  <conditionalFormatting sqref="T48">
    <cfRule type="cellIs" priority="30" dxfId="3" operator="equal" stopIfTrue="1">
      <formula>"No Aceptable"</formula>
    </cfRule>
    <cfRule type="cellIs" priority="31" dxfId="2" operator="equal" stopIfTrue="1">
      <formula>"Aceptable"</formula>
    </cfRule>
  </conditionalFormatting>
  <conditionalFormatting sqref="T48">
    <cfRule type="cellIs" priority="29" dxfId="1" operator="equal" stopIfTrue="1">
      <formula>"No Aceptable o Aceptable Con Control Especifico"</formula>
    </cfRule>
  </conditionalFormatting>
  <conditionalFormatting sqref="T48">
    <cfRule type="containsText" priority="28" dxfId="0" operator="containsText" stopIfTrue="1" text="Mejorable">
      <formula>NOT(ISERROR(SEARCH("Mejorable",T48)))</formula>
    </cfRule>
  </conditionalFormatting>
  <conditionalFormatting sqref="O53">
    <cfRule type="cellIs" priority="27" operator="equal" stopIfTrue="1">
      <formula>"10, 25, 50, 100"</formula>
    </cfRule>
  </conditionalFormatting>
  <conditionalFormatting sqref="S53">
    <cfRule type="cellIs" priority="23" dxfId="7" operator="equal" stopIfTrue="1">
      <formula>"IV"</formula>
    </cfRule>
    <cfRule type="cellIs" priority="24" dxfId="6" operator="equal" stopIfTrue="1">
      <formula>"III"</formula>
    </cfRule>
    <cfRule type="cellIs" priority="25" dxfId="5" operator="equal" stopIfTrue="1">
      <formula>"II"</formula>
    </cfRule>
    <cfRule type="cellIs" priority="26" dxfId="3" operator="equal" stopIfTrue="1">
      <formula>"I"</formula>
    </cfRule>
  </conditionalFormatting>
  <conditionalFormatting sqref="T53">
    <cfRule type="cellIs" priority="21" dxfId="3" operator="equal" stopIfTrue="1">
      <formula>"No Aceptable"</formula>
    </cfRule>
    <cfRule type="cellIs" priority="22" dxfId="2" operator="equal" stopIfTrue="1">
      <formula>"Aceptable"</formula>
    </cfRule>
  </conditionalFormatting>
  <conditionalFormatting sqref="T53">
    <cfRule type="cellIs" priority="20" dxfId="1" operator="equal" stopIfTrue="1">
      <formula>"No Aceptable o Aceptable Con Control Especifico"</formula>
    </cfRule>
  </conditionalFormatting>
  <conditionalFormatting sqref="T53">
    <cfRule type="containsText" priority="19" dxfId="0" operator="containsText" stopIfTrue="1" text="Mejorable">
      <formula>NOT(ISERROR(SEARCH("Mejorable",T53)))</formula>
    </cfRule>
  </conditionalFormatting>
  <conditionalFormatting sqref="O56:O58 O60:O65">
    <cfRule type="cellIs" priority="18" operator="equal" stopIfTrue="1">
      <formula>"10, 25, 50, 100"</formula>
    </cfRule>
  </conditionalFormatting>
  <conditionalFormatting sqref="S56:S58 S60:S65">
    <cfRule type="cellIs" priority="14" dxfId="7" operator="equal" stopIfTrue="1">
      <formula>"IV"</formula>
    </cfRule>
    <cfRule type="cellIs" priority="15" dxfId="6" operator="equal" stopIfTrue="1">
      <formula>"III"</formula>
    </cfRule>
    <cfRule type="cellIs" priority="16" dxfId="5" operator="equal" stopIfTrue="1">
      <formula>"II"</formula>
    </cfRule>
    <cfRule type="cellIs" priority="17" dxfId="3" operator="equal" stopIfTrue="1">
      <formula>"I"</formula>
    </cfRule>
  </conditionalFormatting>
  <conditionalFormatting sqref="T56:T58 T60:T65">
    <cfRule type="cellIs" priority="12" dxfId="3" operator="equal" stopIfTrue="1">
      <formula>"No Aceptable"</formula>
    </cfRule>
    <cfRule type="cellIs" priority="13" dxfId="2" operator="equal" stopIfTrue="1">
      <formula>"Aceptable"</formula>
    </cfRule>
  </conditionalFormatting>
  <conditionalFormatting sqref="T56:T58 T60:T65">
    <cfRule type="cellIs" priority="11" dxfId="1" operator="equal" stopIfTrue="1">
      <formula>"No Aceptable o Aceptable Con Control Especifico"</formula>
    </cfRule>
  </conditionalFormatting>
  <conditionalFormatting sqref="T56:T58 T60:T65">
    <cfRule type="containsText" priority="10" dxfId="0" operator="containsText" stopIfTrue="1" text="Mejorable">
      <formula>NOT(ISERROR(SEARCH("Mejorable",T56)))</formula>
    </cfRule>
  </conditionalFormatting>
  <conditionalFormatting sqref="O59">
    <cfRule type="cellIs" priority="9" operator="equal" stopIfTrue="1">
      <formula>"10, 25, 50, 100"</formula>
    </cfRule>
  </conditionalFormatting>
  <conditionalFormatting sqref="S59">
    <cfRule type="cellIs" priority="5" dxfId="7" operator="equal" stopIfTrue="1">
      <formula>"IV"</formula>
    </cfRule>
    <cfRule type="cellIs" priority="6" dxfId="6" operator="equal" stopIfTrue="1">
      <formula>"III"</formula>
    </cfRule>
    <cfRule type="cellIs" priority="7" dxfId="5" operator="equal" stopIfTrue="1">
      <formula>"II"</formula>
    </cfRule>
    <cfRule type="cellIs" priority="8" dxfId="3" operator="equal" stopIfTrue="1">
      <formula>"I"</formula>
    </cfRule>
  </conditionalFormatting>
  <conditionalFormatting sqref="T59">
    <cfRule type="cellIs" priority="3" dxfId="3" operator="equal" stopIfTrue="1">
      <formula>"No Aceptable"</formula>
    </cfRule>
    <cfRule type="cellIs" priority="4" dxfId="2" operator="equal" stopIfTrue="1">
      <formula>"Aceptable"</formula>
    </cfRule>
  </conditionalFormatting>
  <conditionalFormatting sqref="T59">
    <cfRule type="cellIs" priority="2" dxfId="1" operator="equal" stopIfTrue="1">
      <formula>"No Aceptable o Aceptable Con Control Especifico"</formula>
    </cfRule>
  </conditionalFormatting>
  <conditionalFormatting sqref="T23">
    <cfRule type="containsText" priority="96" dxfId="0" operator="containsText" stopIfTrue="1" text="Mejorable">
      <formula>NOT(ISERROR(SEARCH("Mejorable",'volqueta- tapadas'!T23)))</formula>
    </cfRule>
  </conditionalFormatting>
  <dataValidations count="8">
    <dataValidation type="whole" allowBlank="1" showInputMessage="1" showErrorMessage="1" prompt="1 Esporadica (EE)_x000a_2 Ocasional (EO)_x000a_3 Frecuente (EF)_x000a_4 continua (EC)" sqref="N11:N65">
      <formula1>1</formula1>
      <formula2>4</formula2>
    </dataValidation>
    <dataValidation errorStyle="information" type="whole" allowBlank="1" showInputMessage="1" showErrorMessage="1" promptTitle="Valores de entrada" prompt="Digite los valores_x000a_10 Lesiones o enfermedades que no requieren incapacidad_x000a_25 Lesiones o enfermedades que requieren incapacidad_x000a_60  Lesiones o enfermedades graves e irreparables_x000a_100 Muerte_x000a_ si no lo hace podria dañar el documento" error="Recuerde haber digitado los valores indicados al principio" sqref="O11:O65">
      <formula1>10</formula1>
      <formula2>100</formula2>
    </dataValidation>
    <dataValidation type="list" allowBlank="1" showInputMessage="1" showErrorMessage="1" sqref="H11:H35">
      <formula1>Hoja1!$A$2:$A$445</formula1>
    </dataValidation>
    <dataValidation type="list" allowBlank="1" showInputMessage="1" showErrorMessage="1" sqref="E11:E22 E24:E35">
      <formula1>Hoja2!$A$2:$A$82</formula1>
    </dataValidation>
    <dataValidation type="list" allowBlank="1" showInputMessage="1" showErrorMessage="1" sqref="H45:H65">
      <formula1>[1]Hoja1!#REF!</formula1>
    </dataValidation>
    <dataValidation type="list" allowBlank="1" showInputMessage="1" showErrorMessage="1" sqref="E45 E48 E56 E59">
      <formula1>[1]Hoja2!#REF!</formula1>
    </dataValidation>
    <dataValidation type="list" allowBlank="1" showInputMessage="1" showErrorMessage="1" sqref="E36">
      <formula1>[1]Hoja2!#REF!</formula1>
    </dataValidation>
    <dataValidation type="list" allowBlank="1" showInputMessage="1" showErrorMessage="1" sqref="H36:H44">
      <formula1>[1]Hoja1!#REF!</formula1>
    </dataValidation>
  </dataValidations>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5"/>
  <sheetViews>
    <sheetView zoomScale="80" zoomScaleNormal="80" workbookViewId="0" topLeftCell="A51">
      <selection activeCell="A56" sqref="A56"/>
    </sheetView>
  </sheetViews>
  <sheetFormatPr defaultColWidth="11.421875" defaultRowHeight="15"/>
  <cols>
    <col min="1" max="1" width="47.7109375" style="0" customWidth="1"/>
    <col min="2" max="2" width="48.140625" style="0" customWidth="1"/>
    <col min="3" max="3" width="47.7109375" style="0" customWidth="1"/>
    <col min="4" max="4" width="28.28125" style="0" customWidth="1"/>
    <col min="5" max="5" width="31.421875" style="0" customWidth="1"/>
    <col min="6" max="6" width="34.421875" style="0" customWidth="1"/>
    <col min="7" max="7" width="52.7109375" style="0" customWidth="1"/>
    <col min="8" max="8" width="35.421875" style="0" customWidth="1"/>
  </cols>
  <sheetData>
    <row r="1" spans="1:7" ht="15">
      <c r="A1" s="28" t="s">
        <v>92</v>
      </c>
      <c r="B1" s="28" t="s">
        <v>93</v>
      </c>
      <c r="C1" s="28" t="s">
        <v>2</v>
      </c>
      <c r="D1" s="28" t="s">
        <v>94</v>
      </c>
      <c r="E1" s="28" t="s">
        <v>95</v>
      </c>
      <c r="F1" s="28" t="s">
        <v>96</v>
      </c>
      <c r="G1" s="28" t="s">
        <v>97</v>
      </c>
    </row>
    <row r="2" spans="1:7" s="27" customFormat="1" ht="47.25" customHeight="1">
      <c r="A2" s="30" t="s">
        <v>98</v>
      </c>
      <c r="B2" s="30" t="s">
        <v>99</v>
      </c>
      <c r="C2" s="30" t="s">
        <v>100</v>
      </c>
      <c r="D2" s="30" t="s">
        <v>32</v>
      </c>
      <c r="E2" s="30" t="s">
        <v>32</v>
      </c>
      <c r="F2" s="30" t="s">
        <v>101</v>
      </c>
      <c r="G2" s="30" t="s">
        <v>102</v>
      </c>
    </row>
    <row r="3" spans="1:7" s="27" customFormat="1" ht="45">
      <c r="A3" s="30" t="s">
        <v>79</v>
      </c>
      <c r="B3" s="30" t="s">
        <v>103</v>
      </c>
      <c r="C3" s="30" t="s">
        <v>104</v>
      </c>
      <c r="D3" s="30" t="s">
        <v>32</v>
      </c>
      <c r="E3" s="30" t="s">
        <v>32</v>
      </c>
      <c r="F3" s="30" t="s">
        <v>101</v>
      </c>
      <c r="G3" s="30" t="s">
        <v>102</v>
      </c>
    </row>
    <row r="4" spans="1:7" s="27" customFormat="1" ht="45">
      <c r="A4" s="30" t="s">
        <v>105</v>
      </c>
      <c r="B4" s="30" t="s">
        <v>105</v>
      </c>
      <c r="C4" s="30" t="s">
        <v>106</v>
      </c>
      <c r="D4" s="30" t="s">
        <v>32</v>
      </c>
      <c r="E4" s="30" t="s">
        <v>32</v>
      </c>
      <c r="F4" s="30" t="s">
        <v>107</v>
      </c>
      <c r="G4" s="30" t="s">
        <v>102</v>
      </c>
    </row>
    <row r="5" spans="1:7" s="27" customFormat="1" ht="75">
      <c r="A5" s="30" t="s">
        <v>108</v>
      </c>
      <c r="B5" s="30" t="s">
        <v>109</v>
      </c>
      <c r="C5" s="30" t="s">
        <v>110</v>
      </c>
      <c r="D5" s="30" t="s">
        <v>43</v>
      </c>
      <c r="E5" s="30" t="s">
        <v>111</v>
      </c>
      <c r="F5" s="30" t="s">
        <v>112</v>
      </c>
      <c r="G5" s="30" t="s">
        <v>102</v>
      </c>
    </row>
    <row r="6" spans="1:7" s="27" customFormat="1" ht="30">
      <c r="A6" s="30" t="s">
        <v>113</v>
      </c>
      <c r="B6" s="30" t="s">
        <v>108</v>
      </c>
      <c r="C6" s="30" t="s">
        <v>114</v>
      </c>
      <c r="D6" s="30" t="s">
        <v>32</v>
      </c>
      <c r="E6" s="30" t="s">
        <v>115</v>
      </c>
      <c r="F6" s="30" t="s">
        <v>112</v>
      </c>
      <c r="G6" s="30" t="s">
        <v>116</v>
      </c>
    </row>
    <row r="7" spans="1:7" s="27" customFormat="1" ht="75">
      <c r="A7" s="30" t="s">
        <v>117</v>
      </c>
      <c r="B7" s="30" t="s">
        <v>117</v>
      </c>
      <c r="C7" s="30" t="s">
        <v>118</v>
      </c>
      <c r="D7" s="30" t="s">
        <v>43</v>
      </c>
      <c r="E7" s="30" t="s">
        <v>119</v>
      </c>
      <c r="F7" s="30" t="s">
        <v>118</v>
      </c>
      <c r="G7" s="30" t="s">
        <v>102</v>
      </c>
    </row>
    <row r="8" spans="1:7" s="27" customFormat="1" ht="75">
      <c r="A8" s="30" t="s">
        <v>120</v>
      </c>
      <c r="B8" s="30" t="s">
        <v>120</v>
      </c>
      <c r="C8" s="30" t="s">
        <v>121</v>
      </c>
      <c r="D8" s="30" t="s">
        <v>43</v>
      </c>
      <c r="E8" s="30" t="s">
        <v>111</v>
      </c>
      <c r="F8" s="30" t="s">
        <v>112</v>
      </c>
      <c r="G8" s="30" t="s">
        <v>102</v>
      </c>
    </row>
    <row r="9" spans="1:7" s="27" customFormat="1" ht="30">
      <c r="A9" s="30" t="s">
        <v>122</v>
      </c>
      <c r="B9" s="30" t="s">
        <v>120</v>
      </c>
      <c r="C9" s="30" t="s">
        <v>121</v>
      </c>
      <c r="D9" s="30" t="s">
        <v>32</v>
      </c>
      <c r="E9" s="30" t="s">
        <v>115</v>
      </c>
      <c r="F9" s="30" t="s">
        <v>112</v>
      </c>
      <c r="G9" s="30" t="s">
        <v>116</v>
      </c>
    </row>
    <row r="10" spans="1:7" s="27" customFormat="1" ht="15">
      <c r="A10" s="30" t="s">
        <v>126</v>
      </c>
      <c r="B10" s="30" t="s">
        <v>126</v>
      </c>
      <c r="C10" s="30" t="s">
        <v>127</v>
      </c>
      <c r="D10" s="30" t="s">
        <v>128</v>
      </c>
      <c r="E10" s="30" t="s">
        <v>128</v>
      </c>
      <c r="F10" s="30" t="s">
        <v>128</v>
      </c>
      <c r="G10" s="30" t="s">
        <v>128</v>
      </c>
    </row>
    <row r="11" spans="1:7" s="27" customFormat="1" ht="75">
      <c r="A11" s="30" t="s">
        <v>151</v>
      </c>
      <c r="B11" s="30" t="s">
        <v>152</v>
      </c>
      <c r="C11" s="30" t="s">
        <v>153</v>
      </c>
      <c r="D11" s="30" t="s">
        <v>43</v>
      </c>
      <c r="E11" s="30" t="s">
        <v>32</v>
      </c>
      <c r="F11" s="30" t="s">
        <v>154</v>
      </c>
      <c r="G11" s="30" t="s">
        <v>32</v>
      </c>
    </row>
    <row r="12" spans="1:7" s="27" customFormat="1" ht="75">
      <c r="A12" s="30" t="s">
        <v>155</v>
      </c>
      <c r="B12" s="30" t="s">
        <v>156</v>
      </c>
      <c r="C12" s="30" t="s">
        <v>157</v>
      </c>
      <c r="D12" s="30" t="s">
        <v>43</v>
      </c>
      <c r="E12" s="30" t="s">
        <v>32</v>
      </c>
      <c r="F12" s="30" t="s">
        <v>154</v>
      </c>
      <c r="G12" s="30" t="s">
        <v>32</v>
      </c>
    </row>
    <row r="13" spans="1:7" s="27" customFormat="1" ht="30">
      <c r="A13" s="30" t="s">
        <v>158</v>
      </c>
      <c r="B13" s="30" t="s">
        <v>159</v>
      </c>
      <c r="C13" s="30" t="s">
        <v>160</v>
      </c>
      <c r="D13" s="30" t="s">
        <v>32</v>
      </c>
      <c r="E13" s="30" t="s">
        <v>32</v>
      </c>
      <c r="F13" s="30" t="s">
        <v>154</v>
      </c>
      <c r="G13" s="30" t="s">
        <v>32</v>
      </c>
    </row>
    <row r="14" spans="1:7" s="27" customFormat="1" ht="75">
      <c r="A14" s="30" t="s">
        <v>161</v>
      </c>
      <c r="B14" s="30" t="s">
        <v>162</v>
      </c>
      <c r="C14" s="30" t="s">
        <v>163</v>
      </c>
      <c r="D14" s="30" t="s">
        <v>43</v>
      </c>
      <c r="E14" s="30" t="s">
        <v>32</v>
      </c>
      <c r="F14" s="30" t="s">
        <v>71</v>
      </c>
      <c r="G14" s="30" t="s">
        <v>32</v>
      </c>
    </row>
    <row r="15" spans="1:7" s="27" customFormat="1" ht="75">
      <c r="A15" s="30" t="s">
        <v>67</v>
      </c>
      <c r="B15" s="30" t="s">
        <v>68</v>
      </c>
      <c r="C15" s="30" t="s">
        <v>69</v>
      </c>
      <c r="D15" s="30" t="s">
        <v>43</v>
      </c>
      <c r="E15" s="30" t="s">
        <v>70</v>
      </c>
      <c r="F15" s="30" t="s">
        <v>71</v>
      </c>
      <c r="G15" s="30" t="s">
        <v>32</v>
      </c>
    </row>
    <row r="16" spans="1:7" s="27" customFormat="1" ht="75">
      <c r="A16" s="30" t="s">
        <v>164</v>
      </c>
      <c r="B16" s="30" t="s">
        <v>165</v>
      </c>
      <c r="C16" s="30" t="s">
        <v>166</v>
      </c>
      <c r="D16" s="30" t="s">
        <v>43</v>
      </c>
      <c r="E16" s="30" t="s">
        <v>167</v>
      </c>
      <c r="F16" s="30" t="s">
        <v>168</v>
      </c>
      <c r="G16" s="30" t="s">
        <v>169</v>
      </c>
    </row>
    <row r="17" spans="1:7" s="27" customFormat="1" ht="75">
      <c r="A17" s="30" t="s">
        <v>170</v>
      </c>
      <c r="B17" s="30" t="s">
        <v>171</v>
      </c>
      <c r="C17" s="30" t="s">
        <v>172</v>
      </c>
      <c r="D17" s="30" t="s">
        <v>43</v>
      </c>
      <c r="E17" s="30" t="s">
        <v>30</v>
      </c>
      <c r="F17" s="30" t="s">
        <v>173</v>
      </c>
      <c r="G17" s="30" t="s">
        <v>32</v>
      </c>
    </row>
    <row r="18" spans="1:7" s="27" customFormat="1" ht="75">
      <c r="A18" s="30" t="s">
        <v>174</v>
      </c>
      <c r="B18" s="30" t="s">
        <v>171</v>
      </c>
      <c r="C18" s="30" t="s">
        <v>175</v>
      </c>
      <c r="D18" s="30" t="s">
        <v>43</v>
      </c>
      <c r="E18" s="30" t="s">
        <v>176</v>
      </c>
      <c r="F18" s="30" t="s">
        <v>175</v>
      </c>
      <c r="G18" s="30" t="s">
        <v>32</v>
      </c>
    </row>
    <row r="19" spans="1:7" s="27" customFormat="1" ht="75">
      <c r="A19" s="30" t="s">
        <v>177</v>
      </c>
      <c r="B19" s="30" t="s">
        <v>165</v>
      </c>
      <c r="C19" s="30" t="s">
        <v>178</v>
      </c>
      <c r="D19" s="30" t="s">
        <v>43</v>
      </c>
      <c r="E19" s="30" t="s">
        <v>167</v>
      </c>
      <c r="F19" s="30" t="s">
        <v>179</v>
      </c>
      <c r="G19" s="30" t="s">
        <v>32</v>
      </c>
    </row>
    <row r="20" spans="1:7" s="27" customFormat="1" ht="75">
      <c r="A20" s="30" t="s">
        <v>244</v>
      </c>
      <c r="B20" s="30" t="s">
        <v>245</v>
      </c>
      <c r="C20" s="30" t="s">
        <v>246</v>
      </c>
      <c r="D20" s="30" t="s">
        <v>43</v>
      </c>
      <c r="E20" s="30" t="s">
        <v>247</v>
      </c>
      <c r="F20" s="30" t="s">
        <v>248</v>
      </c>
      <c r="G20" s="30" t="s">
        <v>249</v>
      </c>
    </row>
    <row r="21" spans="1:7" s="27" customFormat="1" ht="75">
      <c r="A21" s="30" t="s">
        <v>250</v>
      </c>
      <c r="B21" s="30" t="s">
        <v>251</v>
      </c>
      <c r="C21" s="30" t="s">
        <v>252</v>
      </c>
      <c r="D21" s="30" t="s">
        <v>43</v>
      </c>
      <c r="E21" s="30" t="s">
        <v>253</v>
      </c>
      <c r="F21" s="30" t="s">
        <v>254</v>
      </c>
      <c r="G21" s="30" t="s">
        <v>255</v>
      </c>
    </row>
    <row r="22" spans="1:7" s="27" customFormat="1" ht="75">
      <c r="A22" s="30" t="s">
        <v>256</v>
      </c>
      <c r="B22" s="30" t="s">
        <v>251</v>
      </c>
      <c r="C22" s="30" t="s">
        <v>257</v>
      </c>
      <c r="D22" s="30" t="s">
        <v>43</v>
      </c>
      <c r="E22" s="30" t="s">
        <v>253</v>
      </c>
      <c r="F22" s="30" t="s">
        <v>65</v>
      </c>
      <c r="G22" s="30" t="s">
        <v>255</v>
      </c>
    </row>
    <row r="23" spans="1:7" s="27" customFormat="1" ht="75">
      <c r="A23" s="30" t="s">
        <v>258</v>
      </c>
      <c r="B23" s="30" t="s">
        <v>259</v>
      </c>
      <c r="C23" s="30" t="s">
        <v>260</v>
      </c>
      <c r="D23" s="30" t="s">
        <v>43</v>
      </c>
      <c r="E23" s="30" t="s">
        <v>261</v>
      </c>
      <c r="F23" s="30" t="s">
        <v>262</v>
      </c>
      <c r="G23" s="30" t="s">
        <v>255</v>
      </c>
    </row>
    <row r="24" spans="1:7" s="27" customFormat="1" ht="75">
      <c r="A24" s="30" t="s">
        <v>263</v>
      </c>
      <c r="B24" s="30" t="s">
        <v>264</v>
      </c>
      <c r="C24" s="30" t="s">
        <v>265</v>
      </c>
      <c r="D24" s="30" t="s">
        <v>43</v>
      </c>
      <c r="E24" s="30" t="s">
        <v>266</v>
      </c>
      <c r="F24" s="30" t="s">
        <v>267</v>
      </c>
      <c r="G24" s="30" t="s">
        <v>268</v>
      </c>
    </row>
    <row r="25" spans="1:7" s="27" customFormat="1" ht="75">
      <c r="A25" s="30" t="s">
        <v>269</v>
      </c>
      <c r="B25" s="30" t="s">
        <v>270</v>
      </c>
      <c r="C25" s="30" t="s">
        <v>271</v>
      </c>
      <c r="D25" s="30" t="s">
        <v>43</v>
      </c>
      <c r="E25" s="30" t="s">
        <v>272</v>
      </c>
      <c r="F25" s="30" t="s">
        <v>262</v>
      </c>
      <c r="G25" s="30" t="s">
        <v>273</v>
      </c>
    </row>
    <row r="26" spans="1:7" s="27" customFormat="1" ht="75">
      <c r="A26" s="30" t="s">
        <v>274</v>
      </c>
      <c r="B26" s="30" t="s">
        <v>275</v>
      </c>
      <c r="C26" s="30" t="s">
        <v>276</v>
      </c>
      <c r="D26" s="30" t="s">
        <v>43</v>
      </c>
      <c r="E26" s="30" t="s">
        <v>272</v>
      </c>
      <c r="F26" s="30" t="s">
        <v>262</v>
      </c>
      <c r="G26" s="30" t="s">
        <v>277</v>
      </c>
    </row>
    <row r="27" spans="1:7" s="27" customFormat="1" ht="30">
      <c r="A27" s="30" t="s">
        <v>72</v>
      </c>
      <c r="B27" s="30" t="s">
        <v>73</v>
      </c>
      <c r="C27" s="30" t="s">
        <v>74</v>
      </c>
      <c r="D27" s="30" t="s">
        <v>32</v>
      </c>
      <c r="E27" s="30" t="s">
        <v>33</v>
      </c>
      <c r="F27" s="30" t="s">
        <v>75</v>
      </c>
      <c r="G27" s="30" t="s">
        <v>32</v>
      </c>
    </row>
    <row r="28" spans="1:7" s="27" customFormat="1" ht="30">
      <c r="A28" s="30" t="s">
        <v>448</v>
      </c>
      <c r="B28" s="30" t="s">
        <v>449</v>
      </c>
      <c r="C28" s="30" t="s">
        <v>450</v>
      </c>
      <c r="D28" s="30" t="s">
        <v>32</v>
      </c>
      <c r="E28" s="30" t="s">
        <v>33</v>
      </c>
      <c r="F28" s="30" t="s">
        <v>75</v>
      </c>
      <c r="G28" s="30" t="s">
        <v>451</v>
      </c>
    </row>
    <row r="29" spans="1:7" s="27" customFormat="1" ht="15">
      <c r="A29" s="30" t="s">
        <v>76</v>
      </c>
      <c r="B29" s="30" t="s">
        <v>77</v>
      </c>
      <c r="C29" s="30" t="s">
        <v>78</v>
      </c>
      <c r="D29" s="30" t="s">
        <v>32</v>
      </c>
      <c r="E29" s="30" t="s">
        <v>33</v>
      </c>
      <c r="F29" s="30" t="s">
        <v>75</v>
      </c>
      <c r="G29" s="30" t="s">
        <v>32</v>
      </c>
    </row>
    <row r="30" spans="1:7" s="27" customFormat="1" ht="30">
      <c r="A30" s="30" t="s">
        <v>452</v>
      </c>
      <c r="B30" s="30" t="s">
        <v>453</v>
      </c>
      <c r="C30" s="30" t="s">
        <v>454</v>
      </c>
      <c r="D30" s="30" t="s">
        <v>32</v>
      </c>
      <c r="E30" s="30" t="s">
        <v>32</v>
      </c>
      <c r="F30" s="30" t="s">
        <v>75</v>
      </c>
      <c r="G30" s="30" t="s">
        <v>32</v>
      </c>
    </row>
    <row r="31" spans="1:7" s="27" customFormat="1" ht="30">
      <c r="A31" s="30" t="s">
        <v>88</v>
      </c>
      <c r="B31" s="30" t="s">
        <v>89</v>
      </c>
      <c r="C31" s="30" t="s">
        <v>90</v>
      </c>
      <c r="D31" s="30" t="s">
        <v>32</v>
      </c>
      <c r="E31" s="30" t="s">
        <v>33</v>
      </c>
      <c r="F31" s="30" t="s">
        <v>91</v>
      </c>
      <c r="G31" s="30" t="s">
        <v>32</v>
      </c>
    </row>
    <row r="32" spans="1:7" s="27" customFormat="1" ht="30">
      <c r="A32" s="30" t="s">
        <v>455</v>
      </c>
      <c r="B32" s="30" t="s">
        <v>456</v>
      </c>
      <c r="C32" s="30" t="s">
        <v>454</v>
      </c>
      <c r="D32" s="30" t="s">
        <v>32</v>
      </c>
      <c r="E32" s="30" t="s">
        <v>33</v>
      </c>
      <c r="F32" s="30" t="s">
        <v>75</v>
      </c>
      <c r="G32" s="30" t="s">
        <v>32</v>
      </c>
    </row>
    <row r="33" spans="1:7" s="27" customFormat="1" ht="75">
      <c r="A33" s="30" t="s">
        <v>40</v>
      </c>
      <c r="B33" s="30" t="s">
        <v>41</v>
      </c>
      <c r="C33" s="30" t="s">
        <v>42</v>
      </c>
      <c r="D33" s="30" t="s">
        <v>43</v>
      </c>
      <c r="E33" s="30" t="s">
        <v>44</v>
      </c>
      <c r="F33" s="30" t="s">
        <v>45</v>
      </c>
      <c r="G33" s="30" t="s">
        <v>46</v>
      </c>
    </row>
    <row r="34" spans="1:7" s="27" customFormat="1" ht="60">
      <c r="A34" s="30" t="s">
        <v>47</v>
      </c>
      <c r="B34" s="30" t="s">
        <v>48</v>
      </c>
      <c r="C34" s="30" t="s">
        <v>49</v>
      </c>
      <c r="D34" s="30" t="s">
        <v>32</v>
      </c>
      <c r="E34" s="30" t="s">
        <v>50</v>
      </c>
      <c r="F34" s="30" t="s">
        <v>51</v>
      </c>
      <c r="G34" s="30" t="s">
        <v>46</v>
      </c>
    </row>
    <row r="35" spans="1:7" s="27" customFormat="1" ht="30">
      <c r="A35" s="30" t="s">
        <v>483</v>
      </c>
      <c r="B35" s="30" t="s">
        <v>484</v>
      </c>
      <c r="C35" s="30" t="s">
        <v>49</v>
      </c>
      <c r="D35" s="30" t="s">
        <v>32</v>
      </c>
      <c r="E35" s="30" t="s">
        <v>32</v>
      </c>
      <c r="F35" s="30" t="s">
        <v>485</v>
      </c>
      <c r="G35" s="30" t="s">
        <v>46</v>
      </c>
    </row>
    <row r="36" spans="1:7" s="27" customFormat="1" ht="75">
      <c r="A36" s="30" t="s">
        <v>486</v>
      </c>
      <c r="B36" s="30" t="s">
        <v>487</v>
      </c>
      <c r="C36" s="30" t="s">
        <v>488</v>
      </c>
      <c r="D36" s="30" t="s">
        <v>43</v>
      </c>
      <c r="E36" s="30" t="s">
        <v>44</v>
      </c>
      <c r="F36" s="30" t="s">
        <v>489</v>
      </c>
      <c r="G36" s="30" t="s">
        <v>490</v>
      </c>
    </row>
    <row r="37" spans="1:7" s="27" customFormat="1" ht="75">
      <c r="A37" s="30" t="s">
        <v>1187</v>
      </c>
      <c r="B37" s="30" t="s">
        <v>52</v>
      </c>
      <c r="C37" s="30" t="s">
        <v>53</v>
      </c>
      <c r="D37" s="30" t="s">
        <v>43</v>
      </c>
      <c r="E37" s="30" t="s">
        <v>54</v>
      </c>
      <c r="F37" s="30" t="s">
        <v>55</v>
      </c>
      <c r="G37" s="30" t="s">
        <v>56</v>
      </c>
    </row>
    <row r="38" spans="1:7" s="27" customFormat="1" ht="75">
      <c r="A38" s="30" t="s">
        <v>566</v>
      </c>
      <c r="B38" s="30" t="s">
        <v>567</v>
      </c>
      <c r="C38" s="30" t="s">
        <v>568</v>
      </c>
      <c r="D38" s="30" t="s">
        <v>43</v>
      </c>
      <c r="E38" s="30" t="s">
        <v>569</v>
      </c>
      <c r="F38" s="30" t="s">
        <v>55</v>
      </c>
      <c r="G38" s="30" t="s">
        <v>570</v>
      </c>
    </row>
    <row r="39" spans="1:7" s="27" customFormat="1" ht="75">
      <c r="A39" s="30" t="s">
        <v>571</v>
      </c>
      <c r="B39" s="30" t="s">
        <v>572</v>
      </c>
      <c r="C39" s="30" t="s">
        <v>573</v>
      </c>
      <c r="D39" s="30" t="s">
        <v>43</v>
      </c>
      <c r="E39" s="30" t="s">
        <v>574</v>
      </c>
      <c r="F39" s="30" t="s">
        <v>55</v>
      </c>
      <c r="G39" s="30" t="s">
        <v>575</v>
      </c>
    </row>
    <row r="40" spans="1:7" s="27" customFormat="1" ht="75">
      <c r="A40" s="30" t="s">
        <v>576</v>
      </c>
      <c r="B40" s="30" t="s">
        <v>577</v>
      </c>
      <c r="C40" s="30" t="s">
        <v>578</v>
      </c>
      <c r="D40" s="30" t="s">
        <v>43</v>
      </c>
      <c r="E40" s="30" t="s">
        <v>579</v>
      </c>
      <c r="F40" s="30" t="s">
        <v>55</v>
      </c>
      <c r="G40" s="30" t="s">
        <v>580</v>
      </c>
    </row>
    <row r="41" spans="1:7" s="27" customFormat="1" ht="75">
      <c r="A41" s="30" t="s">
        <v>581</v>
      </c>
      <c r="B41" s="30" t="s">
        <v>567</v>
      </c>
      <c r="C41" s="30" t="s">
        <v>582</v>
      </c>
      <c r="D41" s="30" t="s">
        <v>43</v>
      </c>
      <c r="E41" s="30" t="s">
        <v>583</v>
      </c>
      <c r="F41" s="30" t="s">
        <v>55</v>
      </c>
      <c r="G41" s="30" t="s">
        <v>32</v>
      </c>
    </row>
    <row r="42" spans="1:7" s="27" customFormat="1" ht="75">
      <c r="A42" s="30" t="s">
        <v>584</v>
      </c>
      <c r="B42" s="30" t="s">
        <v>585</v>
      </c>
      <c r="C42" s="30" t="s">
        <v>586</v>
      </c>
      <c r="D42" s="30" t="s">
        <v>43</v>
      </c>
      <c r="E42" s="30" t="s">
        <v>32</v>
      </c>
      <c r="F42" s="30" t="s">
        <v>55</v>
      </c>
      <c r="G42" s="30" t="s">
        <v>587</v>
      </c>
    </row>
    <row r="43" spans="1:7" s="27" customFormat="1" ht="75">
      <c r="A43" s="30" t="s">
        <v>588</v>
      </c>
      <c r="B43" s="30" t="s">
        <v>589</v>
      </c>
      <c r="C43" s="30" t="s">
        <v>590</v>
      </c>
      <c r="D43" s="30" t="s">
        <v>43</v>
      </c>
      <c r="E43" s="30" t="s">
        <v>32</v>
      </c>
      <c r="F43" s="30" t="s">
        <v>55</v>
      </c>
      <c r="G43" s="30" t="s">
        <v>591</v>
      </c>
    </row>
    <row r="44" spans="1:7" s="27" customFormat="1" ht="75">
      <c r="A44" s="30" t="s">
        <v>592</v>
      </c>
      <c r="B44" s="30" t="s">
        <v>593</v>
      </c>
      <c r="C44" s="30" t="s">
        <v>594</v>
      </c>
      <c r="D44" s="30" t="s">
        <v>43</v>
      </c>
      <c r="E44" s="30" t="s">
        <v>32</v>
      </c>
      <c r="F44" s="30" t="s">
        <v>32</v>
      </c>
      <c r="G44" s="30" t="s">
        <v>32</v>
      </c>
    </row>
    <row r="45" spans="1:7" s="27" customFormat="1" ht="75">
      <c r="A45" s="30" t="s">
        <v>595</v>
      </c>
      <c r="B45" s="30" t="s">
        <v>596</v>
      </c>
      <c r="C45" s="30" t="s">
        <v>594</v>
      </c>
      <c r="D45" s="30" t="s">
        <v>43</v>
      </c>
      <c r="E45" s="30" t="s">
        <v>32</v>
      </c>
      <c r="F45" s="30" t="s">
        <v>55</v>
      </c>
      <c r="G45" s="30" t="s">
        <v>591</v>
      </c>
    </row>
    <row r="46" spans="1:7" s="27" customFormat="1" ht="45">
      <c r="A46" s="30" t="s">
        <v>597</v>
      </c>
      <c r="B46" s="30" t="s">
        <v>598</v>
      </c>
      <c r="C46" s="30" t="s">
        <v>599</v>
      </c>
      <c r="D46" s="30" t="s">
        <v>32</v>
      </c>
      <c r="E46" s="30" t="s">
        <v>32</v>
      </c>
      <c r="F46" s="30" t="s">
        <v>600</v>
      </c>
      <c r="G46" s="30" t="s">
        <v>601</v>
      </c>
    </row>
    <row r="47" spans="1:7" s="27" customFormat="1" ht="45">
      <c r="A47" s="30" t="s">
        <v>602</v>
      </c>
      <c r="B47" s="30" t="s">
        <v>603</v>
      </c>
      <c r="C47" s="30" t="s">
        <v>604</v>
      </c>
      <c r="D47" s="30" t="s">
        <v>32</v>
      </c>
      <c r="E47" s="30" t="s">
        <v>32</v>
      </c>
      <c r="F47" s="30" t="s">
        <v>605</v>
      </c>
      <c r="G47" s="30" t="s">
        <v>601</v>
      </c>
    </row>
    <row r="48" spans="1:7" s="27" customFormat="1" ht="75">
      <c r="A48" s="44" t="s">
        <v>1188</v>
      </c>
      <c r="B48" s="44" t="s">
        <v>1189</v>
      </c>
      <c r="C48" s="44" t="s">
        <v>1190</v>
      </c>
      <c r="D48" s="44" t="s">
        <v>43</v>
      </c>
      <c r="E48" s="44" t="s">
        <v>609</v>
      </c>
      <c r="F48" s="44" t="s">
        <v>1191</v>
      </c>
      <c r="G48" s="44" t="s">
        <v>1192</v>
      </c>
    </row>
    <row r="49" spans="1:7" s="27" customFormat="1" ht="75">
      <c r="A49" s="30" t="s">
        <v>606</v>
      </c>
      <c r="B49" s="30" t="s">
        <v>607</v>
      </c>
      <c r="C49" s="30" t="s">
        <v>608</v>
      </c>
      <c r="D49" s="30" t="s">
        <v>43</v>
      </c>
      <c r="E49" s="30" t="s">
        <v>609</v>
      </c>
      <c r="F49" s="30" t="s">
        <v>610</v>
      </c>
      <c r="G49" s="30" t="s">
        <v>611</v>
      </c>
    </row>
    <row r="50" spans="1:7" s="27" customFormat="1" ht="75">
      <c r="A50" s="30" t="s">
        <v>612</v>
      </c>
      <c r="B50" s="30" t="s">
        <v>613</v>
      </c>
      <c r="C50" s="30" t="s">
        <v>614</v>
      </c>
      <c r="D50" s="30" t="s">
        <v>43</v>
      </c>
      <c r="E50" s="30" t="s">
        <v>609</v>
      </c>
      <c r="F50" s="30" t="s">
        <v>615</v>
      </c>
      <c r="G50" s="30" t="s">
        <v>616</v>
      </c>
    </row>
    <row r="51" spans="1:7" s="27" customFormat="1" ht="75">
      <c r="A51" s="30" t="s">
        <v>57</v>
      </c>
      <c r="B51" s="30" t="s">
        <v>58</v>
      </c>
      <c r="C51" s="30" t="s">
        <v>59</v>
      </c>
      <c r="D51" s="30" t="s">
        <v>43</v>
      </c>
      <c r="E51" s="30" t="s">
        <v>60</v>
      </c>
      <c r="F51" s="30" t="s">
        <v>61</v>
      </c>
      <c r="G51" s="30" t="s">
        <v>32</v>
      </c>
    </row>
    <row r="52" spans="1:7" s="27" customFormat="1" ht="75">
      <c r="A52" s="30" t="s">
        <v>320</v>
      </c>
      <c r="B52" s="30" t="s">
        <v>617</v>
      </c>
      <c r="C52" s="30" t="s">
        <v>618</v>
      </c>
      <c r="D52" s="30" t="s">
        <v>43</v>
      </c>
      <c r="E52" s="30" t="s">
        <v>619</v>
      </c>
      <c r="F52" s="30" t="s">
        <v>55</v>
      </c>
      <c r="G52" s="30" t="s">
        <v>620</v>
      </c>
    </row>
    <row r="53" spans="1:7" s="27" customFormat="1" ht="45">
      <c r="A53" s="30" t="s">
        <v>621</v>
      </c>
      <c r="B53" s="30" t="s">
        <v>622</v>
      </c>
      <c r="C53" s="30" t="s">
        <v>623</v>
      </c>
      <c r="D53" s="30" t="s">
        <v>32</v>
      </c>
      <c r="E53" s="30" t="s">
        <v>32</v>
      </c>
      <c r="F53" s="30" t="s">
        <v>55</v>
      </c>
      <c r="G53" s="30" t="s">
        <v>32</v>
      </c>
    </row>
    <row r="54" spans="1:7" s="27" customFormat="1" ht="75">
      <c r="A54" s="30" t="s">
        <v>624</v>
      </c>
      <c r="B54" s="30" t="s">
        <v>625</v>
      </c>
      <c r="C54" s="30" t="s">
        <v>626</v>
      </c>
      <c r="D54" s="30" t="s">
        <v>43</v>
      </c>
      <c r="E54" s="30" t="s">
        <v>627</v>
      </c>
      <c r="F54" s="30" t="s">
        <v>65</v>
      </c>
      <c r="G54" s="30" t="s">
        <v>628</v>
      </c>
    </row>
    <row r="55" spans="1:7" s="27" customFormat="1" ht="75">
      <c r="A55" s="30" t="s">
        <v>86</v>
      </c>
      <c r="B55" s="30" t="s">
        <v>35</v>
      </c>
      <c r="C55" s="30" t="s">
        <v>87</v>
      </c>
      <c r="D55" s="30" t="s">
        <v>43</v>
      </c>
      <c r="E55" s="30" t="s">
        <v>64</v>
      </c>
      <c r="F55" s="30" t="s">
        <v>65</v>
      </c>
      <c r="G55" s="30" t="s">
        <v>66</v>
      </c>
    </row>
    <row r="56" spans="1:7" s="27" customFormat="1" ht="75">
      <c r="A56" s="30" t="s">
        <v>629</v>
      </c>
      <c r="B56" s="30" t="s">
        <v>35</v>
      </c>
      <c r="C56" s="30" t="s">
        <v>87</v>
      </c>
      <c r="D56" s="30" t="s">
        <v>43</v>
      </c>
      <c r="E56" s="30" t="s">
        <v>64</v>
      </c>
      <c r="F56" s="30" t="s">
        <v>65</v>
      </c>
      <c r="G56" s="30" t="s">
        <v>66</v>
      </c>
    </row>
    <row r="57" spans="1:7" s="27" customFormat="1" ht="75">
      <c r="A57" s="30" t="s">
        <v>630</v>
      </c>
      <c r="B57" s="30" t="s">
        <v>35</v>
      </c>
      <c r="C57" s="30" t="s">
        <v>87</v>
      </c>
      <c r="D57" s="30" t="s">
        <v>43</v>
      </c>
      <c r="E57" s="30" t="s">
        <v>64</v>
      </c>
      <c r="F57" s="30" t="s">
        <v>65</v>
      </c>
      <c r="G57" s="30" t="s">
        <v>66</v>
      </c>
    </row>
    <row r="58" spans="1:7" s="27" customFormat="1" ht="75">
      <c r="A58" s="30" t="s">
        <v>631</v>
      </c>
      <c r="B58" s="30" t="s">
        <v>63</v>
      </c>
      <c r="C58" s="30" t="s">
        <v>34</v>
      </c>
      <c r="D58" s="30" t="s">
        <v>43</v>
      </c>
      <c r="E58" s="30" t="s">
        <v>64</v>
      </c>
      <c r="F58" s="30" t="s">
        <v>65</v>
      </c>
      <c r="G58" s="30" t="s">
        <v>66</v>
      </c>
    </row>
    <row r="59" spans="1:7" s="27" customFormat="1" ht="75">
      <c r="A59" s="30" t="s">
        <v>632</v>
      </c>
      <c r="B59" s="30" t="s">
        <v>63</v>
      </c>
      <c r="C59" s="30" t="s">
        <v>34</v>
      </c>
      <c r="D59" s="30" t="s">
        <v>43</v>
      </c>
      <c r="E59" s="30" t="s">
        <v>64</v>
      </c>
      <c r="F59" s="30" t="s">
        <v>65</v>
      </c>
      <c r="G59" s="30" t="s">
        <v>66</v>
      </c>
    </row>
    <row r="60" spans="1:7" s="27" customFormat="1" ht="75">
      <c r="A60" s="30" t="s">
        <v>633</v>
      </c>
      <c r="B60" s="30" t="s">
        <v>35</v>
      </c>
      <c r="C60" s="30" t="s">
        <v>87</v>
      </c>
      <c r="D60" s="30" t="s">
        <v>43</v>
      </c>
      <c r="E60" s="30" t="s">
        <v>64</v>
      </c>
      <c r="F60" s="30" t="s">
        <v>65</v>
      </c>
      <c r="G60" s="30" t="s">
        <v>66</v>
      </c>
    </row>
    <row r="61" spans="1:7" s="27" customFormat="1" ht="75">
      <c r="A61" s="30" t="s">
        <v>62</v>
      </c>
      <c r="B61" s="30" t="s">
        <v>63</v>
      </c>
      <c r="C61" s="30" t="s">
        <v>34</v>
      </c>
      <c r="D61" s="30" t="s">
        <v>43</v>
      </c>
      <c r="E61" s="30" t="s">
        <v>64</v>
      </c>
      <c r="F61" s="30" t="s">
        <v>65</v>
      </c>
      <c r="G61" s="30" t="s">
        <v>66</v>
      </c>
    </row>
    <row r="62" spans="1:7" s="27" customFormat="1" ht="75">
      <c r="A62" s="30" t="s">
        <v>634</v>
      </c>
      <c r="B62" s="30" t="s">
        <v>63</v>
      </c>
      <c r="C62" s="30" t="s">
        <v>34</v>
      </c>
      <c r="D62" s="30" t="s">
        <v>43</v>
      </c>
      <c r="E62" s="30" t="s">
        <v>64</v>
      </c>
      <c r="F62" s="30" t="s">
        <v>65</v>
      </c>
      <c r="G62" s="30" t="s">
        <v>66</v>
      </c>
    </row>
    <row r="63" spans="1:7" s="27" customFormat="1" ht="75">
      <c r="A63" s="30" t="s">
        <v>635</v>
      </c>
      <c r="B63" s="30" t="s">
        <v>63</v>
      </c>
      <c r="C63" s="30" t="s">
        <v>34</v>
      </c>
      <c r="D63" s="30" t="s">
        <v>43</v>
      </c>
      <c r="E63" s="30" t="s">
        <v>64</v>
      </c>
      <c r="F63" s="30" t="s">
        <v>65</v>
      </c>
      <c r="G63" s="30" t="s">
        <v>66</v>
      </c>
    </row>
    <row r="64" spans="1:9" ht="15">
      <c r="A64" s="29" t="s">
        <v>123</v>
      </c>
      <c r="B64" s="29" t="s">
        <v>124</v>
      </c>
      <c r="C64" s="29" t="s">
        <v>125</v>
      </c>
      <c r="D64" s="29" t="s">
        <v>32</v>
      </c>
      <c r="E64" s="29" t="s">
        <v>32</v>
      </c>
      <c r="F64" s="29" t="s">
        <v>32</v>
      </c>
      <c r="G64" s="29" t="s">
        <v>32</v>
      </c>
      <c r="I64" s="27"/>
    </row>
    <row r="65" spans="1:7" ht="15">
      <c r="A65" s="29" t="s">
        <v>79</v>
      </c>
      <c r="B65" s="29" t="s">
        <v>80</v>
      </c>
      <c r="C65" s="29" t="s">
        <v>81</v>
      </c>
      <c r="D65" s="29" t="s">
        <v>82</v>
      </c>
      <c r="E65" s="29" t="s">
        <v>83</v>
      </c>
      <c r="F65" s="29" t="s">
        <v>84</v>
      </c>
      <c r="G65" s="29" t="s">
        <v>85</v>
      </c>
    </row>
    <row r="66" spans="1:7" ht="15">
      <c r="A66" s="29" t="s">
        <v>636</v>
      </c>
      <c r="B66" s="29" t="s">
        <v>129</v>
      </c>
      <c r="C66" s="29" t="s">
        <v>130</v>
      </c>
      <c r="D66" s="29" t="s">
        <v>131</v>
      </c>
      <c r="E66" s="29" t="s">
        <v>131</v>
      </c>
      <c r="F66" s="29" t="s">
        <v>130</v>
      </c>
      <c r="G66" s="29" t="s">
        <v>131</v>
      </c>
    </row>
    <row r="67" spans="1:7" ht="15">
      <c r="A67" s="29" t="s">
        <v>637</v>
      </c>
      <c r="B67" s="29" t="s">
        <v>129</v>
      </c>
      <c r="C67" s="29" t="s">
        <v>132</v>
      </c>
      <c r="D67" s="29" t="s">
        <v>131</v>
      </c>
      <c r="E67" s="29" t="s">
        <v>131</v>
      </c>
      <c r="F67" s="29" t="s">
        <v>132</v>
      </c>
      <c r="G67" s="29" t="s">
        <v>131</v>
      </c>
    </row>
    <row r="68" spans="1:7" ht="15">
      <c r="A68" s="29" t="s">
        <v>638</v>
      </c>
      <c r="B68" s="29" t="s">
        <v>129</v>
      </c>
      <c r="C68" s="29" t="s">
        <v>133</v>
      </c>
      <c r="D68" s="29" t="s">
        <v>131</v>
      </c>
      <c r="E68" s="29" t="s">
        <v>131</v>
      </c>
      <c r="F68" s="29" t="s">
        <v>133</v>
      </c>
      <c r="G68" s="29" t="s">
        <v>131</v>
      </c>
    </row>
    <row r="69" spans="1:7" ht="15">
      <c r="A69" s="29" t="s">
        <v>639</v>
      </c>
      <c r="B69" s="29" t="s">
        <v>129</v>
      </c>
      <c r="C69" s="29" t="s">
        <v>134</v>
      </c>
      <c r="D69" s="29" t="s">
        <v>131</v>
      </c>
      <c r="E69" s="29" t="s">
        <v>131</v>
      </c>
      <c r="F69" s="29" t="s">
        <v>134</v>
      </c>
      <c r="G69" s="29" t="s">
        <v>131</v>
      </c>
    </row>
    <row r="70" spans="1:7" ht="45">
      <c r="A70" s="29" t="s">
        <v>640</v>
      </c>
      <c r="B70" s="29" t="s">
        <v>129</v>
      </c>
      <c r="C70" s="29" t="s">
        <v>135</v>
      </c>
      <c r="D70" s="29" t="s">
        <v>131</v>
      </c>
      <c r="E70" s="29" t="s">
        <v>131</v>
      </c>
      <c r="F70" s="29" t="s">
        <v>135</v>
      </c>
      <c r="G70" s="29" t="s">
        <v>131</v>
      </c>
    </row>
    <row r="71" spans="1:7" ht="15">
      <c r="A71" s="29" t="s">
        <v>641</v>
      </c>
      <c r="B71" s="29" t="s">
        <v>129</v>
      </c>
      <c r="C71" s="29" t="s">
        <v>136</v>
      </c>
      <c r="D71" s="29" t="s">
        <v>131</v>
      </c>
      <c r="E71" s="29" t="s">
        <v>131</v>
      </c>
      <c r="F71" s="29" t="s">
        <v>136</v>
      </c>
      <c r="G71" s="29" t="s">
        <v>131</v>
      </c>
    </row>
    <row r="72" spans="1:7" ht="15">
      <c r="A72" s="29" t="s">
        <v>642</v>
      </c>
      <c r="B72" s="29" t="s">
        <v>129</v>
      </c>
      <c r="C72" s="29" t="s">
        <v>137</v>
      </c>
      <c r="D72" s="29" t="s">
        <v>131</v>
      </c>
      <c r="E72" s="29" t="s">
        <v>131</v>
      </c>
      <c r="F72" s="29" t="s">
        <v>137</v>
      </c>
      <c r="G72" s="29" t="s">
        <v>131</v>
      </c>
    </row>
    <row r="73" spans="1:7" ht="15">
      <c r="A73" s="29" t="s">
        <v>643</v>
      </c>
      <c r="B73" s="29" t="s">
        <v>129</v>
      </c>
      <c r="C73" s="29" t="s">
        <v>138</v>
      </c>
      <c r="D73" s="29" t="s">
        <v>131</v>
      </c>
      <c r="E73" s="29" t="s">
        <v>131</v>
      </c>
      <c r="F73" s="29" t="s">
        <v>138</v>
      </c>
      <c r="G73" s="29" t="s">
        <v>131</v>
      </c>
    </row>
    <row r="74" spans="1:7" ht="30">
      <c r="A74" s="29" t="s">
        <v>644</v>
      </c>
      <c r="B74" s="29" t="s">
        <v>129</v>
      </c>
      <c r="C74" s="29" t="s">
        <v>139</v>
      </c>
      <c r="D74" s="29" t="s">
        <v>131</v>
      </c>
      <c r="E74" s="29" t="s">
        <v>131</v>
      </c>
      <c r="F74" s="29" t="s">
        <v>139</v>
      </c>
      <c r="G74" s="29" t="s">
        <v>131</v>
      </c>
    </row>
    <row r="75" spans="1:7" ht="30">
      <c r="A75" s="29" t="s">
        <v>645</v>
      </c>
      <c r="B75" s="29" t="s">
        <v>129</v>
      </c>
      <c r="C75" s="29" t="s">
        <v>140</v>
      </c>
      <c r="D75" s="29" t="s">
        <v>131</v>
      </c>
      <c r="E75" s="29" t="s">
        <v>131</v>
      </c>
      <c r="F75" s="29" t="s">
        <v>140</v>
      </c>
      <c r="G75" s="29" t="s">
        <v>131</v>
      </c>
    </row>
    <row r="76" spans="1:7" ht="15">
      <c r="A76" s="29" t="s">
        <v>646</v>
      </c>
      <c r="B76" s="29" t="s">
        <v>129</v>
      </c>
      <c r="C76" s="29" t="s">
        <v>141</v>
      </c>
      <c r="D76" s="29" t="s">
        <v>131</v>
      </c>
      <c r="E76" s="29" t="s">
        <v>131</v>
      </c>
      <c r="F76" s="29" t="s">
        <v>141</v>
      </c>
      <c r="G76" s="29" t="s">
        <v>131</v>
      </c>
    </row>
    <row r="77" spans="1:7" ht="15">
      <c r="A77" s="29" t="s">
        <v>647</v>
      </c>
      <c r="B77" s="29" t="s">
        <v>129</v>
      </c>
      <c r="C77" s="29" t="s">
        <v>142</v>
      </c>
      <c r="D77" s="29" t="s">
        <v>131</v>
      </c>
      <c r="E77" s="29" t="s">
        <v>131</v>
      </c>
      <c r="F77" s="29" t="s">
        <v>142</v>
      </c>
      <c r="G77" s="29" t="s">
        <v>131</v>
      </c>
    </row>
    <row r="78" spans="1:7" ht="30">
      <c r="A78" s="29" t="s">
        <v>648</v>
      </c>
      <c r="B78" s="29" t="s">
        <v>129</v>
      </c>
      <c r="C78" s="29" t="s">
        <v>143</v>
      </c>
      <c r="D78" s="29" t="s">
        <v>131</v>
      </c>
      <c r="E78" s="29" t="s">
        <v>131</v>
      </c>
      <c r="F78" s="29" t="s">
        <v>143</v>
      </c>
      <c r="G78" s="29" t="s">
        <v>131</v>
      </c>
    </row>
    <row r="79" spans="1:7" ht="120">
      <c r="A79" s="29" t="s">
        <v>649</v>
      </c>
      <c r="B79" s="29" t="s">
        <v>129</v>
      </c>
      <c r="C79" s="29" t="s">
        <v>144</v>
      </c>
      <c r="D79" s="29" t="s">
        <v>131</v>
      </c>
      <c r="E79" s="29" t="s">
        <v>131</v>
      </c>
      <c r="F79" s="29" t="s">
        <v>144</v>
      </c>
      <c r="G79" s="29" t="s">
        <v>131</v>
      </c>
    </row>
    <row r="80" spans="1:7" ht="45">
      <c r="A80" s="29" t="s">
        <v>650</v>
      </c>
      <c r="B80" s="29" t="s">
        <v>129</v>
      </c>
      <c r="C80" s="29" t="s">
        <v>145</v>
      </c>
      <c r="D80" s="29" t="s">
        <v>131</v>
      </c>
      <c r="E80" s="29" t="s">
        <v>131</v>
      </c>
      <c r="F80" s="29" t="s">
        <v>145</v>
      </c>
      <c r="G80" s="29" t="s">
        <v>131</v>
      </c>
    </row>
    <row r="81" spans="1:7" ht="15">
      <c r="A81" s="29" t="s">
        <v>651</v>
      </c>
      <c r="B81" s="29" t="s">
        <v>146</v>
      </c>
      <c r="C81" s="29" t="s">
        <v>147</v>
      </c>
      <c r="D81" s="29" t="s">
        <v>131</v>
      </c>
      <c r="E81" s="29" t="s">
        <v>131</v>
      </c>
      <c r="F81" s="29" t="s">
        <v>147</v>
      </c>
      <c r="G81" s="29" t="s">
        <v>131</v>
      </c>
    </row>
    <row r="82" spans="1:7" ht="60">
      <c r="A82" s="29" t="s">
        <v>652</v>
      </c>
      <c r="B82" s="29" t="s">
        <v>146</v>
      </c>
      <c r="C82" s="29" t="s">
        <v>148</v>
      </c>
      <c r="D82" s="29" t="s">
        <v>131</v>
      </c>
      <c r="E82" s="29" t="s">
        <v>131</v>
      </c>
      <c r="F82" s="29" t="s">
        <v>148</v>
      </c>
      <c r="G82" s="29" t="s">
        <v>131</v>
      </c>
    </row>
    <row r="83" spans="1:7" ht="15">
      <c r="A83" s="29" t="s">
        <v>653</v>
      </c>
      <c r="B83" s="29" t="s">
        <v>146</v>
      </c>
      <c r="C83" s="29" t="s">
        <v>149</v>
      </c>
      <c r="D83" s="29" t="s">
        <v>131</v>
      </c>
      <c r="E83" s="29" t="s">
        <v>131</v>
      </c>
      <c r="F83" s="29" t="s">
        <v>149</v>
      </c>
      <c r="G83" s="29" t="s">
        <v>131</v>
      </c>
    </row>
    <row r="84" spans="1:7" ht="15">
      <c r="A84" s="29" t="s">
        <v>654</v>
      </c>
      <c r="B84" s="29" t="s">
        <v>146</v>
      </c>
      <c r="C84" s="29" t="s">
        <v>150</v>
      </c>
      <c r="D84" s="29" t="s">
        <v>131</v>
      </c>
      <c r="E84" s="29" t="s">
        <v>131</v>
      </c>
      <c r="F84" s="29" t="s">
        <v>150</v>
      </c>
      <c r="G84" s="29" t="s">
        <v>131</v>
      </c>
    </row>
    <row r="85" spans="1:7" ht="30">
      <c r="A85" s="29" t="s">
        <v>655</v>
      </c>
      <c r="B85" s="29" t="s">
        <v>164</v>
      </c>
      <c r="C85" s="29" t="s">
        <v>180</v>
      </c>
      <c r="D85" s="29" t="s">
        <v>131</v>
      </c>
      <c r="E85" s="29" t="s">
        <v>131</v>
      </c>
      <c r="F85" s="29" t="s">
        <v>180</v>
      </c>
      <c r="G85" s="29" t="s">
        <v>131</v>
      </c>
    </row>
    <row r="86" spans="1:7" ht="75">
      <c r="A86" s="29" t="s">
        <v>656</v>
      </c>
      <c r="B86" s="29" t="s">
        <v>164</v>
      </c>
      <c r="C86" s="29" t="s">
        <v>181</v>
      </c>
      <c r="D86" s="29" t="s">
        <v>131</v>
      </c>
      <c r="E86" s="29" t="s">
        <v>131</v>
      </c>
      <c r="F86" s="29" t="s">
        <v>181</v>
      </c>
      <c r="G86" s="29" t="s">
        <v>131</v>
      </c>
    </row>
    <row r="87" spans="1:7" ht="30">
      <c r="A87" s="29" t="s">
        <v>657</v>
      </c>
      <c r="B87" s="29" t="s">
        <v>164</v>
      </c>
      <c r="C87" s="29" t="s">
        <v>182</v>
      </c>
      <c r="D87" s="29" t="s">
        <v>131</v>
      </c>
      <c r="E87" s="29" t="s">
        <v>131</v>
      </c>
      <c r="F87" s="29" t="s">
        <v>182</v>
      </c>
      <c r="G87" s="29" t="s">
        <v>131</v>
      </c>
    </row>
    <row r="88" spans="1:7" ht="15">
      <c r="A88" s="29" t="s">
        <v>658</v>
      </c>
      <c r="B88" s="29" t="s">
        <v>177</v>
      </c>
      <c r="C88" s="29" t="s">
        <v>183</v>
      </c>
      <c r="D88" s="29" t="s">
        <v>131</v>
      </c>
      <c r="E88" s="29" t="s">
        <v>183</v>
      </c>
      <c r="F88" s="29" t="s">
        <v>183</v>
      </c>
      <c r="G88" s="29" t="s">
        <v>131</v>
      </c>
    </row>
    <row r="89" spans="1:7" ht="15">
      <c r="A89" s="29" t="s">
        <v>659</v>
      </c>
      <c r="B89" s="29" t="s">
        <v>177</v>
      </c>
      <c r="C89" s="29" t="s">
        <v>184</v>
      </c>
      <c r="D89" s="29" t="s">
        <v>131</v>
      </c>
      <c r="E89" s="29" t="s">
        <v>184</v>
      </c>
      <c r="F89" s="29" t="s">
        <v>184</v>
      </c>
      <c r="G89" s="29" t="s">
        <v>131</v>
      </c>
    </row>
    <row r="90" spans="1:7" ht="45">
      <c r="A90" s="29" t="s">
        <v>660</v>
      </c>
      <c r="B90" s="29" t="s">
        <v>177</v>
      </c>
      <c r="C90" s="29" t="s">
        <v>185</v>
      </c>
      <c r="D90" s="29" t="s">
        <v>131</v>
      </c>
      <c r="E90" s="29" t="s">
        <v>185</v>
      </c>
      <c r="F90" s="29" t="s">
        <v>185</v>
      </c>
      <c r="G90" s="29" t="s">
        <v>131</v>
      </c>
    </row>
    <row r="91" spans="1:7" ht="15">
      <c r="A91" s="29" t="s">
        <v>661</v>
      </c>
      <c r="B91" s="29" t="s">
        <v>177</v>
      </c>
      <c r="C91" s="29" t="s">
        <v>186</v>
      </c>
      <c r="D91" s="29" t="s">
        <v>131</v>
      </c>
      <c r="E91" s="29" t="s">
        <v>186</v>
      </c>
      <c r="F91" s="29" t="s">
        <v>186</v>
      </c>
      <c r="G91" s="29" t="s">
        <v>131</v>
      </c>
    </row>
    <row r="92" spans="1:7" ht="30">
      <c r="A92" s="29" t="s">
        <v>662</v>
      </c>
      <c r="B92" s="29" t="s">
        <v>177</v>
      </c>
      <c r="C92" s="29" t="s">
        <v>187</v>
      </c>
      <c r="D92" s="29" t="s">
        <v>131</v>
      </c>
      <c r="E92" s="29" t="s">
        <v>187</v>
      </c>
      <c r="F92" s="29" t="s">
        <v>187</v>
      </c>
      <c r="G92" s="29" t="s">
        <v>131</v>
      </c>
    </row>
    <row r="93" spans="1:7" ht="135">
      <c r="A93" s="29" t="s">
        <v>663</v>
      </c>
      <c r="B93" s="29" t="s">
        <v>177</v>
      </c>
      <c r="C93" s="29" t="s">
        <v>188</v>
      </c>
      <c r="D93" s="29" t="s">
        <v>131</v>
      </c>
      <c r="E93" s="29" t="s">
        <v>188</v>
      </c>
      <c r="F93" s="29" t="s">
        <v>188</v>
      </c>
      <c r="G93" s="29" t="s">
        <v>131</v>
      </c>
    </row>
    <row r="94" spans="1:7" ht="45">
      <c r="A94" s="29" t="s">
        <v>664</v>
      </c>
      <c r="B94" s="29" t="s">
        <v>177</v>
      </c>
      <c r="C94" s="29" t="s">
        <v>189</v>
      </c>
      <c r="D94" s="29" t="s">
        <v>131</v>
      </c>
      <c r="E94" s="29" t="s">
        <v>189</v>
      </c>
      <c r="F94" s="29" t="s">
        <v>189</v>
      </c>
      <c r="G94" s="29" t="s">
        <v>131</v>
      </c>
    </row>
    <row r="95" spans="1:7" ht="30">
      <c r="A95" s="29" t="s">
        <v>665</v>
      </c>
      <c r="B95" s="29" t="s">
        <v>177</v>
      </c>
      <c r="C95" s="29" t="s">
        <v>190</v>
      </c>
      <c r="D95" s="29" t="s">
        <v>131</v>
      </c>
      <c r="E95" s="29" t="s">
        <v>190</v>
      </c>
      <c r="F95" s="29" t="s">
        <v>190</v>
      </c>
      <c r="G95" s="29" t="s">
        <v>131</v>
      </c>
    </row>
    <row r="96" spans="1:7" ht="15">
      <c r="A96" s="29" t="s">
        <v>666</v>
      </c>
      <c r="B96" s="29" t="s">
        <v>177</v>
      </c>
      <c r="C96" s="29" t="s">
        <v>191</v>
      </c>
      <c r="D96" s="29" t="s">
        <v>131</v>
      </c>
      <c r="E96" s="29" t="s">
        <v>191</v>
      </c>
      <c r="F96" s="29" t="s">
        <v>191</v>
      </c>
      <c r="G96" s="29" t="s">
        <v>131</v>
      </c>
    </row>
    <row r="97" spans="1:7" ht="15">
      <c r="A97" s="29" t="s">
        <v>667</v>
      </c>
      <c r="B97" s="29" t="s">
        <v>177</v>
      </c>
      <c r="C97" s="29" t="s">
        <v>192</v>
      </c>
      <c r="D97" s="29" t="s">
        <v>131</v>
      </c>
      <c r="E97" s="29" t="s">
        <v>192</v>
      </c>
      <c r="F97" s="29" t="s">
        <v>192</v>
      </c>
      <c r="G97" s="29" t="s">
        <v>131</v>
      </c>
    </row>
    <row r="98" spans="1:7" ht="75">
      <c r="A98" s="29" t="s">
        <v>668</v>
      </c>
      <c r="B98" s="29" t="s">
        <v>177</v>
      </c>
      <c r="C98" s="29" t="s">
        <v>193</v>
      </c>
      <c r="D98" s="29" t="s">
        <v>131</v>
      </c>
      <c r="E98" s="29" t="s">
        <v>193</v>
      </c>
      <c r="F98" s="29" t="s">
        <v>193</v>
      </c>
      <c r="G98" s="29" t="s">
        <v>131</v>
      </c>
    </row>
    <row r="99" spans="1:7" ht="15">
      <c r="A99" s="29" t="s">
        <v>669</v>
      </c>
      <c r="B99" s="29" t="s">
        <v>194</v>
      </c>
      <c r="C99" s="29" t="s">
        <v>195</v>
      </c>
      <c r="D99" s="29" t="s">
        <v>131</v>
      </c>
      <c r="E99" s="29" t="s">
        <v>131</v>
      </c>
      <c r="F99" s="29" t="s">
        <v>195</v>
      </c>
      <c r="G99" s="29" t="s">
        <v>131</v>
      </c>
    </row>
    <row r="100" spans="1:7" ht="30">
      <c r="A100" s="29" t="s">
        <v>670</v>
      </c>
      <c r="B100" s="29" t="s">
        <v>194</v>
      </c>
      <c r="C100" s="29" t="s">
        <v>196</v>
      </c>
      <c r="D100" s="29" t="s">
        <v>131</v>
      </c>
      <c r="E100" s="29" t="s">
        <v>131</v>
      </c>
      <c r="F100" s="29" t="s">
        <v>196</v>
      </c>
      <c r="G100" s="29" t="s">
        <v>131</v>
      </c>
    </row>
    <row r="101" spans="1:7" ht="15">
      <c r="A101" s="29" t="s">
        <v>671</v>
      </c>
      <c r="B101" s="29" t="s">
        <v>194</v>
      </c>
      <c r="C101" s="29" t="s">
        <v>197</v>
      </c>
      <c r="D101" s="29" t="s">
        <v>131</v>
      </c>
      <c r="E101" s="29" t="s">
        <v>131</v>
      </c>
      <c r="F101" s="29" t="s">
        <v>197</v>
      </c>
      <c r="G101" s="29" t="s">
        <v>131</v>
      </c>
    </row>
    <row r="102" spans="1:7" ht="15">
      <c r="A102" s="29" t="s">
        <v>672</v>
      </c>
      <c r="B102" s="29" t="s">
        <v>194</v>
      </c>
      <c r="C102" s="29" t="s">
        <v>198</v>
      </c>
      <c r="D102" s="29" t="s">
        <v>131</v>
      </c>
      <c r="E102" s="29" t="s">
        <v>131</v>
      </c>
      <c r="F102" s="29" t="s">
        <v>198</v>
      </c>
      <c r="G102" s="29" t="s">
        <v>131</v>
      </c>
    </row>
    <row r="103" spans="1:7" ht="15">
      <c r="A103" s="29" t="s">
        <v>673</v>
      </c>
      <c r="B103" s="29" t="s">
        <v>194</v>
      </c>
      <c r="C103" s="29" t="s">
        <v>199</v>
      </c>
      <c r="D103" s="29" t="s">
        <v>131</v>
      </c>
      <c r="E103" s="29" t="s">
        <v>131</v>
      </c>
      <c r="F103" s="29" t="s">
        <v>199</v>
      </c>
      <c r="G103" s="29" t="s">
        <v>131</v>
      </c>
    </row>
    <row r="104" spans="1:7" ht="30">
      <c r="A104" s="29" t="s">
        <v>674</v>
      </c>
      <c r="B104" s="29" t="s">
        <v>194</v>
      </c>
      <c r="C104" s="29" t="s">
        <v>200</v>
      </c>
      <c r="D104" s="29" t="s">
        <v>131</v>
      </c>
      <c r="E104" s="29" t="s">
        <v>131</v>
      </c>
      <c r="F104" s="29" t="s">
        <v>200</v>
      </c>
      <c r="G104" s="29" t="s">
        <v>131</v>
      </c>
    </row>
    <row r="105" spans="1:7" ht="15">
      <c r="A105" s="29" t="s">
        <v>675</v>
      </c>
      <c r="B105" s="29" t="s">
        <v>194</v>
      </c>
      <c r="C105" s="29" t="s">
        <v>201</v>
      </c>
      <c r="D105" s="29" t="s">
        <v>131</v>
      </c>
      <c r="E105" s="29" t="s">
        <v>131</v>
      </c>
      <c r="F105" s="29" t="s">
        <v>201</v>
      </c>
      <c r="G105" s="29" t="s">
        <v>131</v>
      </c>
    </row>
    <row r="106" spans="1:7" ht="15">
      <c r="A106" s="29" t="s">
        <v>676</v>
      </c>
      <c r="B106" s="29" t="s">
        <v>194</v>
      </c>
      <c r="C106" s="29" t="s">
        <v>202</v>
      </c>
      <c r="D106" s="29" t="s">
        <v>131</v>
      </c>
      <c r="E106" s="29" t="s">
        <v>131</v>
      </c>
      <c r="F106" s="29" t="s">
        <v>202</v>
      </c>
      <c r="G106" s="29" t="s">
        <v>131</v>
      </c>
    </row>
    <row r="107" spans="1:7" ht="30">
      <c r="A107" s="29" t="s">
        <v>677</v>
      </c>
      <c r="B107" s="29" t="s">
        <v>194</v>
      </c>
      <c r="C107" s="29" t="s">
        <v>203</v>
      </c>
      <c r="D107" s="29" t="s">
        <v>131</v>
      </c>
      <c r="E107" s="29" t="s">
        <v>131</v>
      </c>
      <c r="F107" s="29" t="s">
        <v>203</v>
      </c>
      <c r="G107" s="29" t="s">
        <v>131</v>
      </c>
    </row>
    <row r="108" spans="1:7" ht="30">
      <c r="A108" s="29" t="s">
        <v>678</v>
      </c>
      <c r="B108" s="29" t="s">
        <v>194</v>
      </c>
      <c r="C108" s="29" t="s">
        <v>204</v>
      </c>
      <c r="D108" s="29" t="s">
        <v>131</v>
      </c>
      <c r="E108" s="29" t="s">
        <v>131</v>
      </c>
      <c r="F108" s="29" t="s">
        <v>204</v>
      </c>
      <c r="G108" s="29" t="s">
        <v>131</v>
      </c>
    </row>
    <row r="109" spans="1:7" ht="30">
      <c r="A109" s="29" t="s">
        <v>679</v>
      </c>
      <c r="B109" s="29" t="s">
        <v>205</v>
      </c>
      <c r="C109" s="29" t="s">
        <v>206</v>
      </c>
      <c r="D109" s="29" t="s">
        <v>131</v>
      </c>
      <c r="E109" s="29" t="s">
        <v>131</v>
      </c>
      <c r="F109" s="29" t="s">
        <v>206</v>
      </c>
      <c r="G109" s="29" t="s">
        <v>131</v>
      </c>
    </row>
    <row r="110" spans="1:7" ht="30">
      <c r="A110" s="29" t="s">
        <v>680</v>
      </c>
      <c r="B110" s="29" t="s">
        <v>205</v>
      </c>
      <c r="C110" s="29" t="s">
        <v>207</v>
      </c>
      <c r="D110" s="29" t="s">
        <v>131</v>
      </c>
      <c r="E110" s="29" t="s">
        <v>131</v>
      </c>
      <c r="F110" s="29" t="s">
        <v>207</v>
      </c>
      <c r="G110" s="29" t="s">
        <v>131</v>
      </c>
    </row>
    <row r="111" spans="1:7" ht="45">
      <c r="A111" s="29" t="s">
        <v>681</v>
      </c>
      <c r="B111" s="29" t="s">
        <v>205</v>
      </c>
      <c r="C111" s="29" t="s">
        <v>208</v>
      </c>
      <c r="D111" s="29" t="s">
        <v>131</v>
      </c>
      <c r="E111" s="29" t="s">
        <v>131</v>
      </c>
      <c r="F111" s="29" t="s">
        <v>208</v>
      </c>
      <c r="G111" s="29" t="s">
        <v>131</v>
      </c>
    </row>
    <row r="112" spans="1:7" ht="15">
      <c r="A112" s="29" t="s">
        <v>682</v>
      </c>
      <c r="B112" s="29" t="s">
        <v>205</v>
      </c>
      <c r="C112" s="29" t="s">
        <v>209</v>
      </c>
      <c r="D112" s="29" t="s">
        <v>131</v>
      </c>
      <c r="E112" s="29" t="s">
        <v>131</v>
      </c>
      <c r="F112" s="29" t="s">
        <v>209</v>
      </c>
      <c r="G112" s="29" t="s">
        <v>131</v>
      </c>
    </row>
    <row r="113" spans="1:7" ht="15">
      <c r="A113" s="29" t="s">
        <v>683</v>
      </c>
      <c r="B113" s="29" t="s">
        <v>205</v>
      </c>
      <c r="C113" s="29" t="s">
        <v>210</v>
      </c>
      <c r="D113" s="29" t="s">
        <v>131</v>
      </c>
      <c r="E113" s="29" t="s">
        <v>131</v>
      </c>
      <c r="F113" s="29" t="s">
        <v>210</v>
      </c>
      <c r="G113" s="29" t="s">
        <v>131</v>
      </c>
    </row>
    <row r="114" spans="1:7" ht="15">
      <c r="A114" s="29" t="s">
        <v>684</v>
      </c>
      <c r="B114" s="29" t="s">
        <v>205</v>
      </c>
      <c r="C114" s="29" t="s">
        <v>211</v>
      </c>
      <c r="D114" s="29" t="s">
        <v>131</v>
      </c>
      <c r="E114" s="29" t="s">
        <v>131</v>
      </c>
      <c r="F114" s="29" t="s">
        <v>211</v>
      </c>
      <c r="G114" s="29" t="s">
        <v>131</v>
      </c>
    </row>
    <row r="115" spans="1:7" ht="30">
      <c r="A115" s="29" t="s">
        <v>685</v>
      </c>
      <c r="B115" s="29" t="s">
        <v>205</v>
      </c>
      <c r="C115" s="29" t="s">
        <v>212</v>
      </c>
      <c r="D115" s="29" t="s">
        <v>131</v>
      </c>
      <c r="E115" s="29" t="s">
        <v>131</v>
      </c>
      <c r="F115" s="29" t="s">
        <v>212</v>
      </c>
      <c r="G115" s="29" t="s">
        <v>131</v>
      </c>
    </row>
    <row r="116" spans="1:7" ht="30">
      <c r="A116" s="29" t="s">
        <v>686</v>
      </c>
      <c r="B116" s="29" t="s">
        <v>205</v>
      </c>
      <c r="C116" s="29" t="s">
        <v>213</v>
      </c>
      <c r="D116" s="29" t="s">
        <v>131</v>
      </c>
      <c r="E116" s="29" t="s">
        <v>131</v>
      </c>
      <c r="F116" s="29" t="s">
        <v>213</v>
      </c>
      <c r="G116" s="29" t="s">
        <v>131</v>
      </c>
    </row>
    <row r="117" spans="1:7" ht="15">
      <c r="A117" s="29" t="s">
        <v>687</v>
      </c>
      <c r="B117" s="29" t="s">
        <v>205</v>
      </c>
      <c r="C117" s="29" t="s">
        <v>214</v>
      </c>
      <c r="D117" s="29" t="s">
        <v>131</v>
      </c>
      <c r="E117" s="29" t="s">
        <v>131</v>
      </c>
      <c r="F117" s="29" t="s">
        <v>214</v>
      </c>
      <c r="G117" s="29" t="s">
        <v>131</v>
      </c>
    </row>
    <row r="118" spans="1:7" ht="45">
      <c r="A118" s="29" t="s">
        <v>688</v>
      </c>
      <c r="B118" s="29" t="s">
        <v>205</v>
      </c>
      <c r="C118" s="29" t="s">
        <v>215</v>
      </c>
      <c r="D118" s="29" t="s">
        <v>131</v>
      </c>
      <c r="E118" s="29" t="s">
        <v>131</v>
      </c>
      <c r="F118" s="29" t="s">
        <v>215</v>
      </c>
      <c r="G118" s="29" t="s">
        <v>131</v>
      </c>
    </row>
    <row r="119" spans="1:7" ht="30">
      <c r="A119" s="29" t="s">
        <v>689</v>
      </c>
      <c r="B119" s="29" t="s">
        <v>205</v>
      </c>
      <c r="C119" s="29" t="s">
        <v>216</v>
      </c>
      <c r="D119" s="29" t="s">
        <v>131</v>
      </c>
      <c r="E119" s="29" t="s">
        <v>131</v>
      </c>
      <c r="F119" s="29" t="s">
        <v>216</v>
      </c>
      <c r="G119" s="29" t="s">
        <v>131</v>
      </c>
    </row>
    <row r="120" spans="1:7" ht="15">
      <c r="A120" s="29" t="s">
        <v>690</v>
      </c>
      <c r="B120" s="29" t="s">
        <v>205</v>
      </c>
      <c r="C120" s="29" t="s">
        <v>217</v>
      </c>
      <c r="D120" s="29" t="s">
        <v>131</v>
      </c>
      <c r="E120" s="29" t="s">
        <v>131</v>
      </c>
      <c r="F120" s="29" t="s">
        <v>217</v>
      </c>
      <c r="G120" s="29" t="s">
        <v>131</v>
      </c>
    </row>
    <row r="121" spans="1:7" ht="15">
      <c r="A121" s="29" t="s">
        <v>691</v>
      </c>
      <c r="B121" s="29" t="s">
        <v>205</v>
      </c>
      <c r="C121" s="29" t="s">
        <v>218</v>
      </c>
      <c r="D121" s="29" t="s">
        <v>131</v>
      </c>
      <c r="E121" s="29" t="s">
        <v>131</v>
      </c>
      <c r="F121" s="29" t="s">
        <v>218</v>
      </c>
      <c r="G121" s="29" t="s">
        <v>131</v>
      </c>
    </row>
    <row r="122" spans="1:7" ht="30">
      <c r="A122" s="29" t="s">
        <v>692</v>
      </c>
      <c r="B122" s="29" t="s">
        <v>205</v>
      </c>
      <c r="C122" s="29" t="s">
        <v>219</v>
      </c>
      <c r="D122" s="29" t="s">
        <v>131</v>
      </c>
      <c r="E122" s="29" t="s">
        <v>131</v>
      </c>
      <c r="F122" s="29" t="s">
        <v>219</v>
      </c>
      <c r="G122" s="29" t="s">
        <v>131</v>
      </c>
    </row>
    <row r="123" spans="1:7" ht="15">
      <c r="A123" s="29" t="s">
        <v>693</v>
      </c>
      <c r="B123" s="29" t="s">
        <v>205</v>
      </c>
      <c r="C123" s="29" t="s">
        <v>220</v>
      </c>
      <c r="D123" s="29" t="s">
        <v>131</v>
      </c>
      <c r="E123" s="29" t="s">
        <v>131</v>
      </c>
      <c r="F123" s="29" t="s">
        <v>220</v>
      </c>
      <c r="G123" s="29" t="s">
        <v>131</v>
      </c>
    </row>
    <row r="124" spans="1:7" ht="15">
      <c r="A124" s="29" t="s">
        <v>694</v>
      </c>
      <c r="B124" s="29" t="s">
        <v>205</v>
      </c>
      <c r="C124" s="29" t="s">
        <v>221</v>
      </c>
      <c r="D124" s="29" t="s">
        <v>131</v>
      </c>
      <c r="E124" s="29" t="s">
        <v>131</v>
      </c>
      <c r="F124" s="29" t="s">
        <v>221</v>
      </c>
      <c r="G124" s="29" t="s">
        <v>131</v>
      </c>
    </row>
    <row r="125" spans="1:7" ht="90">
      <c r="A125" s="29" t="s">
        <v>695</v>
      </c>
      <c r="B125" s="29" t="s">
        <v>205</v>
      </c>
      <c r="C125" s="29" t="s">
        <v>222</v>
      </c>
      <c r="D125" s="29" t="s">
        <v>131</v>
      </c>
      <c r="E125" s="29" t="s">
        <v>131</v>
      </c>
      <c r="F125" s="29" t="s">
        <v>222</v>
      </c>
      <c r="G125" s="29" t="s">
        <v>131</v>
      </c>
    </row>
    <row r="126" spans="1:7" ht="60">
      <c r="A126" s="29" t="s">
        <v>696</v>
      </c>
      <c r="B126" s="29" t="s">
        <v>205</v>
      </c>
      <c r="C126" s="29" t="s">
        <v>223</v>
      </c>
      <c r="D126" s="29" t="s">
        <v>131</v>
      </c>
      <c r="E126" s="29" t="s">
        <v>131</v>
      </c>
      <c r="F126" s="29" t="s">
        <v>223</v>
      </c>
      <c r="G126" s="29" t="s">
        <v>131</v>
      </c>
    </row>
    <row r="127" spans="1:7" ht="15">
      <c r="A127" s="29" t="s">
        <v>697</v>
      </c>
      <c r="B127" s="29" t="s">
        <v>224</v>
      </c>
      <c r="C127" s="29" t="s">
        <v>218</v>
      </c>
      <c r="D127" s="29" t="s">
        <v>131</v>
      </c>
      <c r="E127" s="29" t="s">
        <v>131</v>
      </c>
      <c r="F127" s="29" t="s">
        <v>218</v>
      </c>
      <c r="G127" s="29" t="s">
        <v>131</v>
      </c>
    </row>
    <row r="128" spans="1:7" ht="15">
      <c r="A128" s="29" t="s">
        <v>698</v>
      </c>
      <c r="B128" s="29" t="s">
        <v>224</v>
      </c>
      <c r="C128" s="29" t="s">
        <v>225</v>
      </c>
      <c r="D128" s="29" t="s">
        <v>131</v>
      </c>
      <c r="E128" s="29" t="s">
        <v>131</v>
      </c>
      <c r="F128" s="29" t="s">
        <v>225</v>
      </c>
      <c r="G128" s="29" t="s">
        <v>131</v>
      </c>
    </row>
    <row r="129" spans="1:7" ht="15">
      <c r="A129" s="29" t="s">
        <v>699</v>
      </c>
      <c r="B129" s="29" t="s">
        <v>224</v>
      </c>
      <c r="C129" s="29" t="s">
        <v>226</v>
      </c>
      <c r="D129" s="29" t="s">
        <v>131</v>
      </c>
      <c r="E129" s="29" t="s">
        <v>131</v>
      </c>
      <c r="F129" s="29" t="s">
        <v>226</v>
      </c>
      <c r="G129" s="29" t="s">
        <v>131</v>
      </c>
    </row>
    <row r="130" spans="1:7" ht="15">
      <c r="A130" s="29" t="s">
        <v>700</v>
      </c>
      <c r="B130" s="29" t="s">
        <v>224</v>
      </c>
      <c r="C130" s="29" t="s">
        <v>227</v>
      </c>
      <c r="D130" s="29" t="s">
        <v>131</v>
      </c>
      <c r="E130" s="29" t="s">
        <v>131</v>
      </c>
      <c r="F130" s="29" t="s">
        <v>227</v>
      </c>
      <c r="G130" s="29" t="s">
        <v>131</v>
      </c>
    </row>
    <row r="131" spans="1:7" ht="45">
      <c r="A131" s="29" t="s">
        <v>701</v>
      </c>
      <c r="B131" s="29" t="s">
        <v>224</v>
      </c>
      <c r="C131" s="29" t="s">
        <v>228</v>
      </c>
      <c r="D131" s="29" t="s">
        <v>131</v>
      </c>
      <c r="E131" s="29" t="s">
        <v>131</v>
      </c>
      <c r="F131" s="29" t="s">
        <v>228</v>
      </c>
      <c r="G131" s="29" t="s">
        <v>131</v>
      </c>
    </row>
    <row r="132" spans="1:7" ht="15">
      <c r="A132" s="29" t="s">
        <v>702</v>
      </c>
      <c r="B132" s="29" t="s">
        <v>224</v>
      </c>
      <c r="C132" s="29" t="s">
        <v>229</v>
      </c>
      <c r="D132" s="29" t="s">
        <v>131</v>
      </c>
      <c r="E132" s="29" t="s">
        <v>131</v>
      </c>
      <c r="F132" s="29" t="s">
        <v>229</v>
      </c>
      <c r="G132" s="29" t="s">
        <v>131</v>
      </c>
    </row>
    <row r="133" spans="1:7" ht="15">
      <c r="A133" s="29" t="s">
        <v>703</v>
      </c>
      <c r="B133" s="29" t="s">
        <v>224</v>
      </c>
      <c r="C133" s="29" t="s">
        <v>230</v>
      </c>
      <c r="D133" s="29" t="s">
        <v>131</v>
      </c>
      <c r="E133" s="29" t="s">
        <v>131</v>
      </c>
      <c r="F133" s="29" t="s">
        <v>230</v>
      </c>
      <c r="G133" s="29" t="s">
        <v>131</v>
      </c>
    </row>
    <row r="134" spans="1:7" ht="45">
      <c r="A134" s="29" t="s">
        <v>704</v>
      </c>
      <c r="B134" s="29" t="s">
        <v>224</v>
      </c>
      <c r="C134" s="29" t="s">
        <v>231</v>
      </c>
      <c r="D134" s="29" t="s">
        <v>131</v>
      </c>
      <c r="E134" s="29" t="s">
        <v>131</v>
      </c>
      <c r="F134" s="29" t="s">
        <v>231</v>
      </c>
      <c r="G134" s="29" t="s">
        <v>131</v>
      </c>
    </row>
    <row r="135" spans="1:7" ht="45">
      <c r="A135" s="29" t="s">
        <v>705</v>
      </c>
      <c r="B135" s="29" t="s">
        <v>224</v>
      </c>
      <c r="C135" s="29" t="s">
        <v>232</v>
      </c>
      <c r="D135" s="29" t="s">
        <v>131</v>
      </c>
      <c r="E135" s="29" t="s">
        <v>131</v>
      </c>
      <c r="F135" s="29" t="s">
        <v>232</v>
      </c>
      <c r="G135" s="29" t="s">
        <v>131</v>
      </c>
    </row>
    <row r="136" spans="1:7" ht="15">
      <c r="A136" s="29" t="s">
        <v>706</v>
      </c>
      <c r="B136" s="29" t="s">
        <v>224</v>
      </c>
      <c r="C136" s="29" t="s">
        <v>233</v>
      </c>
      <c r="D136" s="29" t="s">
        <v>131</v>
      </c>
      <c r="E136" s="29" t="s">
        <v>131</v>
      </c>
      <c r="F136" s="29" t="s">
        <v>233</v>
      </c>
      <c r="G136" s="29" t="s">
        <v>131</v>
      </c>
    </row>
    <row r="137" spans="1:7" ht="15">
      <c r="A137" s="29" t="s">
        <v>707</v>
      </c>
      <c r="B137" s="29" t="s">
        <v>234</v>
      </c>
      <c r="C137" s="29" t="s">
        <v>235</v>
      </c>
      <c r="D137" s="29" t="s">
        <v>131</v>
      </c>
      <c r="E137" s="29" t="s">
        <v>131</v>
      </c>
      <c r="F137" s="29" t="s">
        <v>235</v>
      </c>
      <c r="G137" s="29" t="s">
        <v>131</v>
      </c>
    </row>
    <row r="138" spans="1:7" ht="15">
      <c r="A138" s="29" t="s">
        <v>708</v>
      </c>
      <c r="B138" s="29" t="s">
        <v>234</v>
      </c>
      <c r="C138" s="29" t="s">
        <v>236</v>
      </c>
      <c r="D138" s="29" t="s">
        <v>131</v>
      </c>
      <c r="E138" s="29" t="s">
        <v>131</v>
      </c>
      <c r="F138" s="29" t="s">
        <v>236</v>
      </c>
      <c r="G138" s="29" t="s">
        <v>131</v>
      </c>
    </row>
    <row r="139" spans="1:7" ht="15">
      <c r="A139" s="29" t="s">
        <v>709</v>
      </c>
      <c r="B139" s="29" t="s">
        <v>234</v>
      </c>
      <c r="C139" s="29" t="s">
        <v>237</v>
      </c>
      <c r="D139" s="29" t="s">
        <v>131</v>
      </c>
      <c r="E139" s="29" t="s">
        <v>131</v>
      </c>
      <c r="F139" s="29" t="s">
        <v>237</v>
      </c>
      <c r="G139" s="29" t="s">
        <v>131</v>
      </c>
    </row>
    <row r="140" spans="1:7" ht="15">
      <c r="A140" s="29" t="s">
        <v>710</v>
      </c>
      <c r="B140" s="29" t="s">
        <v>234</v>
      </c>
      <c r="C140" s="29" t="s">
        <v>238</v>
      </c>
      <c r="D140" s="29" t="s">
        <v>131</v>
      </c>
      <c r="E140" s="29" t="s">
        <v>131</v>
      </c>
      <c r="F140" s="29" t="s">
        <v>238</v>
      </c>
      <c r="G140" s="29" t="s">
        <v>131</v>
      </c>
    </row>
    <row r="141" spans="1:7" ht="30">
      <c r="A141" s="29" t="s">
        <v>711</v>
      </c>
      <c r="B141" s="29" t="s">
        <v>234</v>
      </c>
      <c r="C141" s="29" t="s">
        <v>239</v>
      </c>
      <c r="D141" s="29" t="s">
        <v>131</v>
      </c>
      <c r="E141" s="29" t="s">
        <v>131</v>
      </c>
      <c r="F141" s="29" t="s">
        <v>239</v>
      </c>
      <c r="G141" s="29" t="s">
        <v>131</v>
      </c>
    </row>
    <row r="142" spans="1:7" ht="15">
      <c r="A142" s="29" t="s">
        <v>712</v>
      </c>
      <c r="B142" s="29" t="s">
        <v>234</v>
      </c>
      <c r="C142" s="29" t="s">
        <v>240</v>
      </c>
      <c r="D142" s="29" t="s">
        <v>131</v>
      </c>
      <c r="E142" s="29" t="s">
        <v>131</v>
      </c>
      <c r="F142" s="29" t="s">
        <v>240</v>
      </c>
      <c r="G142" s="29" t="s">
        <v>131</v>
      </c>
    </row>
    <row r="143" spans="1:7" ht="30">
      <c r="A143" s="29" t="s">
        <v>713</v>
      </c>
      <c r="B143" s="29" t="s">
        <v>234</v>
      </c>
      <c r="C143" s="29" t="s">
        <v>241</v>
      </c>
      <c r="D143" s="29" t="s">
        <v>131</v>
      </c>
      <c r="E143" s="29" t="s">
        <v>131</v>
      </c>
      <c r="F143" s="29" t="s">
        <v>241</v>
      </c>
      <c r="G143" s="29" t="s">
        <v>131</v>
      </c>
    </row>
    <row r="144" spans="1:7" ht="15">
      <c r="A144" s="29" t="s">
        <v>714</v>
      </c>
      <c r="B144" s="29" t="s">
        <v>234</v>
      </c>
      <c r="C144" s="29" t="s">
        <v>242</v>
      </c>
      <c r="D144" s="29" t="s">
        <v>131</v>
      </c>
      <c r="E144" s="29" t="s">
        <v>131</v>
      </c>
      <c r="F144" s="29" t="s">
        <v>242</v>
      </c>
      <c r="G144" s="29" t="s">
        <v>131</v>
      </c>
    </row>
    <row r="145" spans="1:7" ht="30">
      <c r="A145" s="29" t="s">
        <v>715</v>
      </c>
      <c r="B145" s="29" t="s">
        <v>234</v>
      </c>
      <c r="C145" s="29" t="s">
        <v>243</v>
      </c>
      <c r="D145" s="29" t="s">
        <v>131</v>
      </c>
      <c r="E145" s="29" t="s">
        <v>131</v>
      </c>
      <c r="F145" s="29" t="s">
        <v>243</v>
      </c>
      <c r="G145" s="29" t="s">
        <v>131</v>
      </c>
    </row>
    <row r="146" spans="1:7" ht="15">
      <c r="A146" s="29" t="s">
        <v>716</v>
      </c>
      <c r="B146" s="29" t="s">
        <v>278</v>
      </c>
      <c r="C146" s="29" t="s">
        <v>279</v>
      </c>
      <c r="D146" s="29" t="s">
        <v>131</v>
      </c>
      <c r="E146" s="29" t="s">
        <v>131</v>
      </c>
      <c r="F146" s="29" t="s">
        <v>279</v>
      </c>
      <c r="G146" s="29" t="s">
        <v>131</v>
      </c>
    </row>
    <row r="147" spans="1:7" ht="30">
      <c r="A147" s="29" t="s">
        <v>717</v>
      </c>
      <c r="B147" s="29" t="s">
        <v>278</v>
      </c>
      <c r="C147" s="29" t="s">
        <v>280</v>
      </c>
      <c r="D147" s="29" t="s">
        <v>131</v>
      </c>
      <c r="E147" s="29" t="s">
        <v>131</v>
      </c>
      <c r="F147" s="29" t="s">
        <v>280</v>
      </c>
      <c r="G147" s="29" t="s">
        <v>131</v>
      </c>
    </row>
    <row r="148" spans="1:7" ht="15">
      <c r="A148" s="29" t="s">
        <v>718</v>
      </c>
      <c r="B148" s="29" t="s">
        <v>278</v>
      </c>
      <c r="C148" s="29" t="s">
        <v>227</v>
      </c>
      <c r="D148" s="29" t="s">
        <v>131</v>
      </c>
      <c r="E148" s="29" t="s">
        <v>131</v>
      </c>
      <c r="F148" s="29" t="s">
        <v>227</v>
      </c>
      <c r="G148" s="29" t="s">
        <v>131</v>
      </c>
    </row>
    <row r="149" spans="1:7" ht="30">
      <c r="A149" s="29" t="s">
        <v>719</v>
      </c>
      <c r="B149" s="29" t="s">
        <v>278</v>
      </c>
      <c r="C149" s="29" t="s">
        <v>281</v>
      </c>
      <c r="D149" s="29" t="s">
        <v>131</v>
      </c>
      <c r="E149" s="29" t="s">
        <v>131</v>
      </c>
      <c r="F149" s="29" t="s">
        <v>281</v>
      </c>
      <c r="G149" s="29" t="s">
        <v>131</v>
      </c>
    </row>
    <row r="150" spans="1:7" ht="15">
      <c r="A150" s="29" t="s">
        <v>720</v>
      </c>
      <c r="B150" s="29" t="s">
        <v>278</v>
      </c>
      <c r="C150" s="29" t="s">
        <v>282</v>
      </c>
      <c r="D150" s="29" t="s">
        <v>131</v>
      </c>
      <c r="E150" s="29" t="s">
        <v>131</v>
      </c>
      <c r="F150" s="29" t="s">
        <v>282</v>
      </c>
      <c r="G150" s="29" t="s">
        <v>131</v>
      </c>
    </row>
    <row r="151" spans="1:7" ht="15">
      <c r="A151" s="29" t="s">
        <v>721</v>
      </c>
      <c r="B151" s="29" t="s">
        <v>278</v>
      </c>
      <c r="C151" s="29" t="s">
        <v>283</v>
      </c>
      <c r="D151" s="29" t="s">
        <v>131</v>
      </c>
      <c r="E151" s="29" t="s">
        <v>131</v>
      </c>
      <c r="F151" s="29" t="s">
        <v>283</v>
      </c>
      <c r="G151" s="29" t="s">
        <v>131</v>
      </c>
    </row>
    <row r="152" spans="1:7" ht="15">
      <c r="A152" s="29" t="s">
        <v>722</v>
      </c>
      <c r="B152" s="29" t="s">
        <v>278</v>
      </c>
      <c r="C152" s="29" t="s">
        <v>284</v>
      </c>
      <c r="D152" s="29" t="s">
        <v>131</v>
      </c>
      <c r="E152" s="29" t="s">
        <v>131</v>
      </c>
      <c r="F152" s="29" t="s">
        <v>284</v>
      </c>
      <c r="G152" s="29" t="s">
        <v>131</v>
      </c>
    </row>
    <row r="153" spans="1:7" ht="15">
      <c r="A153" s="29" t="s">
        <v>723</v>
      </c>
      <c r="B153" s="29" t="s">
        <v>278</v>
      </c>
      <c r="C153" s="29" t="s">
        <v>285</v>
      </c>
      <c r="D153" s="29" t="s">
        <v>131</v>
      </c>
      <c r="E153" s="29" t="s">
        <v>131</v>
      </c>
      <c r="F153" s="29" t="s">
        <v>285</v>
      </c>
      <c r="G153" s="29" t="s">
        <v>131</v>
      </c>
    </row>
    <row r="154" spans="1:7" ht="15">
      <c r="A154" s="29" t="s">
        <v>724</v>
      </c>
      <c r="B154" s="29" t="s">
        <v>278</v>
      </c>
      <c r="C154" s="29" t="s">
        <v>286</v>
      </c>
      <c r="D154" s="29" t="s">
        <v>131</v>
      </c>
      <c r="E154" s="29" t="s">
        <v>131</v>
      </c>
      <c r="F154" s="29" t="s">
        <v>286</v>
      </c>
      <c r="G154" s="29" t="s">
        <v>131</v>
      </c>
    </row>
    <row r="155" spans="1:7" ht="30">
      <c r="A155" s="29" t="s">
        <v>725</v>
      </c>
      <c r="B155" s="29" t="s">
        <v>278</v>
      </c>
      <c r="C155" s="29" t="s">
        <v>287</v>
      </c>
      <c r="D155" s="29" t="s">
        <v>131</v>
      </c>
      <c r="E155" s="29" t="s">
        <v>131</v>
      </c>
      <c r="F155" s="29" t="s">
        <v>287</v>
      </c>
      <c r="G155" s="29" t="s">
        <v>131</v>
      </c>
    </row>
    <row r="156" spans="1:7" ht="45">
      <c r="A156" s="29" t="s">
        <v>726</v>
      </c>
      <c r="B156" s="29" t="s">
        <v>278</v>
      </c>
      <c r="C156" s="29" t="s">
        <v>288</v>
      </c>
      <c r="D156" s="29" t="s">
        <v>131</v>
      </c>
      <c r="E156" s="29" t="s">
        <v>131</v>
      </c>
      <c r="F156" s="29" t="s">
        <v>288</v>
      </c>
      <c r="G156" s="29" t="s">
        <v>131</v>
      </c>
    </row>
    <row r="157" spans="1:7" ht="15">
      <c r="A157" s="29" t="s">
        <v>727</v>
      </c>
      <c r="B157" s="29" t="s">
        <v>278</v>
      </c>
      <c r="C157" s="29" t="s">
        <v>289</v>
      </c>
      <c r="D157" s="29" t="s">
        <v>131</v>
      </c>
      <c r="E157" s="29" t="s">
        <v>131</v>
      </c>
      <c r="F157" s="29" t="s">
        <v>289</v>
      </c>
      <c r="G157" s="29" t="s">
        <v>131</v>
      </c>
    </row>
    <row r="158" spans="1:7" ht="15">
      <c r="A158" s="29" t="s">
        <v>728</v>
      </c>
      <c r="B158" s="29" t="s">
        <v>278</v>
      </c>
      <c r="C158" s="29" t="s">
        <v>290</v>
      </c>
      <c r="D158" s="29" t="s">
        <v>131</v>
      </c>
      <c r="E158" s="29" t="s">
        <v>131</v>
      </c>
      <c r="F158" s="29" t="s">
        <v>290</v>
      </c>
      <c r="G158" s="29" t="s">
        <v>131</v>
      </c>
    </row>
    <row r="159" spans="1:7" ht="30">
      <c r="A159" s="29" t="s">
        <v>729</v>
      </c>
      <c r="B159" s="29" t="s">
        <v>278</v>
      </c>
      <c r="C159" s="29" t="s">
        <v>291</v>
      </c>
      <c r="D159" s="29" t="s">
        <v>131</v>
      </c>
      <c r="E159" s="29" t="s">
        <v>131</v>
      </c>
      <c r="F159" s="29" t="s">
        <v>291</v>
      </c>
      <c r="G159" s="29" t="s">
        <v>131</v>
      </c>
    </row>
    <row r="160" spans="1:7" ht="30">
      <c r="A160" s="29" t="s">
        <v>730</v>
      </c>
      <c r="B160" s="29" t="s">
        <v>278</v>
      </c>
      <c r="C160" s="29" t="s">
        <v>292</v>
      </c>
      <c r="D160" s="29" t="s">
        <v>131</v>
      </c>
      <c r="E160" s="29" t="s">
        <v>131</v>
      </c>
      <c r="F160" s="29" t="s">
        <v>292</v>
      </c>
      <c r="G160" s="29" t="s">
        <v>131</v>
      </c>
    </row>
    <row r="161" spans="1:7" ht="30">
      <c r="A161" s="29" t="s">
        <v>731</v>
      </c>
      <c r="B161" s="29" t="s">
        <v>278</v>
      </c>
      <c r="C161" s="29" t="s">
        <v>293</v>
      </c>
      <c r="D161" s="29" t="s">
        <v>131</v>
      </c>
      <c r="E161" s="29" t="s">
        <v>131</v>
      </c>
      <c r="F161" s="29" t="s">
        <v>293</v>
      </c>
      <c r="G161" s="29" t="s">
        <v>131</v>
      </c>
    </row>
    <row r="162" spans="1:7" ht="30">
      <c r="A162" s="29" t="s">
        <v>732</v>
      </c>
      <c r="B162" s="29" t="s">
        <v>278</v>
      </c>
      <c r="C162" s="29" t="s">
        <v>294</v>
      </c>
      <c r="D162" s="29" t="s">
        <v>131</v>
      </c>
      <c r="E162" s="29" t="s">
        <v>131</v>
      </c>
      <c r="F162" s="29" t="s">
        <v>294</v>
      </c>
      <c r="G162" s="29" t="s">
        <v>131</v>
      </c>
    </row>
    <row r="163" spans="1:7" ht="15">
      <c r="A163" s="29" t="s">
        <v>733</v>
      </c>
      <c r="B163" s="29" t="s">
        <v>278</v>
      </c>
      <c r="C163" s="29" t="s">
        <v>295</v>
      </c>
      <c r="D163" s="29" t="s">
        <v>131</v>
      </c>
      <c r="E163" s="29" t="s">
        <v>131</v>
      </c>
      <c r="F163" s="29" t="s">
        <v>295</v>
      </c>
      <c r="G163" s="29" t="s">
        <v>131</v>
      </c>
    </row>
    <row r="164" spans="1:7" ht="30">
      <c r="A164" s="29" t="s">
        <v>734</v>
      </c>
      <c r="B164" s="29" t="s">
        <v>278</v>
      </c>
      <c r="C164" s="29" t="s">
        <v>296</v>
      </c>
      <c r="D164" s="29" t="s">
        <v>131</v>
      </c>
      <c r="E164" s="29" t="s">
        <v>131</v>
      </c>
      <c r="F164" s="29" t="s">
        <v>296</v>
      </c>
      <c r="G164" s="29" t="s">
        <v>131</v>
      </c>
    </row>
    <row r="165" spans="1:7" ht="15">
      <c r="A165" s="29" t="s">
        <v>735</v>
      </c>
      <c r="B165" s="29" t="s">
        <v>278</v>
      </c>
      <c r="C165" s="29" t="s">
        <v>297</v>
      </c>
      <c r="D165" s="29" t="s">
        <v>131</v>
      </c>
      <c r="E165" s="29" t="s">
        <v>131</v>
      </c>
      <c r="F165" s="29" t="s">
        <v>297</v>
      </c>
      <c r="G165" s="29" t="s">
        <v>131</v>
      </c>
    </row>
    <row r="166" spans="1:7" ht="15">
      <c r="A166" s="29" t="s">
        <v>736</v>
      </c>
      <c r="B166" s="29" t="s">
        <v>278</v>
      </c>
      <c r="C166" s="29" t="s">
        <v>298</v>
      </c>
      <c r="D166" s="29" t="s">
        <v>131</v>
      </c>
      <c r="E166" s="29" t="s">
        <v>131</v>
      </c>
      <c r="F166" s="29" t="s">
        <v>298</v>
      </c>
      <c r="G166" s="29" t="s">
        <v>131</v>
      </c>
    </row>
    <row r="167" spans="1:7" ht="30">
      <c r="A167" s="29" t="s">
        <v>737</v>
      </c>
      <c r="B167" s="29" t="s">
        <v>278</v>
      </c>
      <c r="C167" s="29" t="s">
        <v>299</v>
      </c>
      <c r="D167" s="29" t="s">
        <v>131</v>
      </c>
      <c r="E167" s="29" t="s">
        <v>131</v>
      </c>
      <c r="F167" s="29" t="s">
        <v>299</v>
      </c>
      <c r="G167" s="29" t="s">
        <v>131</v>
      </c>
    </row>
    <row r="168" spans="1:7" ht="15">
      <c r="A168" s="29" t="s">
        <v>738</v>
      </c>
      <c r="B168" s="29" t="s">
        <v>278</v>
      </c>
      <c r="C168" s="29" t="s">
        <v>300</v>
      </c>
      <c r="D168" s="29" t="s">
        <v>131</v>
      </c>
      <c r="E168" s="29" t="s">
        <v>131</v>
      </c>
      <c r="F168" s="29" t="s">
        <v>300</v>
      </c>
      <c r="G168" s="29" t="s">
        <v>131</v>
      </c>
    </row>
    <row r="169" spans="1:7" ht="15">
      <c r="A169" s="29" t="s">
        <v>739</v>
      </c>
      <c r="B169" s="29" t="s">
        <v>301</v>
      </c>
      <c r="C169" s="29" t="s">
        <v>302</v>
      </c>
      <c r="D169" s="29" t="s">
        <v>131</v>
      </c>
      <c r="E169" s="29" t="s">
        <v>131</v>
      </c>
      <c r="F169" s="29" t="s">
        <v>302</v>
      </c>
      <c r="G169" s="29" t="s">
        <v>131</v>
      </c>
    </row>
    <row r="170" spans="1:7" ht="15">
      <c r="A170" s="29" t="s">
        <v>740</v>
      </c>
      <c r="B170" s="29" t="s">
        <v>301</v>
      </c>
      <c r="C170" s="29" t="s">
        <v>303</v>
      </c>
      <c r="D170" s="29" t="s">
        <v>131</v>
      </c>
      <c r="E170" s="29" t="s">
        <v>131</v>
      </c>
      <c r="F170" s="29" t="s">
        <v>303</v>
      </c>
      <c r="G170" s="29" t="s">
        <v>131</v>
      </c>
    </row>
    <row r="171" spans="1:7" ht="30">
      <c r="A171" s="29" t="s">
        <v>741</v>
      </c>
      <c r="B171" s="29" t="s">
        <v>301</v>
      </c>
      <c r="C171" s="29" t="s">
        <v>207</v>
      </c>
      <c r="D171" s="29" t="s">
        <v>131</v>
      </c>
      <c r="E171" s="29" t="s">
        <v>131</v>
      </c>
      <c r="F171" s="29" t="s">
        <v>207</v>
      </c>
      <c r="G171" s="29" t="s">
        <v>131</v>
      </c>
    </row>
    <row r="172" spans="1:7" ht="15">
      <c r="A172" s="29" t="s">
        <v>742</v>
      </c>
      <c r="B172" s="29" t="s">
        <v>301</v>
      </c>
      <c r="C172" s="29" t="s">
        <v>304</v>
      </c>
      <c r="D172" s="29" t="s">
        <v>131</v>
      </c>
      <c r="E172" s="29" t="s">
        <v>131</v>
      </c>
      <c r="F172" s="29" t="s">
        <v>304</v>
      </c>
      <c r="G172" s="29" t="s">
        <v>131</v>
      </c>
    </row>
    <row r="173" spans="1:7" ht="15">
      <c r="A173" s="29" t="s">
        <v>743</v>
      </c>
      <c r="B173" s="29" t="s">
        <v>301</v>
      </c>
      <c r="C173" s="29" t="s">
        <v>305</v>
      </c>
      <c r="D173" s="29" t="s">
        <v>131</v>
      </c>
      <c r="E173" s="29" t="s">
        <v>131</v>
      </c>
      <c r="F173" s="29" t="s">
        <v>305</v>
      </c>
      <c r="G173" s="29" t="s">
        <v>131</v>
      </c>
    </row>
    <row r="174" spans="1:7" ht="15">
      <c r="A174" s="29" t="s">
        <v>744</v>
      </c>
      <c r="B174" s="29" t="s">
        <v>301</v>
      </c>
      <c r="C174" s="29" t="s">
        <v>306</v>
      </c>
      <c r="D174" s="29" t="s">
        <v>131</v>
      </c>
      <c r="E174" s="29" t="s">
        <v>131</v>
      </c>
      <c r="F174" s="29" t="s">
        <v>306</v>
      </c>
      <c r="G174" s="29" t="s">
        <v>131</v>
      </c>
    </row>
    <row r="175" spans="1:7" ht="15">
      <c r="A175" s="29" t="s">
        <v>745</v>
      </c>
      <c r="B175" s="29" t="s">
        <v>301</v>
      </c>
      <c r="C175" s="29" t="s">
        <v>307</v>
      </c>
      <c r="D175" s="29" t="s">
        <v>131</v>
      </c>
      <c r="E175" s="29" t="s">
        <v>131</v>
      </c>
      <c r="F175" s="29" t="s">
        <v>307</v>
      </c>
      <c r="G175" s="29" t="s">
        <v>131</v>
      </c>
    </row>
    <row r="176" spans="1:7" ht="15">
      <c r="A176" s="29" t="s">
        <v>746</v>
      </c>
      <c r="B176" s="29" t="s">
        <v>301</v>
      </c>
      <c r="C176" s="29" t="s">
        <v>308</v>
      </c>
      <c r="D176" s="29" t="s">
        <v>131</v>
      </c>
      <c r="E176" s="29" t="s">
        <v>131</v>
      </c>
      <c r="F176" s="29" t="s">
        <v>308</v>
      </c>
      <c r="G176" s="29" t="s">
        <v>131</v>
      </c>
    </row>
    <row r="177" spans="1:7" ht="15">
      <c r="A177" s="29" t="s">
        <v>747</v>
      </c>
      <c r="B177" s="29" t="s">
        <v>301</v>
      </c>
      <c r="C177" s="29" t="s">
        <v>309</v>
      </c>
      <c r="D177" s="29" t="s">
        <v>131</v>
      </c>
      <c r="E177" s="29" t="s">
        <v>131</v>
      </c>
      <c r="F177" s="29" t="s">
        <v>309</v>
      </c>
      <c r="G177" s="29" t="s">
        <v>131</v>
      </c>
    </row>
    <row r="178" spans="1:7" ht="15">
      <c r="A178" s="29" t="s">
        <v>748</v>
      </c>
      <c r="B178" s="29" t="s">
        <v>310</v>
      </c>
      <c r="C178" s="29" t="s">
        <v>210</v>
      </c>
      <c r="D178" s="29" t="s">
        <v>131</v>
      </c>
      <c r="E178" s="29" t="s">
        <v>131</v>
      </c>
      <c r="F178" s="29" t="s">
        <v>210</v>
      </c>
      <c r="G178" s="29" t="s">
        <v>131</v>
      </c>
    </row>
    <row r="179" spans="1:7" ht="15">
      <c r="A179" s="29" t="s">
        <v>749</v>
      </c>
      <c r="B179" s="29" t="s">
        <v>310</v>
      </c>
      <c r="C179" s="29" t="s">
        <v>311</v>
      </c>
      <c r="D179" s="29" t="s">
        <v>131</v>
      </c>
      <c r="E179" s="29" t="s">
        <v>131</v>
      </c>
      <c r="F179" s="29" t="s">
        <v>311</v>
      </c>
      <c r="G179" s="29" t="s">
        <v>131</v>
      </c>
    </row>
    <row r="180" spans="1:7" ht="15">
      <c r="A180" s="29" t="s">
        <v>750</v>
      </c>
      <c r="B180" s="29" t="s">
        <v>310</v>
      </c>
      <c r="C180" s="29" t="s">
        <v>312</v>
      </c>
      <c r="D180" s="29" t="s">
        <v>131</v>
      </c>
      <c r="E180" s="29" t="s">
        <v>131</v>
      </c>
      <c r="F180" s="29" t="s">
        <v>312</v>
      </c>
      <c r="G180" s="29" t="s">
        <v>131</v>
      </c>
    </row>
    <row r="181" spans="1:7" ht="30">
      <c r="A181" s="29" t="s">
        <v>751</v>
      </c>
      <c r="B181" s="29" t="s">
        <v>310</v>
      </c>
      <c r="C181" s="29" t="s">
        <v>313</v>
      </c>
      <c r="D181" s="29" t="s">
        <v>131</v>
      </c>
      <c r="E181" s="29" t="s">
        <v>131</v>
      </c>
      <c r="F181" s="29" t="s">
        <v>313</v>
      </c>
      <c r="G181" s="29" t="s">
        <v>131</v>
      </c>
    </row>
    <row r="182" spans="1:7" ht="30">
      <c r="A182" s="29" t="s">
        <v>752</v>
      </c>
      <c r="B182" s="29" t="s">
        <v>310</v>
      </c>
      <c r="C182" s="29" t="s">
        <v>314</v>
      </c>
      <c r="D182" s="29" t="s">
        <v>131</v>
      </c>
      <c r="E182" s="29" t="s">
        <v>131</v>
      </c>
      <c r="F182" s="29" t="s">
        <v>314</v>
      </c>
      <c r="G182" s="29" t="s">
        <v>131</v>
      </c>
    </row>
    <row r="183" spans="1:7" ht="15">
      <c r="A183" s="29" t="s">
        <v>753</v>
      </c>
      <c r="B183" s="29" t="s">
        <v>310</v>
      </c>
      <c r="C183" s="29" t="s">
        <v>315</v>
      </c>
      <c r="D183" s="29" t="s">
        <v>131</v>
      </c>
      <c r="E183" s="29" t="s">
        <v>131</v>
      </c>
      <c r="F183" s="29" t="s">
        <v>315</v>
      </c>
      <c r="G183" s="29" t="s">
        <v>131</v>
      </c>
    </row>
    <row r="184" spans="1:7" ht="90">
      <c r="A184" s="29" t="s">
        <v>754</v>
      </c>
      <c r="B184" s="29" t="s">
        <v>310</v>
      </c>
      <c r="C184" s="29" t="s">
        <v>316</v>
      </c>
      <c r="D184" s="29" t="s">
        <v>131</v>
      </c>
      <c r="E184" s="29" t="s">
        <v>131</v>
      </c>
      <c r="F184" s="29" t="s">
        <v>316</v>
      </c>
      <c r="G184" s="29" t="s">
        <v>131</v>
      </c>
    </row>
    <row r="185" spans="1:7" ht="60">
      <c r="A185" s="29" t="s">
        <v>755</v>
      </c>
      <c r="B185" s="29" t="s">
        <v>310</v>
      </c>
      <c r="C185" s="29" t="s">
        <v>317</v>
      </c>
      <c r="D185" s="29" t="s">
        <v>131</v>
      </c>
      <c r="E185" s="29" t="s">
        <v>131</v>
      </c>
      <c r="F185" s="29" t="s">
        <v>317</v>
      </c>
      <c r="G185" s="29" t="s">
        <v>131</v>
      </c>
    </row>
    <row r="186" spans="1:7" ht="45">
      <c r="A186" s="29" t="s">
        <v>756</v>
      </c>
      <c r="B186" s="29" t="s">
        <v>310</v>
      </c>
      <c r="C186" s="29" t="s">
        <v>318</v>
      </c>
      <c r="D186" s="29" t="s">
        <v>131</v>
      </c>
      <c r="E186" s="29" t="s">
        <v>131</v>
      </c>
      <c r="F186" s="29" t="s">
        <v>318</v>
      </c>
      <c r="G186" s="29" t="s">
        <v>131</v>
      </c>
    </row>
    <row r="187" spans="1:7" ht="15">
      <c r="A187" s="29" t="s">
        <v>757</v>
      </c>
      <c r="B187" s="29" t="s">
        <v>310</v>
      </c>
      <c r="C187" s="29" t="s">
        <v>319</v>
      </c>
      <c r="D187" s="29" t="s">
        <v>131</v>
      </c>
      <c r="E187" s="29" t="s">
        <v>131</v>
      </c>
      <c r="F187" s="29" t="s">
        <v>319</v>
      </c>
      <c r="G187" s="29" t="s">
        <v>131</v>
      </c>
    </row>
    <row r="188" spans="1:7" ht="15">
      <c r="A188" s="29" t="s">
        <v>758</v>
      </c>
      <c r="B188" s="29" t="s">
        <v>310</v>
      </c>
      <c r="C188" s="29" t="s">
        <v>320</v>
      </c>
      <c r="D188" s="29" t="s">
        <v>131</v>
      </c>
      <c r="E188" s="29" t="s">
        <v>131</v>
      </c>
      <c r="F188" s="29" t="s">
        <v>320</v>
      </c>
      <c r="G188" s="29" t="s">
        <v>131</v>
      </c>
    </row>
    <row r="189" spans="1:7" ht="15">
      <c r="A189" s="29" t="s">
        <v>759</v>
      </c>
      <c r="B189" s="29" t="s">
        <v>310</v>
      </c>
      <c r="C189" s="29" t="s">
        <v>321</v>
      </c>
      <c r="D189" s="29" t="s">
        <v>131</v>
      </c>
      <c r="E189" s="29" t="s">
        <v>131</v>
      </c>
      <c r="F189" s="29" t="s">
        <v>321</v>
      </c>
      <c r="G189" s="29" t="s">
        <v>131</v>
      </c>
    </row>
    <row r="190" spans="1:7" ht="15">
      <c r="A190" s="29" t="s">
        <v>760</v>
      </c>
      <c r="B190" s="29" t="s">
        <v>310</v>
      </c>
      <c r="C190" s="29" t="s">
        <v>322</v>
      </c>
      <c r="D190" s="29" t="s">
        <v>131</v>
      </c>
      <c r="E190" s="29" t="s">
        <v>131</v>
      </c>
      <c r="F190" s="29" t="s">
        <v>322</v>
      </c>
      <c r="G190" s="29" t="s">
        <v>131</v>
      </c>
    </row>
    <row r="191" spans="1:7" ht="45">
      <c r="A191" s="29" t="s">
        <v>761</v>
      </c>
      <c r="B191" s="29" t="s">
        <v>310</v>
      </c>
      <c r="C191" s="29" t="s">
        <v>323</v>
      </c>
      <c r="D191" s="29" t="s">
        <v>131</v>
      </c>
      <c r="E191" s="29" t="s">
        <v>131</v>
      </c>
      <c r="F191" s="29" t="s">
        <v>323</v>
      </c>
      <c r="G191" s="29" t="s">
        <v>131</v>
      </c>
    </row>
    <row r="192" spans="1:7" ht="45">
      <c r="A192" s="29" t="s">
        <v>762</v>
      </c>
      <c r="B192" s="29" t="s">
        <v>324</v>
      </c>
      <c r="C192" s="29" t="s">
        <v>325</v>
      </c>
      <c r="D192" s="29" t="s">
        <v>131</v>
      </c>
      <c r="E192" s="29" t="s">
        <v>131</v>
      </c>
      <c r="F192" s="29" t="s">
        <v>325</v>
      </c>
      <c r="G192" s="29" t="s">
        <v>131</v>
      </c>
    </row>
    <row r="193" spans="1:7" ht="15">
      <c r="A193" s="29" t="s">
        <v>763</v>
      </c>
      <c r="B193" s="29" t="s">
        <v>324</v>
      </c>
      <c r="C193" s="29" t="s">
        <v>218</v>
      </c>
      <c r="D193" s="29" t="s">
        <v>131</v>
      </c>
      <c r="E193" s="29" t="s">
        <v>131</v>
      </c>
      <c r="F193" s="29" t="s">
        <v>218</v>
      </c>
      <c r="G193" s="29" t="s">
        <v>131</v>
      </c>
    </row>
    <row r="194" spans="1:7" ht="15">
      <c r="A194" s="29" t="s">
        <v>764</v>
      </c>
      <c r="B194" s="29" t="s">
        <v>324</v>
      </c>
      <c r="C194" s="29" t="s">
        <v>326</v>
      </c>
      <c r="D194" s="29" t="s">
        <v>131</v>
      </c>
      <c r="E194" s="29" t="s">
        <v>131</v>
      </c>
      <c r="F194" s="29" t="s">
        <v>326</v>
      </c>
      <c r="G194" s="29" t="s">
        <v>131</v>
      </c>
    </row>
    <row r="195" spans="1:7" ht="15">
      <c r="A195" s="29" t="s">
        <v>765</v>
      </c>
      <c r="B195" s="29" t="s">
        <v>324</v>
      </c>
      <c r="C195" s="29" t="s">
        <v>327</v>
      </c>
      <c r="D195" s="29" t="s">
        <v>131</v>
      </c>
      <c r="E195" s="29" t="s">
        <v>131</v>
      </c>
      <c r="F195" s="29" t="s">
        <v>327</v>
      </c>
      <c r="G195" s="29" t="s">
        <v>131</v>
      </c>
    </row>
    <row r="196" spans="1:7" ht="15">
      <c r="A196" s="29" t="s">
        <v>766</v>
      </c>
      <c r="B196" s="29" t="s">
        <v>324</v>
      </c>
      <c r="C196" s="29" t="s">
        <v>328</v>
      </c>
      <c r="D196" s="29" t="s">
        <v>131</v>
      </c>
      <c r="E196" s="29" t="s">
        <v>131</v>
      </c>
      <c r="F196" s="29" t="s">
        <v>328</v>
      </c>
      <c r="G196" s="29" t="s">
        <v>131</v>
      </c>
    </row>
    <row r="197" spans="1:7" ht="15">
      <c r="A197" s="29" t="s">
        <v>767</v>
      </c>
      <c r="B197" s="29" t="s">
        <v>324</v>
      </c>
      <c r="C197" s="29" t="s">
        <v>329</v>
      </c>
      <c r="D197" s="29" t="s">
        <v>131</v>
      </c>
      <c r="E197" s="29" t="s">
        <v>131</v>
      </c>
      <c r="F197" s="29" t="s">
        <v>329</v>
      </c>
      <c r="G197" s="29" t="s">
        <v>131</v>
      </c>
    </row>
    <row r="198" spans="1:7" ht="15">
      <c r="A198" s="29" t="s">
        <v>768</v>
      </c>
      <c r="B198" s="29" t="s">
        <v>324</v>
      </c>
      <c r="C198" s="29" t="s">
        <v>321</v>
      </c>
      <c r="D198" s="29" t="s">
        <v>131</v>
      </c>
      <c r="E198" s="29" t="s">
        <v>131</v>
      </c>
      <c r="F198" s="29" t="s">
        <v>321</v>
      </c>
      <c r="G198" s="29" t="s">
        <v>131</v>
      </c>
    </row>
    <row r="199" spans="1:7" ht="15">
      <c r="A199" s="29" t="s">
        <v>769</v>
      </c>
      <c r="B199" s="29" t="s">
        <v>324</v>
      </c>
      <c r="C199" s="29" t="s">
        <v>322</v>
      </c>
      <c r="D199" s="29" t="s">
        <v>131</v>
      </c>
      <c r="E199" s="29" t="s">
        <v>131</v>
      </c>
      <c r="F199" s="29" t="s">
        <v>322</v>
      </c>
      <c r="G199" s="29" t="s">
        <v>131</v>
      </c>
    </row>
    <row r="200" spans="1:7" ht="15">
      <c r="A200" s="29" t="s">
        <v>770</v>
      </c>
      <c r="B200" s="29" t="s">
        <v>330</v>
      </c>
      <c r="C200" s="29" t="s">
        <v>331</v>
      </c>
      <c r="D200" s="29" t="s">
        <v>131</v>
      </c>
      <c r="E200" s="29" t="s">
        <v>131</v>
      </c>
      <c r="F200" s="29" t="s">
        <v>331</v>
      </c>
      <c r="G200" s="29" t="s">
        <v>131</v>
      </c>
    </row>
    <row r="201" spans="1:7" ht="15">
      <c r="A201" s="29" t="s">
        <v>771</v>
      </c>
      <c r="B201" s="29" t="s">
        <v>330</v>
      </c>
      <c r="C201" s="29" t="s">
        <v>332</v>
      </c>
      <c r="D201" s="29" t="s">
        <v>131</v>
      </c>
      <c r="E201" s="29" t="s">
        <v>131</v>
      </c>
      <c r="F201" s="29" t="s">
        <v>332</v>
      </c>
      <c r="G201" s="29" t="s">
        <v>131</v>
      </c>
    </row>
    <row r="202" spans="1:7" ht="15">
      <c r="A202" s="29" t="s">
        <v>772</v>
      </c>
      <c r="B202" s="29" t="s">
        <v>330</v>
      </c>
      <c r="C202" s="29" t="s">
        <v>333</v>
      </c>
      <c r="D202" s="29" t="s">
        <v>131</v>
      </c>
      <c r="E202" s="29" t="s">
        <v>131</v>
      </c>
      <c r="F202" s="29" t="s">
        <v>333</v>
      </c>
      <c r="G202" s="29" t="s">
        <v>131</v>
      </c>
    </row>
    <row r="203" spans="1:7" ht="15">
      <c r="A203" s="29" t="s">
        <v>773</v>
      </c>
      <c r="B203" s="29" t="s">
        <v>330</v>
      </c>
      <c r="C203" s="29" t="s">
        <v>334</v>
      </c>
      <c r="D203" s="29" t="s">
        <v>131</v>
      </c>
      <c r="E203" s="29" t="s">
        <v>131</v>
      </c>
      <c r="F203" s="29" t="s">
        <v>334</v>
      </c>
      <c r="G203" s="29" t="s">
        <v>131</v>
      </c>
    </row>
    <row r="204" spans="1:7" ht="15">
      <c r="A204" s="29" t="s">
        <v>774</v>
      </c>
      <c r="B204" s="29" t="s">
        <v>330</v>
      </c>
      <c r="C204" s="29" t="s">
        <v>335</v>
      </c>
      <c r="D204" s="29" t="s">
        <v>131</v>
      </c>
      <c r="E204" s="29" t="s">
        <v>131</v>
      </c>
      <c r="F204" s="29" t="s">
        <v>335</v>
      </c>
      <c r="G204" s="29" t="s">
        <v>131</v>
      </c>
    </row>
    <row r="205" spans="1:7" ht="15">
      <c r="A205" s="29" t="s">
        <v>775</v>
      </c>
      <c r="B205" s="29" t="s">
        <v>330</v>
      </c>
      <c r="C205" s="29" t="s">
        <v>336</v>
      </c>
      <c r="D205" s="29" t="s">
        <v>131</v>
      </c>
      <c r="E205" s="29" t="s">
        <v>131</v>
      </c>
      <c r="F205" s="29" t="s">
        <v>336</v>
      </c>
      <c r="G205" s="29" t="s">
        <v>131</v>
      </c>
    </row>
    <row r="206" spans="1:7" ht="15">
      <c r="A206" s="29" t="s">
        <v>776</v>
      </c>
      <c r="B206" s="29" t="s">
        <v>330</v>
      </c>
      <c r="C206" s="29" t="s">
        <v>337</v>
      </c>
      <c r="D206" s="29" t="s">
        <v>131</v>
      </c>
      <c r="E206" s="29" t="s">
        <v>131</v>
      </c>
      <c r="F206" s="29" t="s">
        <v>337</v>
      </c>
      <c r="G206" s="29" t="s">
        <v>131</v>
      </c>
    </row>
    <row r="207" spans="1:7" ht="30">
      <c r="A207" s="29" t="s">
        <v>777</v>
      </c>
      <c r="B207" s="29" t="s">
        <v>330</v>
      </c>
      <c r="C207" s="29" t="s">
        <v>338</v>
      </c>
      <c r="D207" s="29" t="s">
        <v>131</v>
      </c>
      <c r="E207" s="29" t="s">
        <v>131</v>
      </c>
      <c r="F207" s="29" t="s">
        <v>338</v>
      </c>
      <c r="G207" s="29" t="s">
        <v>131</v>
      </c>
    </row>
    <row r="208" spans="1:7" ht="45">
      <c r="A208" s="29" t="s">
        <v>778</v>
      </c>
      <c r="B208" s="29" t="s">
        <v>330</v>
      </c>
      <c r="C208" s="29" t="s">
        <v>339</v>
      </c>
      <c r="D208" s="29" t="s">
        <v>131</v>
      </c>
      <c r="E208" s="29" t="s">
        <v>131</v>
      </c>
      <c r="F208" s="29" t="s">
        <v>339</v>
      </c>
      <c r="G208" s="29" t="s">
        <v>131</v>
      </c>
    </row>
    <row r="209" spans="1:7" ht="15">
      <c r="A209" s="29" t="s">
        <v>779</v>
      </c>
      <c r="B209" s="29" t="s">
        <v>330</v>
      </c>
      <c r="C209" s="29" t="s">
        <v>289</v>
      </c>
      <c r="D209" s="29" t="s">
        <v>131</v>
      </c>
      <c r="E209" s="29" t="s">
        <v>131</v>
      </c>
      <c r="F209" s="29" t="s">
        <v>289</v>
      </c>
      <c r="G209" s="29" t="s">
        <v>131</v>
      </c>
    </row>
    <row r="210" spans="1:7" ht="15">
      <c r="A210" s="29" t="s">
        <v>780</v>
      </c>
      <c r="B210" s="29" t="s">
        <v>330</v>
      </c>
      <c r="C210" s="29" t="s">
        <v>321</v>
      </c>
      <c r="D210" s="29" t="s">
        <v>131</v>
      </c>
      <c r="E210" s="29" t="s">
        <v>131</v>
      </c>
      <c r="F210" s="29" t="s">
        <v>321</v>
      </c>
      <c r="G210" s="29" t="s">
        <v>131</v>
      </c>
    </row>
    <row r="211" spans="1:7" ht="15">
      <c r="A211" s="29" t="s">
        <v>781</v>
      </c>
      <c r="B211" s="29" t="s">
        <v>330</v>
      </c>
      <c r="C211" s="29" t="s">
        <v>340</v>
      </c>
      <c r="D211" s="29" t="s">
        <v>131</v>
      </c>
      <c r="E211" s="29" t="s">
        <v>131</v>
      </c>
      <c r="F211" s="29" t="s">
        <v>340</v>
      </c>
      <c r="G211" s="29" t="s">
        <v>131</v>
      </c>
    </row>
    <row r="212" spans="1:7" ht="30">
      <c r="A212" s="29" t="s">
        <v>782</v>
      </c>
      <c r="B212" s="29" t="s">
        <v>341</v>
      </c>
      <c r="C212" s="29" t="s">
        <v>207</v>
      </c>
      <c r="D212" s="29" t="s">
        <v>131</v>
      </c>
      <c r="E212" s="29" t="s">
        <v>131</v>
      </c>
      <c r="F212" s="29" t="s">
        <v>207</v>
      </c>
      <c r="G212" s="29" t="s">
        <v>131</v>
      </c>
    </row>
    <row r="213" spans="1:7" ht="15">
      <c r="A213" s="29" t="s">
        <v>783</v>
      </c>
      <c r="B213" s="29" t="s">
        <v>341</v>
      </c>
      <c r="C213" s="29" t="s">
        <v>342</v>
      </c>
      <c r="D213" s="29" t="s">
        <v>131</v>
      </c>
      <c r="E213" s="29" t="s">
        <v>131</v>
      </c>
      <c r="F213" s="29" t="s">
        <v>342</v>
      </c>
      <c r="G213" s="29" t="s">
        <v>131</v>
      </c>
    </row>
    <row r="214" spans="1:7" ht="45">
      <c r="A214" s="29" t="s">
        <v>784</v>
      </c>
      <c r="B214" s="29" t="s">
        <v>341</v>
      </c>
      <c r="C214" s="29" t="s">
        <v>343</v>
      </c>
      <c r="D214" s="29" t="s">
        <v>131</v>
      </c>
      <c r="E214" s="29" t="s">
        <v>131</v>
      </c>
      <c r="F214" s="29" t="s">
        <v>343</v>
      </c>
      <c r="G214" s="29" t="s">
        <v>131</v>
      </c>
    </row>
    <row r="215" spans="1:7" ht="15">
      <c r="A215" s="29" t="s">
        <v>785</v>
      </c>
      <c r="B215" s="29" t="s">
        <v>341</v>
      </c>
      <c r="C215" s="29" t="s">
        <v>344</v>
      </c>
      <c r="D215" s="29" t="s">
        <v>131</v>
      </c>
      <c r="E215" s="29" t="s">
        <v>131</v>
      </c>
      <c r="F215" s="29" t="s">
        <v>344</v>
      </c>
      <c r="G215" s="29" t="s">
        <v>131</v>
      </c>
    </row>
    <row r="216" spans="1:7" ht="30">
      <c r="A216" s="29" t="s">
        <v>786</v>
      </c>
      <c r="B216" s="29" t="s">
        <v>341</v>
      </c>
      <c r="C216" s="29" t="s">
        <v>338</v>
      </c>
      <c r="D216" s="29" t="s">
        <v>131</v>
      </c>
      <c r="E216" s="29" t="s">
        <v>131</v>
      </c>
      <c r="F216" s="29" t="s">
        <v>338</v>
      </c>
      <c r="G216" s="29" t="s">
        <v>131</v>
      </c>
    </row>
    <row r="217" spans="1:7" ht="15">
      <c r="A217" s="29" t="s">
        <v>787</v>
      </c>
      <c r="B217" s="29" t="s">
        <v>341</v>
      </c>
      <c r="C217" s="29" t="s">
        <v>345</v>
      </c>
      <c r="D217" s="29" t="s">
        <v>131</v>
      </c>
      <c r="E217" s="29" t="s">
        <v>131</v>
      </c>
      <c r="F217" s="29" t="s">
        <v>345</v>
      </c>
      <c r="G217" s="29" t="s">
        <v>131</v>
      </c>
    </row>
    <row r="218" spans="1:7" ht="15">
      <c r="A218" s="29" t="s">
        <v>788</v>
      </c>
      <c r="B218" s="29" t="s">
        <v>341</v>
      </c>
      <c r="C218" s="29" t="s">
        <v>346</v>
      </c>
      <c r="D218" s="29" t="s">
        <v>131</v>
      </c>
      <c r="E218" s="29" t="s">
        <v>131</v>
      </c>
      <c r="F218" s="29" t="s">
        <v>346</v>
      </c>
      <c r="G218" s="29" t="s">
        <v>131</v>
      </c>
    </row>
    <row r="219" spans="1:7" ht="30">
      <c r="A219" s="29" t="s">
        <v>789</v>
      </c>
      <c r="B219" s="29" t="s">
        <v>341</v>
      </c>
      <c r="C219" s="29" t="s">
        <v>347</v>
      </c>
      <c r="D219" s="29" t="s">
        <v>131</v>
      </c>
      <c r="E219" s="29" t="s">
        <v>131</v>
      </c>
      <c r="F219" s="29" t="s">
        <v>347</v>
      </c>
      <c r="G219" s="29" t="s">
        <v>131</v>
      </c>
    </row>
    <row r="220" spans="1:7" ht="15">
      <c r="A220" s="29" t="s">
        <v>790</v>
      </c>
      <c r="B220" s="29" t="s">
        <v>341</v>
      </c>
      <c r="C220" s="29" t="s">
        <v>348</v>
      </c>
      <c r="D220" s="29" t="s">
        <v>131</v>
      </c>
      <c r="E220" s="29" t="s">
        <v>131</v>
      </c>
      <c r="F220" s="29" t="s">
        <v>348</v>
      </c>
      <c r="G220" s="29" t="s">
        <v>131</v>
      </c>
    </row>
    <row r="221" spans="1:7" ht="45">
      <c r="A221" s="29" t="s">
        <v>791</v>
      </c>
      <c r="B221" s="29" t="s">
        <v>341</v>
      </c>
      <c r="C221" s="29" t="s">
        <v>349</v>
      </c>
      <c r="D221" s="29" t="s">
        <v>131</v>
      </c>
      <c r="E221" s="29" t="s">
        <v>131</v>
      </c>
      <c r="F221" s="29" t="s">
        <v>349</v>
      </c>
      <c r="G221" s="29" t="s">
        <v>131</v>
      </c>
    </row>
    <row r="222" spans="1:7" ht="15">
      <c r="A222" s="29" t="s">
        <v>792</v>
      </c>
      <c r="B222" s="29" t="s">
        <v>341</v>
      </c>
      <c r="C222" s="29" t="s">
        <v>350</v>
      </c>
      <c r="D222" s="29" t="s">
        <v>131</v>
      </c>
      <c r="E222" s="29" t="s">
        <v>131</v>
      </c>
      <c r="F222" s="29" t="s">
        <v>350</v>
      </c>
      <c r="G222" s="29" t="s">
        <v>131</v>
      </c>
    </row>
    <row r="223" spans="1:7" ht="15">
      <c r="A223" s="29" t="s">
        <v>793</v>
      </c>
      <c r="B223" s="29" t="s">
        <v>341</v>
      </c>
      <c r="C223" s="29" t="s">
        <v>322</v>
      </c>
      <c r="D223" s="29" t="s">
        <v>131</v>
      </c>
      <c r="E223" s="29" t="s">
        <v>131</v>
      </c>
      <c r="F223" s="29" t="s">
        <v>322</v>
      </c>
      <c r="G223" s="29" t="s">
        <v>131</v>
      </c>
    </row>
    <row r="224" spans="1:7" ht="15">
      <c r="A224" s="29" t="s">
        <v>794</v>
      </c>
      <c r="B224" s="29" t="s">
        <v>341</v>
      </c>
      <c r="C224" s="29" t="s">
        <v>351</v>
      </c>
      <c r="D224" s="29" t="s">
        <v>131</v>
      </c>
      <c r="E224" s="29" t="s">
        <v>131</v>
      </c>
      <c r="F224" s="29" t="s">
        <v>351</v>
      </c>
      <c r="G224" s="29" t="s">
        <v>131</v>
      </c>
    </row>
    <row r="225" spans="1:7" ht="15">
      <c r="A225" s="29" t="s">
        <v>795</v>
      </c>
      <c r="B225" s="29" t="s">
        <v>352</v>
      </c>
      <c r="C225" s="29" t="s">
        <v>147</v>
      </c>
      <c r="D225" s="29" t="s">
        <v>131</v>
      </c>
      <c r="E225" s="29" t="s">
        <v>131</v>
      </c>
      <c r="F225" s="29" t="s">
        <v>147</v>
      </c>
      <c r="G225" s="29" t="s">
        <v>131</v>
      </c>
    </row>
    <row r="226" spans="1:7" ht="15">
      <c r="A226" s="29" t="s">
        <v>796</v>
      </c>
      <c r="B226" s="29" t="s">
        <v>352</v>
      </c>
      <c r="C226" s="29" t="s">
        <v>149</v>
      </c>
      <c r="D226" s="29" t="s">
        <v>131</v>
      </c>
      <c r="E226" s="29" t="s">
        <v>131</v>
      </c>
      <c r="F226" s="29" t="s">
        <v>149</v>
      </c>
      <c r="G226" s="29" t="s">
        <v>131</v>
      </c>
    </row>
    <row r="227" spans="1:7" ht="15">
      <c r="A227" s="29" t="s">
        <v>797</v>
      </c>
      <c r="B227" s="29" t="s">
        <v>352</v>
      </c>
      <c r="C227" s="29" t="s">
        <v>353</v>
      </c>
      <c r="D227" s="29" t="s">
        <v>131</v>
      </c>
      <c r="E227" s="29" t="s">
        <v>131</v>
      </c>
      <c r="F227" s="29" t="s">
        <v>353</v>
      </c>
      <c r="G227" s="29" t="s">
        <v>131</v>
      </c>
    </row>
    <row r="228" spans="1:7" ht="15">
      <c r="A228" s="29" t="s">
        <v>798</v>
      </c>
      <c r="B228" s="29" t="s">
        <v>354</v>
      </c>
      <c r="C228" s="29" t="s">
        <v>355</v>
      </c>
      <c r="D228" s="29" t="s">
        <v>131</v>
      </c>
      <c r="E228" s="29" t="s">
        <v>131</v>
      </c>
      <c r="F228" s="29" t="s">
        <v>355</v>
      </c>
      <c r="G228" s="29" t="s">
        <v>131</v>
      </c>
    </row>
    <row r="229" spans="1:7" ht="15">
      <c r="A229" s="29" t="s">
        <v>799</v>
      </c>
      <c r="B229" s="29" t="s">
        <v>354</v>
      </c>
      <c r="C229" s="29" t="s">
        <v>356</v>
      </c>
      <c r="D229" s="29" t="s">
        <v>131</v>
      </c>
      <c r="E229" s="29" t="s">
        <v>131</v>
      </c>
      <c r="F229" s="29" t="s">
        <v>356</v>
      </c>
      <c r="G229" s="29" t="s">
        <v>131</v>
      </c>
    </row>
    <row r="230" spans="1:7" ht="15">
      <c r="A230" s="29" t="s">
        <v>800</v>
      </c>
      <c r="B230" s="29" t="s">
        <v>354</v>
      </c>
      <c r="C230" s="29" t="s">
        <v>328</v>
      </c>
      <c r="D230" s="29" t="s">
        <v>131</v>
      </c>
      <c r="E230" s="29" t="s">
        <v>131</v>
      </c>
      <c r="F230" s="29" t="s">
        <v>328</v>
      </c>
      <c r="G230" s="29" t="s">
        <v>131</v>
      </c>
    </row>
    <row r="231" spans="1:7" ht="30">
      <c r="A231" s="29" t="s">
        <v>801</v>
      </c>
      <c r="B231" s="29" t="s">
        <v>354</v>
      </c>
      <c r="C231" s="29" t="s">
        <v>338</v>
      </c>
      <c r="D231" s="29" t="s">
        <v>131</v>
      </c>
      <c r="E231" s="29" t="s">
        <v>131</v>
      </c>
      <c r="F231" s="29" t="s">
        <v>338</v>
      </c>
      <c r="G231" s="29" t="s">
        <v>131</v>
      </c>
    </row>
    <row r="232" spans="1:7" ht="45">
      <c r="A232" s="29" t="s">
        <v>802</v>
      </c>
      <c r="B232" s="29" t="s">
        <v>354</v>
      </c>
      <c r="C232" s="29" t="s">
        <v>357</v>
      </c>
      <c r="D232" s="29" t="s">
        <v>131</v>
      </c>
      <c r="E232" s="29" t="s">
        <v>131</v>
      </c>
      <c r="F232" s="29" t="s">
        <v>357</v>
      </c>
      <c r="G232" s="29" t="s">
        <v>131</v>
      </c>
    </row>
    <row r="233" spans="1:7" ht="15">
      <c r="A233" s="29" t="s">
        <v>803</v>
      </c>
      <c r="B233" s="29" t="s">
        <v>354</v>
      </c>
      <c r="C233" s="29" t="s">
        <v>322</v>
      </c>
      <c r="D233" s="29" t="s">
        <v>131</v>
      </c>
      <c r="E233" s="29" t="s">
        <v>131</v>
      </c>
      <c r="F233" s="29" t="s">
        <v>322</v>
      </c>
      <c r="G233" s="29" t="s">
        <v>131</v>
      </c>
    </row>
    <row r="234" spans="1:7" ht="15">
      <c r="A234" s="29" t="s">
        <v>804</v>
      </c>
      <c r="B234" s="29" t="s">
        <v>358</v>
      </c>
      <c r="C234" s="29" t="s">
        <v>359</v>
      </c>
      <c r="D234" s="29" t="s">
        <v>131</v>
      </c>
      <c r="E234" s="29" t="s">
        <v>131</v>
      </c>
      <c r="F234" s="29" t="s">
        <v>359</v>
      </c>
      <c r="G234" s="29" t="s">
        <v>131</v>
      </c>
    </row>
    <row r="235" spans="1:7" ht="15">
      <c r="A235" s="29" t="s">
        <v>805</v>
      </c>
      <c r="B235" s="29" t="s">
        <v>358</v>
      </c>
      <c r="C235" s="29" t="s">
        <v>147</v>
      </c>
      <c r="D235" s="29" t="s">
        <v>131</v>
      </c>
      <c r="E235" s="29" t="s">
        <v>131</v>
      </c>
      <c r="F235" s="29" t="s">
        <v>147</v>
      </c>
      <c r="G235" s="29" t="s">
        <v>131</v>
      </c>
    </row>
    <row r="236" spans="1:7" ht="15">
      <c r="A236" s="29" t="s">
        <v>806</v>
      </c>
      <c r="B236" s="29" t="s">
        <v>358</v>
      </c>
      <c r="C236" s="29" t="s">
        <v>355</v>
      </c>
      <c r="D236" s="29" t="s">
        <v>131</v>
      </c>
      <c r="E236" s="29" t="s">
        <v>131</v>
      </c>
      <c r="F236" s="29" t="s">
        <v>355</v>
      </c>
      <c r="G236" s="29" t="s">
        <v>131</v>
      </c>
    </row>
    <row r="237" spans="1:7" ht="15">
      <c r="A237" s="29" t="s">
        <v>807</v>
      </c>
      <c r="B237" s="29" t="s">
        <v>358</v>
      </c>
      <c r="C237" s="29" t="s">
        <v>360</v>
      </c>
      <c r="D237" s="29" t="s">
        <v>131</v>
      </c>
      <c r="E237" s="29" t="s">
        <v>131</v>
      </c>
      <c r="F237" s="29" t="s">
        <v>360</v>
      </c>
      <c r="G237" s="29" t="s">
        <v>131</v>
      </c>
    </row>
    <row r="238" spans="1:7" ht="15">
      <c r="A238" s="29" t="s">
        <v>808</v>
      </c>
      <c r="B238" s="29" t="s">
        <v>358</v>
      </c>
      <c r="C238" s="29" t="s">
        <v>149</v>
      </c>
      <c r="D238" s="29" t="s">
        <v>131</v>
      </c>
      <c r="E238" s="29" t="s">
        <v>131</v>
      </c>
      <c r="F238" s="29" t="s">
        <v>149</v>
      </c>
      <c r="G238" s="29" t="s">
        <v>131</v>
      </c>
    </row>
    <row r="239" spans="1:7" ht="15">
      <c r="A239" s="29" t="s">
        <v>809</v>
      </c>
      <c r="B239" s="29" t="s">
        <v>358</v>
      </c>
      <c r="C239" s="29" t="s">
        <v>361</v>
      </c>
      <c r="D239" s="29" t="s">
        <v>131</v>
      </c>
      <c r="E239" s="29" t="s">
        <v>131</v>
      </c>
      <c r="F239" s="29" t="s">
        <v>361</v>
      </c>
      <c r="G239" s="29" t="s">
        <v>131</v>
      </c>
    </row>
    <row r="240" spans="1:7" ht="15">
      <c r="A240" s="29" t="s">
        <v>810</v>
      </c>
      <c r="B240" s="29" t="s">
        <v>358</v>
      </c>
      <c r="C240" s="29" t="s">
        <v>362</v>
      </c>
      <c r="D240" s="29" t="s">
        <v>131</v>
      </c>
      <c r="E240" s="29" t="s">
        <v>131</v>
      </c>
      <c r="F240" s="29" t="s">
        <v>362</v>
      </c>
      <c r="G240" s="29" t="s">
        <v>131</v>
      </c>
    </row>
    <row r="241" spans="1:7" ht="15">
      <c r="A241" s="29" t="s">
        <v>811</v>
      </c>
      <c r="B241" s="29" t="s">
        <v>358</v>
      </c>
      <c r="C241" s="29" t="s">
        <v>363</v>
      </c>
      <c r="D241" s="29" t="s">
        <v>131</v>
      </c>
      <c r="E241" s="29" t="s">
        <v>131</v>
      </c>
      <c r="F241" s="29" t="s">
        <v>363</v>
      </c>
      <c r="G241" s="29" t="s">
        <v>131</v>
      </c>
    </row>
    <row r="242" spans="1:7" ht="15">
      <c r="A242" s="29" t="s">
        <v>812</v>
      </c>
      <c r="B242" s="29" t="s">
        <v>358</v>
      </c>
      <c r="C242" s="29" t="s">
        <v>364</v>
      </c>
      <c r="D242" s="29" t="s">
        <v>131</v>
      </c>
      <c r="E242" s="29" t="s">
        <v>131</v>
      </c>
      <c r="F242" s="29" t="s">
        <v>364</v>
      </c>
      <c r="G242" s="29" t="s">
        <v>131</v>
      </c>
    </row>
    <row r="243" spans="1:7" ht="15">
      <c r="A243" s="29" t="s">
        <v>813</v>
      </c>
      <c r="B243" s="29" t="s">
        <v>365</v>
      </c>
      <c r="C243" s="29" t="s">
        <v>366</v>
      </c>
      <c r="D243" s="29" t="s">
        <v>131</v>
      </c>
      <c r="E243" s="29" t="s">
        <v>131</v>
      </c>
      <c r="F243" s="29" t="s">
        <v>366</v>
      </c>
      <c r="G243" s="29" t="s">
        <v>131</v>
      </c>
    </row>
    <row r="244" spans="1:7" ht="15">
      <c r="A244" s="29" t="s">
        <v>814</v>
      </c>
      <c r="B244" s="29" t="s">
        <v>365</v>
      </c>
      <c r="C244" s="29" t="s">
        <v>362</v>
      </c>
      <c r="D244" s="29" t="s">
        <v>131</v>
      </c>
      <c r="E244" s="29" t="s">
        <v>131</v>
      </c>
      <c r="F244" s="29" t="s">
        <v>362</v>
      </c>
      <c r="G244" s="29" t="s">
        <v>131</v>
      </c>
    </row>
    <row r="245" spans="1:7" ht="15">
      <c r="A245" s="29" t="s">
        <v>815</v>
      </c>
      <c r="B245" s="29" t="s">
        <v>365</v>
      </c>
      <c r="C245" s="29" t="s">
        <v>367</v>
      </c>
      <c r="D245" s="29" t="s">
        <v>131</v>
      </c>
      <c r="E245" s="29" t="s">
        <v>131</v>
      </c>
      <c r="F245" s="29" t="s">
        <v>367</v>
      </c>
      <c r="G245" s="29" t="s">
        <v>131</v>
      </c>
    </row>
    <row r="246" spans="1:7" ht="15">
      <c r="A246" s="29" t="s">
        <v>816</v>
      </c>
      <c r="B246" s="29" t="s">
        <v>365</v>
      </c>
      <c r="C246" s="29" t="s">
        <v>191</v>
      </c>
      <c r="D246" s="29" t="s">
        <v>131</v>
      </c>
      <c r="E246" s="29" t="s">
        <v>131</v>
      </c>
      <c r="F246" s="29" t="s">
        <v>191</v>
      </c>
      <c r="G246" s="29" t="s">
        <v>131</v>
      </c>
    </row>
    <row r="247" spans="1:7" ht="15">
      <c r="A247" s="29" t="s">
        <v>817</v>
      </c>
      <c r="B247" s="29" t="s">
        <v>365</v>
      </c>
      <c r="C247" s="29" t="s">
        <v>368</v>
      </c>
      <c r="D247" s="29" t="s">
        <v>131</v>
      </c>
      <c r="E247" s="29" t="s">
        <v>131</v>
      </c>
      <c r="F247" s="29" t="s">
        <v>368</v>
      </c>
      <c r="G247" s="29" t="s">
        <v>131</v>
      </c>
    </row>
    <row r="248" spans="1:7" ht="15">
      <c r="A248" s="29" t="s">
        <v>818</v>
      </c>
      <c r="B248" s="29" t="s">
        <v>369</v>
      </c>
      <c r="C248" s="29" t="s">
        <v>370</v>
      </c>
      <c r="D248" s="29" t="s">
        <v>131</v>
      </c>
      <c r="E248" s="29" t="s">
        <v>131</v>
      </c>
      <c r="F248" s="29" t="s">
        <v>370</v>
      </c>
      <c r="G248" s="29" t="s">
        <v>131</v>
      </c>
    </row>
    <row r="249" spans="1:7" ht="15">
      <c r="A249" s="29" t="s">
        <v>819</v>
      </c>
      <c r="B249" s="29" t="s">
        <v>369</v>
      </c>
      <c r="C249" s="29" t="s">
        <v>359</v>
      </c>
      <c r="D249" s="29" t="s">
        <v>131</v>
      </c>
      <c r="E249" s="29" t="s">
        <v>131</v>
      </c>
      <c r="F249" s="29" t="s">
        <v>359</v>
      </c>
      <c r="G249" s="29" t="s">
        <v>131</v>
      </c>
    </row>
    <row r="250" spans="1:7" ht="15">
      <c r="A250" s="29" t="s">
        <v>820</v>
      </c>
      <c r="B250" s="29" t="s">
        <v>369</v>
      </c>
      <c r="C250" s="29" t="s">
        <v>371</v>
      </c>
      <c r="D250" s="29" t="s">
        <v>131</v>
      </c>
      <c r="E250" s="29" t="s">
        <v>131</v>
      </c>
      <c r="F250" s="29" t="s">
        <v>371</v>
      </c>
      <c r="G250" s="29" t="s">
        <v>131</v>
      </c>
    </row>
    <row r="251" spans="1:7" ht="15">
      <c r="A251" s="29" t="s">
        <v>821</v>
      </c>
      <c r="B251" s="29" t="s">
        <v>369</v>
      </c>
      <c r="C251" s="29" t="s">
        <v>372</v>
      </c>
      <c r="D251" s="29" t="s">
        <v>131</v>
      </c>
      <c r="E251" s="29" t="s">
        <v>131</v>
      </c>
      <c r="F251" s="29" t="s">
        <v>372</v>
      </c>
      <c r="G251" s="29" t="s">
        <v>131</v>
      </c>
    </row>
    <row r="252" spans="1:7" ht="15">
      <c r="A252" s="29" t="s">
        <v>822</v>
      </c>
      <c r="B252" s="29" t="s">
        <v>369</v>
      </c>
      <c r="C252" s="29" t="s">
        <v>373</v>
      </c>
      <c r="D252" s="29" t="s">
        <v>131</v>
      </c>
      <c r="E252" s="29" t="s">
        <v>131</v>
      </c>
      <c r="F252" s="29" t="s">
        <v>373</v>
      </c>
      <c r="G252" s="29" t="s">
        <v>131</v>
      </c>
    </row>
    <row r="253" spans="1:7" ht="15">
      <c r="A253" s="29" t="s">
        <v>823</v>
      </c>
      <c r="B253" s="29" t="s">
        <v>369</v>
      </c>
      <c r="C253" s="29" t="s">
        <v>374</v>
      </c>
      <c r="D253" s="29" t="s">
        <v>131</v>
      </c>
      <c r="E253" s="29" t="s">
        <v>131</v>
      </c>
      <c r="F253" s="29" t="s">
        <v>374</v>
      </c>
      <c r="G253" s="29" t="s">
        <v>131</v>
      </c>
    </row>
    <row r="254" spans="1:7" ht="15">
      <c r="A254" s="29" t="s">
        <v>824</v>
      </c>
      <c r="B254" s="29" t="s">
        <v>369</v>
      </c>
      <c r="C254" s="29" t="s">
        <v>375</v>
      </c>
      <c r="D254" s="29" t="s">
        <v>131</v>
      </c>
      <c r="E254" s="29" t="s">
        <v>131</v>
      </c>
      <c r="F254" s="29" t="s">
        <v>375</v>
      </c>
      <c r="G254" s="29" t="s">
        <v>131</v>
      </c>
    </row>
    <row r="255" spans="1:7" ht="15">
      <c r="A255" s="29" t="s">
        <v>825</v>
      </c>
      <c r="B255" s="29" t="s">
        <v>369</v>
      </c>
      <c r="C255" s="29" t="s">
        <v>376</v>
      </c>
      <c r="D255" s="29" t="s">
        <v>131</v>
      </c>
      <c r="E255" s="29" t="s">
        <v>131</v>
      </c>
      <c r="F255" s="29" t="s">
        <v>376</v>
      </c>
      <c r="G255" s="29" t="s">
        <v>131</v>
      </c>
    </row>
    <row r="256" spans="1:7" ht="15">
      <c r="A256" s="29" t="s">
        <v>826</v>
      </c>
      <c r="B256" s="29" t="s">
        <v>369</v>
      </c>
      <c r="C256" s="29" t="s">
        <v>377</v>
      </c>
      <c r="D256" s="29" t="s">
        <v>131</v>
      </c>
      <c r="E256" s="29" t="s">
        <v>131</v>
      </c>
      <c r="F256" s="29" t="s">
        <v>377</v>
      </c>
      <c r="G256" s="29" t="s">
        <v>131</v>
      </c>
    </row>
    <row r="257" spans="1:7" ht="15">
      <c r="A257" s="29" t="s">
        <v>827</v>
      </c>
      <c r="B257" s="29" t="s">
        <v>369</v>
      </c>
      <c r="C257" s="29" t="s">
        <v>378</v>
      </c>
      <c r="D257" s="29" t="s">
        <v>131</v>
      </c>
      <c r="E257" s="29" t="s">
        <v>131</v>
      </c>
      <c r="F257" s="29" t="s">
        <v>378</v>
      </c>
      <c r="G257" s="29" t="s">
        <v>131</v>
      </c>
    </row>
    <row r="258" spans="1:7" ht="30">
      <c r="A258" s="29" t="s">
        <v>828</v>
      </c>
      <c r="B258" s="29" t="s">
        <v>369</v>
      </c>
      <c r="C258" s="29" t="s">
        <v>379</v>
      </c>
      <c r="D258" s="29" t="s">
        <v>131</v>
      </c>
      <c r="E258" s="29" t="s">
        <v>131</v>
      </c>
      <c r="F258" s="29" t="s">
        <v>379</v>
      </c>
      <c r="G258" s="29" t="s">
        <v>131</v>
      </c>
    </row>
    <row r="259" spans="1:7" ht="15">
      <c r="A259" s="29" t="s">
        <v>829</v>
      </c>
      <c r="B259" s="29" t="s">
        <v>369</v>
      </c>
      <c r="C259" s="29" t="s">
        <v>380</v>
      </c>
      <c r="D259" s="29" t="s">
        <v>131</v>
      </c>
      <c r="E259" s="29" t="s">
        <v>131</v>
      </c>
      <c r="F259" s="29" t="s">
        <v>380</v>
      </c>
      <c r="G259" s="29" t="s">
        <v>131</v>
      </c>
    </row>
    <row r="260" spans="1:7" ht="30">
      <c r="A260" s="29" t="s">
        <v>830</v>
      </c>
      <c r="B260" s="29" t="s">
        <v>369</v>
      </c>
      <c r="C260" s="29" t="s">
        <v>381</v>
      </c>
      <c r="D260" s="29" t="s">
        <v>131</v>
      </c>
      <c r="E260" s="29" t="s">
        <v>131</v>
      </c>
      <c r="F260" s="29" t="s">
        <v>381</v>
      </c>
      <c r="G260" s="29" t="s">
        <v>131</v>
      </c>
    </row>
    <row r="261" spans="1:7" ht="15">
      <c r="A261" s="29" t="s">
        <v>831</v>
      </c>
      <c r="B261" s="29" t="s">
        <v>369</v>
      </c>
      <c r="C261" s="29" t="s">
        <v>382</v>
      </c>
      <c r="D261" s="29" t="s">
        <v>131</v>
      </c>
      <c r="E261" s="29" t="s">
        <v>131</v>
      </c>
      <c r="F261" s="29" t="s">
        <v>382</v>
      </c>
      <c r="G261" s="29" t="s">
        <v>131</v>
      </c>
    </row>
    <row r="262" spans="1:7" ht="15">
      <c r="A262" s="29" t="s">
        <v>832</v>
      </c>
      <c r="B262" s="29" t="s">
        <v>369</v>
      </c>
      <c r="C262" s="29" t="s">
        <v>218</v>
      </c>
      <c r="D262" s="29" t="s">
        <v>131</v>
      </c>
      <c r="E262" s="29" t="s">
        <v>131</v>
      </c>
      <c r="F262" s="29" t="s">
        <v>218</v>
      </c>
      <c r="G262" s="29" t="s">
        <v>131</v>
      </c>
    </row>
    <row r="263" spans="1:7" ht="15">
      <c r="A263" s="29" t="s">
        <v>833</v>
      </c>
      <c r="B263" s="29" t="s">
        <v>369</v>
      </c>
      <c r="C263" s="29" t="s">
        <v>383</v>
      </c>
      <c r="D263" s="29" t="s">
        <v>131</v>
      </c>
      <c r="E263" s="29" t="s">
        <v>131</v>
      </c>
      <c r="F263" s="29" t="s">
        <v>383</v>
      </c>
      <c r="G263" s="29" t="s">
        <v>131</v>
      </c>
    </row>
    <row r="264" spans="1:7" ht="15">
      <c r="A264" s="29" t="s">
        <v>834</v>
      </c>
      <c r="B264" s="29" t="s">
        <v>369</v>
      </c>
      <c r="C264" s="29" t="s">
        <v>384</v>
      </c>
      <c r="D264" s="29" t="s">
        <v>131</v>
      </c>
      <c r="E264" s="29" t="s">
        <v>131</v>
      </c>
      <c r="F264" s="29" t="s">
        <v>384</v>
      </c>
      <c r="G264" s="29" t="s">
        <v>131</v>
      </c>
    </row>
    <row r="265" spans="1:7" ht="15">
      <c r="A265" s="29" t="s">
        <v>835</v>
      </c>
      <c r="B265" s="29" t="s">
        <v>369</v>
      </c>
      <c r="C265" s="29" t="s">
        <v>385</v>
      </c>
      <c r="D265" s="29" t="s">
        <v>131</v>
      </c>
      <c r="E265" s="29" t="s">
        <v>131</v>
      </c>
      <c r="F265" s="29" t="s">
        <v>385</v>
      </c>
      <c r="G265" s="29" t="s">
        <v>131</v>
      </c>
    </row>
    <row r="266" spans="1:7" ht="15">
      <c r="A266" s="29" t="s">
        <v>836</v>
      </c>
      <c r="B266" s="29" t="s">
        <v>369</v>
      </c>
      <c r="C266" s="29" t="s">
        <v>197</v>
      </c>
      <c r="D266" s="29" t="s">
        <v>131</v>
      </c>
      <c r="E266" s="29" t="s">
        <v>131</v>
      </c>
      <c r="F266" s="29" t="s">
        <v>197</v>
      </c>
      <c r="G266" s="29" t="s">
        <v>131</v>
      </c>
    </row>
    <row r="267" spans="1:7" ht="15">
      <c r="A267" s="29" t="s">
        <v>837</v>
      </c>
      <c r="B267" s="29" t="s">
        <v>369</v>
      </c>
      <c r="C267" s="29" t="s">
        <v>319</v>
      </c>
      <c r="D267" s="29" t="s">
        <v>131</v>
      </c>
      <c r="E267" s="29" t="s">
        <v>131</v>
      </c>
      <c r="F267" s="29" t="s">
        <v>319</v>
      </c>
      <c r="G267" s="29" t="s">
        <v>131</v>
      </c>
    </row>
    <row r="268" spans="1:7" ht="15">
      <c r="A268" s="29" t="s">
        <v>838</v>
      </c>
      <c r="B268" s="29" t="s">
        <v>369</v>
      </c>
      <c r="C268" s="29" t="s">
        <v>386</v>
      </c>
      <c r="D268" s="29" t="s">
        <v>131</v>
      </c>
      <c r="E268" s="29" t="s">
        <v>131</v>
      </c>
      <c r="F268" s="29" t="s">
        <v>386</v>
      </c>
      <c r="G268" s="29" t="s">
        <v>131</v>
      </c>
    </row>
    <row r="269" spans="1:7" ht="15">
      <c r="A269" s="29" t="s">
        <v>839</v>
      </c>
      <c r="B269" s="29" t="s">
        <v>369</v>
      </c>
      <c r="C269" s="29" t="s">
        <v>285</v>
      </c>
      <c r="D269" s="29" t="s">
        <v>131</v>
      </c>
      <c r="E269" s="29" t="s">
        <v>131</v>
      </c>
      <c r="F269" s="29" t="s">
        <v>285</v>
      </c>
      <c r="G269" s="29" t="s">
        <v>131</v>
      </c>
    </row>
    <row r="270" spans="1:7" ht="15">
      <c r="A270" s="29" t="s">
        <v>840</v>
      </c>
      <c r="B270" s="29" t="s">
        <v>369</v>
      </c>
      <c r="C270" s="29" t="s">
        <v>183</v>
      </c>
      <c r="D270" s="29" t="s">
        <v>131</v>
      </c>
      <c r="E270" s="29" t="s">
        <v>131</v>
      </c>
      <c r="F270" s="29" t="s">
        <v>183</v>
      </c>
      <c r="G270" s="29" t="s">
        <v>131</v>
      </c>
    </row>
    <row r="271" spans="1:7" ht="15">
      <c r="A271" s="29" t="s">
        <v>841</v>
      </c>
      <c r="B271" s="29" t="s">
        <v>369</v>
      </c>
      <c r="C271" s="29" t="s">
        <v>387</v>
      </c>
      <c r="D271" s="29" t="s">
        <v>131</v>
      </c>
      <c r="E271" s="29" t="s">
        <v>131</v>
      </c>
      <c r="F271" s="29" t="s">
        <v>387</v>
      </c>
      <c r="G271" s="29" t="s">
        <v>131</v>
      </c>
    </row>
    <row r="272" spans="1:7" ht="30">
      <c r="A272" s="29" t="s">
        <v>842</v>
      </c>
      <c r="B272" s="29" t="s">
        <v>369</v>
      </c>
      <c r="C272" s="29" t="s">
        <v>388</v>
      </c>
      <c r="D272" s="29" t="s">
        <v>131</v>
      </c>
      <c r="E272" s="29" t="s">
        <v>131</v>
      </c>
      <c r="F272" s="29" t="s">
        <v>388</v>
      </c>
      <c r="G272" s="29" t="s">
        <v>131</v>
      </c>
    </row>
    <row r="273" spans="1:7" ht="45">
      <c r="A273" s="29" t="s">
        <v>843</v>
      </c>
      <c r="B273" s="29" t="s">
        <v>369</v>
      </c>
      <c r="C273" s="29" t="s">
        <v>389</v>
      </c>
      <c r="D273" s="29" t="s">
        <v>131</v>
      </c>
      <c r="E273" s="29" t="s">
        <v>131</v>
      </c>
      <c r="F273" s="29" t="s">
        <v>389</v>
      </c>
      <c r="G273" s="29" t="s">
        <v>131</v>
      </c>
    </row>
    <row r="274" spans="1:7" ht="45">
      <c r="A274" s="29" t="s">
        <v>844</v>
      </c>
      <c r="B274" s="29" t="s">
        <v>369</v>
      </c>
      <c r="C274" s="29" t="s">
        <v>390</v>
      </c>
      <c r="D274" s="29" t="s">
        <v>131</v>
      </c>
      <c r="E274" s="29" t="s">
        <v>131</v>
      </c>
      <c r="F274" s="29" t="s">
        <v>390</v>
      </c>
      <c r="G274" s="29" t="s">
        <v>131</v>
      </c>
    </row>
    <row r="275" spans="1:7" ht="15">
      <c r="A275" s="29" t="s">
        <v>845</v>
      </c>
      <c r="B275" s="29" t="s">
        <v>369</v>
      </c>
      <c r="C275" s="29" t="s">
        <v>391</v>
      </c>
      <c r="D275" s="29" t="s">
        <v>131</v>
      </c>
      <c r="E275" s="29" t="s">
        <v>131</v>
      </c>
      <c r="F275" s="29" t="s">
        <v>391</v>
      </c>
      <c r="G275" s="29" t="s">
        <v>131</v>
      </c>
    </row>
    <row r="276" spans="1:7" ht="15">
      <c r="A276" s="29" t="s">
        <v>846</v>
      </c>
      <c r="B276" s="29" t="s">
        <v>369</v>
      </c>
      <c r="C276" s="29" t="s">
        <v>392</v>
      </c>
      <c r="D276" s="29" t="s">
        <v>131</v>
      </c>
      <c r="E276" s="29" t="s">
        <v>131</v>
      </c>
      <c r="F276" s="29" t="s">
        <v>392</v>
      </c>
      <c r="G276" s="29" t="s">
        <v>131</v>
      </c>
    </row>
    <row r="277" spans="1:7" ht="15">
      <c r="A277" s="29" t="s">
        <v>847</v>
      </c>
      <c r="B277" s="29" t="s">
        <v>369</v>
      </c>
      <c r="C277" s="29" t="s">
        <v>361</v>
      </c>
      <c r="D277" s="29" t="s">
        <v>131</v>
      </c>
      <c r="E277" s="29" t="s">
        <v>131</v>
      </c>
      <c r="F277" s="29" t="s">
        <v>361</v>
      </c>
      <c r="G277" s="29" t="s">
        <v>131</v>
      </c>
    </row>
    <row r="278" spans="1:7" ht="15">
      <c r="A278" s="29" t="s">
        <v>848</v>
      </c>
      <c r="B278" s="29" t="s">
        <v>369</v>
      </c>
      <c r="C278" s="29" t="s">
        <v>393</v>
      </c>
      <c r="D278" s="29" t="s">
        <v>131</v>
      </c>
      <c r="E278" s="29" t="s">
        <v>131</v>
      </c>
      <c r="F278" s="29" t="s">
        <v>393</v>
      </c>
      <c r="G278" s="29" t="s">
        <v>131</v>
      </c>
    </row>
    <row r="279" spans="1:7" ht="15">
      <c r="A279" s="29" t="s">
        <v>849</v>
      </c>
      <c r="B279" s="29" t="s">
        <v>369</v>
      </c>
      <c r="C279" s="29" t="s">
        <v>394</v>
      </c>
      <c r="D279" s="29" t="s">
        <v>131</v>
      </c>
      <c r="E279" s="29" t="s">
        <v>131</v>
      </c>
      <c r="F279" s="29" t="s">
        <v>394</v>
      </c>
      <c r="G279" s="29" t="s">
        <v>131</v>
      </c>
    </row>
    <row r="280" spans="1:7" ht="15">
      <c r="A280" s="29" t="s">
        <v>850</v>
      </c>
      <c r="B280" s="29" t="s">
        <v>369</v>
      </c>
      <c r="C280" s="29" t="s">
        <v>395</v>
      </c>
      <c r="D280" s="29" t="s">
        <v>131</v>
      </c>
      <c r="E280" s="29" t="s">
        <v>131</v>
      </c>
      <c r="F280" s="29" t="s">
        <v>395</v>
      </c>
      <c r="G280" s="29" t="s">
        <v>131</v>
      </c>
    </row>
    <row r="281" spans="1:7" ht="15">
      <c r="A281" s="29" t="s">
        <v>851</v>
      </c>
      <c r="B281" s="29" t="s">
        <v>369</v>
      </c>
      <c r="C281" s="29" t="s">
        <v>396</v>
      </c>
      <c r="D281" s="29" t="s">
        <v>131</v>
      </c>
      <c r="E281" s="29" t="s">
        <v>131</v>
      </c>
      <c r="F281" s="29" t="s">
        <v>396</v>
      </c>
      <c r="G281" s="29" t="s">
        <v>131</v>
      </c>
    </row>
    <row r="282" spans="1:7" ht="15">
      <c r="A282" s="29" t="s">
        <v>852</v>
      </c>
      <c r="B282" s="29" t="s">
        <v>369</v>
      </c>
      <c r="C282" s="29" t="s">
        <v>397</v>
      </c>
      <c r="D282" s="29" t="s">
        <v>131</v>
      </c>
      <c r="E282" s="29" t="s">
        <v>131</v>
      </c>
      <c r="F282" s="29" t="s">
        <v>397</v>
      </c>
      <c r="G282" s="29" t="s">
        <v>131</v>
      </c>
    </row>
    <row r="283" spans="1:7" ht="15">
      <c r="A283" s="29" t="s">
        <v>853</v>
      </c>
      <c r="B283" s="29" t="s">
        <v>369</v>
      </c>
      <c r="C283" s="29" t="s">
        <v>398</v>
      </c>
      <c r="D283" s="29" t="s">
        <v>131</v>
      </c>
      <c r="E283" s="29" t="s">
        <v>131</v>
      </c>
      <c r="F283" s="29" t="s">
        <v>359</v>
      </c>
      <c r="G283" s="29" t="s">
        <v>131</v>
      </c>
    </row>
    <row r="284" spans="1:7" ht="15">
      <c r="A284" s="29" t="s">
        <v>854</v>
      </c>
      <c r="B284" s="29" t="s">
        <v>369</v>
      </c>
      <c r="C284" s="29" t="s">
        <v>399</v>
      </c>
      <c r="D284" s="29" t="s">
        <v>131</v>
      </c>
      <c r="E284" s="29" t="s">
        <v>131</v>
      </c>
      <c r="F284" s="29" t="s">
        <v>398</v>
      </c>
      <c r="G284" s="29" t="s">
        <v>131</v>
      </c>
    </row>
    <row r="285" spans="1:7" ht="15">
      <c r="A285" s="29" t="s">
        <v>855</v>
      </c>
      <c r="B285" s="29" t="s">
        <v>369</v>
      </c>
      <c r="C285" s="29" t="s">
        <v>400</v>
      </c>
      <c r="D285" s="29" t="s">
        <v>131</v>
      </c>
      <c r="E285" s="29" t="s">
        <v>131</v>
      </c>
      <c r="F285" s="29" t="s">
        <v>399</v>
      </c>
      <c r="G285" s="29" t="s">
        <v>131</v>
      </c>
    </row>
    <row r="286" spans="1:7" ht="15">
      <c r="A286" s="29" t="s">
        <v>856</v>
      </c>
      <c r="B286" s="29" t="s">
        <v>401</v>
      </c>
      <c r="C286" s="29" t="s">
        <v>218</v>
      </c>
      <c r="D286" s="29" t="s">
        <v>131</v>
      </c>
      <c r="E286" s="29" t="s">
        <v>131</v>
      </c>
      <c r="F286" s="29" t="s">
        <v>218</v>
      </c>
      <c r="G286" s="29" t="s">
        <v>131</v>
      </c>
    </row>
    <row r="287" spans="1:7" ht="15">
      <c r="A287" s="29" t="s">
        <v>857</v>
      </c>
      <c r="B287" s="29" t="s">
        <v>401</v>
      </c>
      <c r="C287" s="29" t="s">
        <v>331</v>
      </c>
      <c r="D287" s="29" t="s">
        <v>131</v>
      </c>
      <c r="E287" s="29" t="s">
        <v>131</v>
      </c>
      <c r="F287" s="29" t="s">
        <v>331</v>
      </c>
      <c r="G287" s="29" t="s">
        <v>131</v>
      </c>
    </row>
    <row r="288" spans="1:7" ht="15">
      <c r="A288" s="29" t="s">
        <v>858</v>
      </c>
      <c r="B288" s="29" t="s">
        <v>401</v>
      </c>
      <c r="C288" s="29" t="s">
        <v>402</v>
      </c>
      <c r="D288" s="29" t="s">
        <v>131</v>
      </c>
      <c r="E288" s="29" t="s">
        <v>131</v>
      </c>
      <c r="F288" s="29" t="s">
        <v>402</v>
      </c>
      <c r="G288" s="29" t="s">
        <v>131</v>
      </c>
    </row>
    <row r="289" spans="1:7" ht="15">
      <c r="A289" s="29" t="s">
        <v>859</v>
      </c>
      <c r="B289" s="29" t="s">
        <v>401</v>
      </c>
      <c r="C289" s="29" t="s">
        <v>334</v>
      </c>
      <c r="D289" s="29" t="s">
        <v>131</v>
      </c>
      <c r="E289" s="29" t="s">
        <v>131</v>
      </c>
      <c r="F289" s="29" t="s">
        <v>334</v>
      </c>
      <c r="G289" s="29" t="s">
        <v>131</v>
      </c>
    </row>
    <row r="290" spans="1:7" ht="45">
      <c r="A290" s="29" t="s">
        <v>860</v>
      </c>
      <c r="B290" s="29" t="s">
        <v>401</v>
      </c>
      <c r="C290" s="29" t="s">
        <v>343</v>
      </c>
      <c r="D290" s="29" t="s">
        <v>131</v>
      </c>
      <c r="E290" s="29" t="s">
        <v>131</v>
      </c>
      <c r="F290" s="29" t="s">
        <v>343</v>
      </c>
      <c r="G290" s="29" t="s">
        <v>131</v>
      </c>
    </row>
    <row r="291" spans="1:7" ht="45">
      <c r="A291" s="29" t="s">
        <v>861</v>
      </c>
      <c r="B291" s="29" t="s">
        <v>401</v>
      </c>
      <c r="C291" s="29" t="s">
        <v>389</v>
      </c>
      <c r="D291" s="29" t="s">
        <v>131</v>
      </c>
      <c r="E291" s="29" t="s">
        <v>131</v>
      </c>
      <c r="F291" s="29" t="s">
        <v>389</v>
      </c>
      <c r="G291" s="29" t="s">
        <v>131</v>
      </c>
    </row>
    <row r="292" spans="1:7" ht="30">
      <c r="A292" s="29" t="s">
        <v>862</v>
      </c>
      <c r="B292" s="29" t="s">
        <v>401</v>
      </c>
      <c r="C292" s="29" t="s">
        <v>338</v>
      </c>
      <c r="D292" s="29" t="s">
        <v>131</v>
      </c>
      <c r="E292" s="29" t="s">
        <v>131</v>
      </c>
      <c r="F292" s="29" t="s">
        <v>338</v>
      </c>
      <c r="G292" s="29" t="s">
        <v>131</v>
      </c>
    </row>
    <row r="293" spans="1:7" ht="45">
      <c r="A293" s="29" t="s">
        <v>863</v>
      </c>
      <c r="B293" s="29" t="s">
        <v>401</v>
      </c>
      <c r="C293" s="29" t="s">
        <v>403</v>
      </c>
      <c r="D293" s="29" t="s">
        <v>131</v>
      </c>
      <c r="E293" s="29" t="s">
        <v>131</v>
      </c>
      <c r="F293" s="29" t="s">
        <v>403</v>
      </c>
      <c r="G293" s="29" t="s">
        <v>131</v>
      </c>
    </row>
    <row r="294" spans="1:7" ht="15">
      <c r="A294" s="29" t="s">
        <v>864</v>
      </c>
      <c r="B294" s="29" t="s">
        <v>401</v>
      </c>
      <c r="C294" s="29" t="s">
        <v>404</v>
      </c>
      <c r="D294" s="29" t="s">
        <v>131</v>
      </c>
      <c r="E294" s="29" t="s">
        <v>131</v>
      </c>
      <c r="F294" s="29" t="s">
        <v>404</v>
      </c>
      <c r="G294" s="29" t="s">
        <v>131</v>
      </c>
    </row>
    <row r="295" spans="1:7" ht="15">
      <c r="A295" s="29" t="s">
        <v>865</v>
      </c>
      <c r="B295" s="29" t="s">
        <v>401</v>
      </c>
      <c r="C295" s="29" t="s">
        <v>322</v>
      </c>
      <c r="D295" s="29" t="s">
        <v>131</v>
      </c>
      <c r="E295" s="29" t="s">
        <v>131</v>
      </c>
      <c r="F295" s="29" t="s">
        <v>322</v>
      </c>
      <c r="G295" s="29" t="s">
        <v>131</v>
      </c>
    </row>
    <row r="296" spans="1:7" ht="15">
      <c r="A296" s="29" t="s">
        <v>866</v>
      </c>
      <c r="B296" s="29" t="s">
        <v>405</v>
      </c>
      <c r="C296" s="29" t="s">
        <v>406</v>
      </c>
      <c r="D296" s="29" t="s">
        <v>131</v>
      </c>
      <c r="E296" s="29" t="s">
        <v>131</v>
      </c>
      <c r="F296" s="29" t="s">
        <v>406</v>
      </c>
      <c r="G296" s="29" t="s">
        <v>131</v>
      </c>
    </row>
    <row r="297" spans="1:7" ht="15">
      <c r="A297" s="29" t="s">
        <v>867</v>
      </c>
      <c r="B297" s="29" t="s">
        <v>405</v>
      </c>
      <c r="C297" s="29" t="s">
        <v>375</v>
      </c>
      <c r="D297" s="29" t="s">
        <v>131</v>
      </c>
      <c r="E297" s="29" t="s">
        <v>131</v>
      </c>
      <c r="F297" s="29" t="s">
        <v>375</v>
      </c>
      <c r="G297" s="29" t="s">
        <v>131</v>
      </c>
    </row>
    <row r="298" spans="1:7" ht="30">
      <c r="A298" s="29" t="s">
        <v>868</v>
      </c>
      <c r="B298" s="29" t="s">
        <v>405</v>
      </c>
      <c r="C298" s="29" t="s">
        <v>407</v>
      </c>
      <c r="D298" s="29" t="s">
        <v>131</v>
      </c>
      <c r="E298" s="29" t="s">
        <v>131</v>
      </c>
      <c r="F298" s="29" t="s">
        <v>407</v>
      </c>
      <c r="G298" s="29" t="s">
        <v>131</v>
      </c>
    </row>
    <row r="299" spans="1:7" ht="15">
      <c r="A299" s="29" t="s">
        <v>869</v>
      </c>
      <c r="B299" s="29" t="s">
        <v>405</v>
      </c>
      <c r="C299" s="29" t="s">
        <v>376</v>
      </c>
      <c r="D299" s="29" t="s">
        <v>131</v>
      </c>
      <c r="E299" s="29" t="s">
        <v>131</v>
      </c>
      <c r="F299" s="29" t="s">
        <v>376</v>
      </c>
      <c r="G299" s="29" t="s">
        <v>131</v>
      </c>
    </row>
    <row r="300" spans="1:7" ht="15">
      <c r="A300" s="29" t="s">
        <v>870</v>
      </c>
      <c r="B300" s="29" t="s">
        <v>405</v>
      </c>
      <c r="C300" s="29" t="s">
        <v>377</v>
      </c>
      <c r="D300" s="29" t="s">
        <v>131</v>
      </c>
      <c r="E300" s="29" t="s">
        <v>131</v>
      </c>
      <c r="F300" s="29" t="s">
        <v>377</v>
      </c>
      <c r="G300" s="29" t="s">
        <v>131</v>
      </c>
    </row>
    <row r="301" spans="1:7" ht="15">
      <c r="A301" s="29" t="s">
        <v>871</v>
      </c>
      <c r="B301" s="29" t="s">
        <v>405</v>
      </c>
      <c r="C301" s="29" t="s">
        <v>408</v>
      </c>
      <c r="D301" s="29" t="s">
        <v>131</v>
      </c>
      <c r="E301" s="29" t="s">
        <v>131</v>
      </c>
      <c r="F301" s="29" t="s">
        <v>408</v>
      </c>
      <c r="G301" s="29" t="s">
        <v>131</v>
      </c>
    </row>
    <row r="302" spans="1:7" ht="45">
      <c r="A302" s="29" t="s">
        <v>872</v>
      </c>
      <c r="B302" s="29" t="s">
        <v>405</v>
      </c>
      <c r="C302" s="29" t="s">
        <v>409</v>
      </c>
      <c r="D302" s="29" t="s">
        <v>131</v>
      </c>
      <c r="E302" s="29" t="s">
        <v>131</v>
      </c>
      <c r="F302" s="29" t="s">
        <v>409</v>
      </c>
      <c r="G302" s="29" t="s">
        <v>131</v>
      </c>
    </row>
    <row r="303" spans="1:7" ht="45">
      <c r="A303" s="29" t="s">
        <v>873</v>
      </c>
      <c r="B303" s="29" t="s">
        <v>405</v>
      </c>
      <c r="C303" s="29" t="s">
        <v>410</v>
      </c>
      <c r="D303" s="29" t="s">
        <v>131</v>
      </c>
      <c r="E303" s="29" t="s">
        <v>131</v>
      </c>
      <c r="F303" s="29" t="s">
        <v>410</v>
      </c>
      <c r="G303" s="29" t="s">
        <v>131</v>
      </c>
    </row>
    <row r="304" spans="1:7" ht="15">
      <c r="A304" s="29" t="s">
        <v>874</v>
      </c>
      <c r="B304" s="29" t="s">
        <v>405</v>
      </c>
      <c r="C304" s="29" t="s">
        <v>322</v>
      </c>
      <c r="D304" s="29" t="s">
        <v>131</v>
      </c>
      <c r="E304" s="29" t="s">
        <v>131</v>
      </c>
      <c r="F304" s="29" t="s">
        <v>322</v>
      </c>
      <c r="G304" s="29" t="s">
        <v>131</v>
      </c>
    </row>
    <row r="305" spans="1:7" ht="30">
      <c r="A305" s="29" t="s">
        <v>875</v>
      </c>
      <c r="B305" s="29" t="s">
        <v>411</v>
      </c>
      <c r="C305" s="29" t="s">
        <v>412</v>
      </c>
      <c r="D305" s="29" t="s">
        <v>131</v>
      </c>
      <c r="E305" s="29" t="s">
        <v>131</v>
      </c>
      <c r="F305" s="29" t="s">
        <v>412</v>
      </c>
      <c r="G305" s="29" t="s">
        <v>131</v>
      </c>
    </row>
    <row r="306" spans="1:7" ht="30">
      <c r="A306" s="29" t="s">
        <v>876</v>
      </c>
      <c r="B306" s="29" t="s">
        <v>411</v>
      </c>
      <c r="C306" s="29" t="s">
        <v>413</v>
      </c>
      <c r="D306" s="29" t="s">
        <v>131</v>
      </c>
      <c r="E306" s="29" t="s">
        <v>131</v>
      </c>
      <c r="F306" s="29" t="s">
        <v>413</v>
      </c>
      <c r="G306" s="29" t="s">
        <v>131</v>
      </c>
    </row>
    <row r="307" spans="1:7" ht="30">
      <c r="A307" s="29" t="s">
        <v>877</v>
      </c>
      <c r="B307" s="29" t="s">
        <v>411</v>
      </c>
      <c r="C307" s="29" t="s">
        <v>414</v>
      </c>
      <c r="D307" s="29" t="s">
        <v>131</v>
      </c>
      <c r="E307" s="29" t="s">
        <v>131</v>
      </c>
      <c r="F307" s="29" t="s">
        <v>414</v>
      </c>
      <c r="G307" s="29" t="s">
        <v>131</v>
      </c>
    </row>
    <row r="308" spans="1:7" ht="45">
      <c r="A308" s="29" t="s">
        <v>878</v>
      </c>
      <c r="B308" s="29" t="s">
        <v>411</v>
      </c>
      <c r="C308" s="29" t="s">
        <v>415</v>
      </c>
      <c r="D308" s="29" t="s">
        <v>131</v>
      </c>
      <c r="E308" s="29" t="s">
        <v>131</v>
      </c>
      <c r="F308" s="29" t="s">
        <v>415</v>
      </c>
      <c r="G308" s="29" t="s">
        <v>131</v>
      </c>
    </row>
    <row r="309" spans="1:7" ht="15">
      <c r="A309" s="29" t="s">
        <v>879</v>
      </c>
      <c r="B309" s="29" t="s">
        <v>411</v>
      </c>
      <c r="C309" s="29" t="s">
        <v>416</v>
      </c>
      <c r="D309" s="29" t="s">
        <v>131</v>
      </c>
      <c r="E309" s="29" t="s">
        <v>131</v>
      </c>
      <c r="F309" s="29" t="s">
        <v>416</v>
      </c>
      <c r="G309" s="29" t="s">
        <v>131</v>
      </c>
    </row>
    <row r="310" spans="1:7" ht="15">
      <c r="A310" s="29" t="s">
        <v>880</v>
      </c>
      <c r="B310" s="29" t="s">
        <v>411</v>
      </c>
      <c r="C310" s="29" t="s">
        <v>417</v>
      </c>
      <c r="D310" s="29" t="s">
        <v>131</v>
      </c>
      <c r="E310" s="29" t="s">
        <v>131</v>
      </c>
      <c r="F310" s="29" t="s">
        <v>417</v>
      </c>
      <c r="G310" s="29" t="s">
        <v>131</v>
      </c>
    </row>
    <row r="311" spans="1:7" ht="15">
      <c r="A311" s="29" t="s">
        <v>881</v>
      </c>
      <c r="B311" s="29" t="s">
        <v>411</v>
      </c>
      <c r="C311" s="29" t="s">
        <v>418</v>
      </c>
      <c r="D311" s="29" t="s">
        <v>131</v>
      </c>
      <c r="E311" s="29" t="s">
        <v>131</v>
      </c>
      <c r="F311" s="29" t="s">
        <v>418</v>
      </c>
      <c r="G311" s="29" t="s">
        <v>131</v>
      </c>
    </row>
    <row r="312" spans="1:7" ht="15">
      <c r="A312" s="29" t="s">
        <v>882</v>
      </c>
      <c r="B312" s="29" t="s">
        <v>411</v>
      </c>
      <c r="C312" s="29" t="s">
        <v>419</v>
      </c>
      <c r="D312" s="29" t="s">
        <v>131</v>
      </c>
      <c r="E312" s="29" t="s">
        <v>131</v>
      </c>
      <c r="F312" s="29" t="s">
        <v>419</v>
      </c>
      <c r="G312" s="29" t="s">
        <v>131</v>
      </c>
    </row>
    <row r="313" spans="1:7" ht="15">
      <c r="A313" s="29" t="s">
        <v>883</v>
      </c>
      <c r="B313" s="29" t="s">
        <v>411</v>
      </c>
      <c r="C313" s="29" t="s">
        <v>420</v>
      </c>
      <c r="D313" s="29" t="s">
        <v>131</v>
      </c>
      <c r="E313" s="29" t="s">
        <v>131</v>
      </c>
      <c r="F313" s="29" t="s">
        <v>420</v>
      </c>
      <c r="G313" s="29" t="s">
        <v>131</v>
      </c>
    </row>
    <row r="314" spans="1:7" ht="15">
      <c r="A314" s="29" t="s">
        <v>884</v>
      </c>
      <c r="B314" s="29" t="s">
        <v>411</v>
      </c>
      <c r="C314" s="29" t="s">
        <v>421</v>
      </c>
      <c r="D314" s="29" t="s">
        <v>131</v>
      </c>
      <c r="E314" s="29" t="s">
        <v>131</v>
      </c>
      <c r="F314" s="29" t="s">
        <v>421</v>
      </c>
      <c r="G314" s="29" t="s">
        <v>131</v>
      </c>
    </row>
    <row r="315" spans="1:7" ht="15">
      <c r="A315" s="29" t="s">
        <v>885</v>
      </c>
      <c r="B315" s="29" t="s">
        <v>411</v>
      </c>
      <c r="C315" s="29" t="s">
        <v>422</v>
      </c>
      <c r="D315" s="29" t="s">
        <v>131</v>
      </c>
      <c r="E315" s="29" t="s">
        <v>131</v>
      </c>
      <c r="F315" s="29" t="s">
        <v>422</v>
      </c>
      <c r="G315" s="29" t="s">
        <v>131</v>
      </c>
    </row>
    <row r="316" spans="1:7" ht="15">
      <c r="A316" s="29" t="s">
        <v>886</v>
      </c>
      <c r="B316" s="29" t="s">
        <v>411</v>
      </c>
      <c r="C316" s="29" t="s">
        <v>423</v>
      </c>
      <c r="D316" s="29" t="s">
        <v>131</v>
      </c>
      <c r="E316" s="29" t="s">
        <v>131</v>
      </c>
      <c r="F316" s="29" t="s">
        <v>423</v>
      </c>
      <c r="G316" s="29" t="s">
        <v>131</v>
      </c>
    </row>
    <row r="317" spans="1:7" ht="15">
      <c r="A317" s="29" t="s">
        <v>887</v>
      </c>
      <c r="B317" s="29" t="s">
        <v>411</v>
      </c>
      <c r="C317" s="29" t="s">
        <v>424</v>
      </c>
      <c r="D317" s="29" t="s">
        <v>131</v>
      </c>
      <c r="E317" s="29" t="s">
        <v>131</v>
      </c>
      <c r="F317" s="29" t="s">
        <v>424</v>
      </c>
      <c r="G317" s="29" t="s">
        <v>131</v>
      </c>
    </row>
    <row r="318" spans="1:7" ht="15">
      <c r="A318" s="29" t="s">
        <v>888</v>
      </c>
      <c r="B318" s="29" t="s">
        <v>411</v>
      </c>
      <c r="C318" s="29" t="s">
        <v>322</v>
      </c>
      <c r="D318" s="29" t="s">
        <v>131</v>
      </c>
      <c r="E318" s="29" t="s">
        <v>131</v>
      </c>
      <c r="F318" s="29" t="s">
        <v>322</v>
      </c>
      <c r="G318" s="29" t="s">
        <v>131</v>
      </c>
    </row>
    <row r="319" spans="1:7" ht="15">
      <c r="A319" s="29" t="s">
        <v>889</v>
      </c>
      <c r="B319" s="29" t="s">
        <v>411</v>
      </c>
      <c r="C319" s="29" t="s">
        <v>351</v>
      </c>
      <c r="D319" s="29" t="s">
        <v>131</v>
      </c>
      <c r="E319" s="29" t="s">
        <v>131</v>
      </c>
      <c r="F319" s="29" t="s">
        <v>351</v>
      </c>
      <c r="G319" s="29" t="s">
        <v>131</v>
      </c>
    </row>
    <row r="320" spans="1:7" ht="30">
      <c r="A320" s="29" t="s">
        <v>890</v>
      </c>
      <c r="B320" s="29" t="s">
        <v>411</v>
      </c>
      <c r="C320" s="29" t="s">
        <v>425</v>
      </c>
      <c r="D320" s="29" t="s">
        <v>131</v>
      </c>
      <c r="E320" s="29" t="s">
        <v>131</v>
      </c>
      <c r="F320" s="29" t="s">
        <v>425</v>
      </c>
      <c r="G320" s="29" t="s">
        <v>131</v>
      </c>
    </row>
    <row r="321" spans="1:7" ht="45">
      <c r="A321" s="29" t="s">
        <v>891</v>
      </c>
      <c r="B321" s="29" t="s">
        <v>426</v>
      </c>
      <c r="C321" s="29" t="s">
        <v>427</v>
      </c>
      <c r="D321" s="29" t="s">
        <v>131</v>
      </c>
      <c r="E321" s="29" t="s">
        <v>131</v>
      </c>
      <c r="F321" s="29" t="s">
        <v>427</v>
      </c>
      <c r="G321" s="29" t="s">
        <v>131</v>
      </c>
    </row>
    <row r="322" spans="1:7" ht="30">
      <c r="A322" s="29" t="s">
        <v>892</v>
      </c>
      <c r="B322" s="29" t="s">
        <v>426</v>
      </c>
      <c r="C322" s="29" t="s">
        <v>342</v>
      </c>
      <c r="D322" s="29" t="s">
        <v>131</v>
      </c>
      <c r="E322" s="29" t="s">
        <v>131</v>
      </c>
      <c r="F322" s="29" t="s">
        <v>342</v>
      </c>
      <c r="G322" s="29" t="s">
        <v>131</v>
      </c>
    </row>
    <row r="323" spans="1:7" ht="30">
      <c r="A323" s="29" t="s">
        <v>893</v>
      </c>
      <c r="B323" s="29" t="s">
        <v>426</v>
      </c>
      <c r="C323" s="29" t="s">
        <v>428</v>
      </c>
      <c r="D323" s="29" t="s">
        <v>131</v>
      </c>
      <c r="E323" s="29" t="s">
        <v>131</v>
      </c>
      <c r="F323" s="29" t="s">
        <v>428</v>
      </c>
      <c r="G323" s="29" t="s">
        <v>131</v>
      </c>
    </row>
    <row r="324" spans="1:7" ht="30">
      <c r="A324" s="29" t="s">
        <v>894</v>
      </c>
      <c r="B324" s="29" t="s">
        <v>426</v>
      </c>
      <c r="C324" s="29" t="s">
        <v>218</v>
      </c>
      <c r="D324" s="29" t="s">
        <v>131</v>
      </c>
      <c r="E324" s="29" t="s">
        <v>131</v>
      </c>
      <c r="F324" s="29" t="s">
        <v>218</v>
      </c>
      <c r="G324" s="29" t="s">
        <v>131</v>
      </c>
    </row>
    <row r="325" spans="1:7" ht="30">
      <c r="A325" s="29" t="s">
        <v>895</v>
      </c>
      <c r="B325" s="29" t="s">
        <v>426</v>
      </c>
      <c r="C325" s="29" t="s">
        <v>429</v>
      </c>
      <c r="D325" s="29" t="s">
        <v>131</v>
      </c>
      <c r="E325" s="29" t="s">
        <v>131</v>
      </c>
      <c r="F325" s="29" t="s">
        <v>429</v>
      </c>
      <c r="G325" s="29" t="s">
        <v>131</v>
      </c>
    </row>
    <row r="326" spans="1:7" ht="30">
      <c r="A326" s="29" t="s">
        <v>896</v>
      </c>
      <c r="B326" s="29" t="s">
        <v>426</v>
      </c>
      <c r="C326" s="29" t="s">
        <v>430</v>
      </c>
      <c r="D326" s="29" t="s">
        <v>131</v>
      </c>
      <c r="E326" s="29" t="s">
        <v>131</v>
      </c>
      <c r="F326" s="29" t="s">
        <v>430</v>
      </c>
      <c r="G326" s="29" t="s">
        <v>131</v>
      </c>
    </row>
    <row r="327" spans="1:7" ht="30">
      <c r="A327" s="29" t="s">
        <v>897</v>
      </c>
      <c r="B327" s="29" t="s">
        <v>426</v>
      </c>
      <c r="C327" s="29" t="s">
        <v>431</v>
      </c>
      <c r="D327" s="29" t="s">
        <v>131</v>
      </c>
      <c r="E327" s="29" t="s">
        <v>131</v>
      </c>
      <c r="F327" s="29" t="s">
        <v>431</v>
      </c>
      <c r="G327" s="29" t="s">
        <v>131</v>
      </c>
    </row>
    <row r="328" spans="1:7" ht="30">
      <c r="A328" s="29" t="s">
        <v>898</v>
      </c>
      <c r="B328" s="29" t="s">
        <v>426</v>
      </c>
      <c r="C328" s="29" t="s">
        <v>432</v>
      </c>
      <c r="D328" s="29" t="s">
        <v>131</v>
      </c>
      <c r="E328" s="29" t="s">
        <v>131</v>
      </c>
      <c r="F328" s="29" t="s">
        <v>432</v>
      </c>
      <c r="G328" s="29" t="s">
        <v>131</v>
      </c>
    </row>
    <row r="329" spans="1:7" ht="30">
      <c r="A329" s="29" t="s">
        <v>899</v>
      </c>
      <c r="B329" s="29" t="s">
        <v>426</v>
      </c>
      <c r="C329" s="29" t="s">
        <v>285</v>
      </c>
      <c r="D329" s="29" t="s">
        <v>131</v>
      </c>
      <c r="E329" s="29" t="s">
        <v>131</v>
      </c>
      <c r="F329" s="29" t="s">
        <v>285</v>
      </c>
      <c r="G329" s="29" t="s">
        <v>131</v>
      </c>
    </row>
    <row r="330" spans="1:7" ht="45">
      <c r="A330" s="29" t="s">
        <v>900</v>
      </c>
      <c r="B330" s="29" t="s">
        <v>426</v>
      </c>
      <c r="C330" s="29" t="s">
        <v>343</v>
      </c>
      <c r="D330" s="29" t="s">
        <v>131</v>
      </c>
      <c r="E330" s="29" t="s">
        <v>131</v>
      </c>
      <c r="F330" s="29" t="s">
        <v>343</v>
      </c>
      <c r="G330" s="29" t="s">
        <v>131</v>
      </c>
    </row>
    <row r="331" spans="1:7" ht="45">
      <c r="A331" s="29" t="s">
        <v>901</v>
      </c>
      <c r="B331" s="29" t="s">
        <v>426</v>
      </c>
      <c r="C331" s="29" t="s">
        <v>389</v>
      </c>
      <c r="D331" s="29" t="s">
        <v>131</v>
      </c>
      <c r="E331" s="29" t="s">
        <v>131</v>
      </c>
      <c r="F331" s="29" t="s">
        <v>389</v>
      </c>
      <c r="G331" s="29" t="s">
        <v>131</v>
      </c>
    </row>
    <row r="332" spans="1:7" ht="30">
      <c r="A332" s="29" t="s">
        <v>902</v>
      </c>
      <c r="B332" s="29" t="s">
        <v>426</v>
      </c>
      <c r="C332" s="29" t="s">
        <v>338</v>
      </c>
      <c r="D332" s="29" t="s">
        <v>131</v>
      </c>
      <c r="E332" s="29" t="s">
        <v>131</v>
      </c>
      <c r="F332" s="29" t="s">
        <v>338</v>
      </c>
      <c r="G332" s="29" t="s">
        <v>131</v>
      </c>
    </row>
    <row r="333" spans="1:7" ht="45">
      <c r="A333" s="29" t="s">
        <v>903</v>
      </c>
      <c r="B333" s="29" t="s">
        <v>426</v>
      </c>
      <c r="C333" s="29" t="s">
        <v>403</v>
      </c>
      <c r="D333" s="29" t="s">
        <v>131</v>
      </c>
      <c r="E333" s="29" t="s">
        <v>131</v>
      </c>
      <c r="F333" s="29" t="s">
        <v>403</v>
      </c>
      <c r="G333" s="29" t="s">
        <v>131</v>
      </c>
    </row>
    <row r="334" spans="1:7" ht="30">
      <c r="A334" s="29" t="s">
        <v>904</v>
      </c>
      <c r="B334" s="29" t="s">
        <v>426</v>
      </c>
      <c r="C334" s="29" t="s">
        <v>322</v>
      </c>
      <c r="D334" s="29" t="s">
        <v>131</v>
      </c>
      <c r="E334" s="29" t="s">
        <v>131</v>
      </c>
      <c r="F334" s="29" t="s">
        <v>322</v>
      </c>
      <c r="G334" s="29" t="s">
        <v>131</v>
      </c>
    </row>
    <row r="335" spans="1:7" ht="45">
      <c r="A335" s="29" t="s">
        <v>905</v>
      </c>
      <c r="B335" s="29" t="s">
        <v>433</v>
      </c>
      <c r="C335" s="29" t="s">
        <v>434</v>
      </c>
      <c r="D335" s="29" t="s">
        <v>131</v>
      </c>
      <c r="E335" s="29" t="s">
        <v>131</v>
      </c>
      <c r="F335" s="29" t="s">
        <v>434</v>
      </c>
      <c r="G335" s="29" t="s">
        <v>131</v>
      </c>
    </row>
    <row r="336" spans="1:7" ht="15">
      <c r="A336" s="29" t="s">
        <v>906</v>
      </c>
      <c r="B336" s="29" t="s">
        <v>433</v>
      </c>
      <c r="C336" s="29" t="s">
        <v>435</v>
      </c>
      <c r="D336" s="29" t="s">
        <v>131</v>
      </c>
      <c r="E336" s="29" t="s">
        <v>131</v>
      </c>
      <c r="F336" s="29" t="s">
        <v>435</v>
      </c>
      <c r="G336" s="29" t="s">
        <v>131</v>
      </c>
    </row>
    <row r="337" spans="1:7" ht="15">
      <c r="A337" s="29" t="s">
        <v>907</v>
      </c>
      <c r="B337" s="29" t="s">
        <v>433</v>
      </c>
      <c r="C337" s="29" t="s">
        <v>436</v>
      </c>
      <c r="D337" s="29" t="s">
        <v>131</v>
      </c>
      <c r="E337" s="29" t="s">
        <v>131</v>
      </c>
      <c r="F337" s="29" t="s">
        <v>436</v>
      </c>
      <c r="G337" s="29" t="s">
        <v>131</v>
      </c>
    </row>
    <row r="338" spans="1:7" ht="15">
      <c r="A338" s="29" t="s">
        <v>908</v>
      </c>
      <c r="B338" s="29" t="s">
        <v>433</v>
      </c>
      <c r="C338" s="29" t="s">
        <v>437</v>
      </c>
      <c r="D338" s="29" t="s">
        <v>131</v>
      </c>
      <c r="E338" s="29" t="s">
        <v>131</v>
      </c>
      <c r="F338" s="29" t="s">
        <v>437</v>
      </c>
      <c r="G338" s="29" t="s">
        <v>131</v>
      </c>
    </row>
    <row r="339" spans="1:7" ht="15">
      <c r="A339" s="29" t="s">
        <v>909</v>
      </c>
      <c r="B339" s="29" t="s">
        <v>433</v>
      </c>
      <c r="C339" s="29" t="s">
        <v>353</v>
      </c>
      <c r="D339" s="29" t="s">
        <v>131</v>
      </c>
      <c r="E339" s="29" t="s">
        <v>131</v>
      </c>
      <c r="F339" s="29" t="s">
        <v>353</v>
      </c>
      <c r="G339" s="29" t="s">
        <v>131</v>
      </c>
    </row>
    <row r="340" spans="1:7" ht="15">
      <c r="A340" s="29" t="s">
        <v>910</v>
      </c>
      <c r="B340" s="29" t="s">
        <v>433</v>
      </c>
      <c r="C340" s="29" t="s">
        <v>438</v>
      </c>
      <c r="D340" s="29" t="s">
        <v>131</v>
      </c>
      <c r="E340" s="29" t="s">
        <v>131</v>
      </c>
      <c r="F340" s="29" t="s">
        <v>438</v>
      </c>
      <c r="G340" s="29" t="s">
        <v>131</v>
      </c>
    </row>
    <row r="341" spans="1:7" ht="15">
      <c r="A341" s="29" t="s">
        <v>911</v>
      </c>
      <c r="B341" s="29" t="s">
        <v>439</v>
      </c>
      <c r="C341" s="29" t="s">
        <v>406</v>
      </c>
      <c r="D341" s="29" t="s">
        <v>131</v>
      </c>
      <c r="E341" s="29" t="s">
        <v>131</v>
      </c>
      <c r="F341" s="29" t="s">
        <v>406</v>
      </c>
      <c r="G341" s="29" t="s">
        <v>131</v>
      </c>
    </row>
    <row r="342" spans="1:7" ht="30">
      <c r="A342" s="29" t="s">
        <v>912</v>
      </c>
      <c r="B342" s="29" t="s">
        <v>439</v>
      </c>
      <c r="C342" s="29" t="s">
        <v>440</v>
      </c>
      <c r="D342" s="29" t="s">
        <v>131</v>
      </c>
      <c r="E342" s="29" t="s">
        <v>131</v>
      </c>
      <c r="F342" s="29" t="s">
        <v>440</v>
      </c>
      <c r="G342" s="29" t="s">
        <v>131</v>
      </c>
    </row>
    <row r="343" spans="1:7" ht="30">
      <c r="A343" s="29" t="s">
        <v>913</v>
      </c>
      <c r="B343" s="29" t="s">
        <v>439</v>
      </c>
      <c r="C343" s="29" t="s">
        <v>441</v>
      </c>
      <c r="D343" s="29" t="s">
        <v>131</v>
      </c>
      <c r="E343" s="29" t="s">
        <v>131</v>
      </c>
      <c r="F343" s="29" t="s">
        <v>441</v>
      </c>
      <c r="G343" s="29" t="s">
        <v>131</v>
      </c>
    </row>
    <row r="344" spans="1:7" ht="15">
      <c r="A344" s="29" t="s">
        <v>914</v>
      </c>
      <c r="B344" s="29" t="s">
        <v>439</v>
      </c>
      <c r="C344" s="29" t="s">
        <v>376</v>
      </c>
      <c r="D344" s="29" t="s">
        <v>131</v>
      </c>
      <c r="E344" s="29" t="s">
        <v>131</v>
      </c>
      <c r="F344" s="29" t="s">
        <v>376</v>
      </c>
      <c r="G344" s="29" t="s">
        <v>131</v>
      </c>
    </row>
    <row r="345" spans="1:7" ht="15">
      <c r="A345" s="29" t="s">
        <v>915</v>
      </c>
      <c r="B345" s="29" t="s">
        <v>439</v>
      </c>
      <c r="C345" s="29" t="s">
        <v>377</v>
      </c>
      <c r="D345" s="29" t="s">
        <v>131</v>
      </c>
      <c r="E345" s="29" t="s">
        <v>131</v>
      </c>
      <c r="F345" s="29" t="s">
        <v>377</v>
      </c>
      <c r="G345" s="29" t="s">
        <v>131</v>
      </c>
    </row>
    <row r="346" spans="1:7" ht="30">
      <c r="A346" s="29" t="s">
        <v>916</v>
      </c>
      <c r="B346" s="29" t="s">
        <v>439</v>
      </c>
      <c r="C346" s="29" t="s">
        <v>442</v>
      </c>
      <c r="D346" s="29" t="s">
        <v>131</v>
      </c>
      <c r="E346" s="29" t="s">
        <v>131</v>
      </c>
      <c r="F346" s="29" t="s">
        <v>442</v>
      </c>
      <c r="G346" s="29" t="s">
        <v>131</v>
      </c>
    </row>
    <row r="347" spans="1:7" ht="15">
      <c r="A347" s="29" t="s">
        <v>917</v>
      </c>
      <c r="B347" s="29" t="s">
        <v>439</v>
      </c>
      <c r="C347" s="29" t="s">
        <v>443</v>
      </c>
      <c r="D347" s="29" t="s">
        <v>131</v>
      </c>
      <c r="E347" s="29" t="s">
        <v>131</v>
      </c>
      <c r="F347" s="29" t="s">
        <v>443</v>
      </c>
      <c r="G347" s="29" t="s">
        <v>131</v>
      </c>
    </row>
    <row r="348" spans="1:7" ht="15">
      <c r="A348" s="29" t="s">
        <v>918</v>
      </c>
      <c r="B348" s="29" t="s">
        <v>439</v>
      </c>
      <c r="C348" s="29" t="s">
        <v>383</v>
      </c>
      <c r="D348" s="29" t="s">
        <v>131</v>
      </c>
      <c r="E348" s="29" t="s">
        <v>131</v>
      </c>
      <c r="F348" s="29" t="s">
        <v>383</v>
      </c>
      <c r="G348" s="29" t="s">
        <v>131</v>
      </c>
    </row>
    <row r="349" spans="1:7" ht="15">
      <c r="A349" s="29" t="s">
        <v>919</v>
      </c>
      <c r="B349" s="29" t="s">
        <v>439</v>
      </c>
      <c r="C349" s="29" t="s">
        <v>430</v>
      </c>
      <c r="D349" s="29" t="s">
        <v>131</v>
      </c>
      <c r="E349" s="29" t="s">
        <v>131</v>
      </c>
      <c r="F349" s="29" t="s">
        <v>430</v>
      </c>
      <c r="G349" s="29" t="s">
        <v>131</v>
      </c>
    </row>
    <row r="350" spans="1:7" ht="15">
      <c r="A350" s="29" t="s">
        <v>920</v>
      </c>
      <c r="B350" s="29" t="s">
        <v>439</v>
      </c>
      <c r="C350" s="29" t="s">
        <v>431</v>
      </c>
      <c r="D350" s="29" t="s">
        <v>131</v>
      </c>
      <c r="E350" s="29" t="s">
        <v>131</v>
      </c>
      <c r="F350" s="29" t="s">
        <v>431</v>
      </c>
      <c r="G350" s="29" t="s">
        <v>131</v>
      </c>
    </row>
    <row r="351" spans="1:7" ht="30">
      <c r="A351" s="29" t="s">
        <v>921</v>
      </c>
      <c r="B351" s="29" t="s">
        <v>439</v>
      </c>
      <c r="C351" s="29" t="s">
        <v>444</v>
      </c>
      <c r="D351" s="29" t="s">
        <v>131</v>
      </c>
      <c r="E351" s="29" t="s">
        <v>131</v>
      </c>
      <c r="F351" s="29" t="s">
        <v>444</v>
      </c>
      <c r="G351" s="29" t="s">
        <v>131</v>
      </c>
    </row>
    <row r="352" spans="1:7" ht="15">
      <c r="A352" s="29" t="s">
        <v>922</v>
      </c>
      <c r="B352" s="29" t="s">
        <v>439</v>
      </c>
      <c r="C352" s="29" t="s">
        <v>322</v>
      </c>
      <c r="D352" s="29" t="s">
        <v>131</v>
      </c>
      <c r="E352" s="29" t="s">
        <v>131</v>
      </c>
      <c r="F352" s="29" t="s">
        <v>322</v>
      </c>
      <c r="G352" s="29" t="s">
        <v>131</v>
      </c>
    </row>
    <row r="353" spans="1:7" ht="15">
      <c r="A353" s="29" t="s">
        <v>923</v>
      </c>
      <c r="B353" s="29" t="s">
        <v>445</v>
      </c>
      <c r="C353" s="29" t="s">
        <v>359</v>
      </c>
      <c r="D353" s="29" t="s">
        <v>131</v>
      </c>
      <c r="E353" s="29" t="s">
        <v>131</v>
      </c>
      <c r="F353" s="29" t="s">
        <v>359</v>
      </c>
      <c r="G353" s="29" t="s">
        <v>131</v>
      </c>
    </row>
    <row r="354" spans="1:7" ht="15">
      <c r="A354" s="29" t="s">
        <v>924</v>
      </c>
      <c r="B354" s="29" t="s">
        <v>445</v>
      </c>
      <c r="C354" s="29" t="s">
        <v>359</v>
      </c>
      <c r="D354" s="29" t="s">
        <v>131</v>
      </c>
      <c r="E354" s="29" t="s">
        <v>131</v>
      </c>
      <c r="F354" s="29" t="s">
        <v>359</v>
      </c>
      <c r="G354" s="29" t="s">
        <v>131</v>
      </c>
    </row>
    <row r="355" spans="1:7" ht="15">
      <c r="A355" s="29" t="s">
        <v>925</v>
      </c>
      <c r="B355" s="29" t="s">
        <v>445</v>
      </c>
      <c r="C355" s="29" t="s">
        <v>446</v>
      </c>
      <c r="D355" s="29" t="s">
        <v>131</v>
      </c>
      <c r="E355" s="29" t="s">
        <v>131</v>
      </c>
      <c r="F355" s="29" t="s">
        <v>446</v>
      </c>
      <c r="G355" s="29" t="s">
        <v>131</v>
      </c>
    </row>
    <row r="356" spans="1:7" ht="30">
      <c r="A356" s="29" t="s">
        <v>926</v>
      </c>
      <c r="B356" s="29" t="s">
        <v>445</v>
      </c>
      <c r="C356" s="29" t="s">
        <v>447</v>
      </c>
      <c r="D356" s="29" t="s">
        <v>131</v>
      </c>
      <c r="E356" s="29" t="s">
        <v>131</v>
      </c>
      <c r="F356" s="29" t="s">
        <v>447</v>
      </c>
      <c r="G356" s="29" t="s">
        <v>131</v>
      </c>
    </row>
    <row r="357" spans="1:7" ht="30">
      <c r="A357" s="29" t="s">
        <v>927</v>
      </c>
      <c r="B357" s="29" t="s">
        <v>457</v>
      </c>
      <c r="C357" s="29" t="s">
        <v>458</v>
      </c>
      <c r="D357" s="29" t="s">
        <v>131</v>
      </c>
      <c r="E357" s="29" t="s">
        <v>131</v>
      </c>
      <c r="F357" s="29" t="s">
        <v>458</v>
      </c>
      <c r="G357" s="29" t="s">
        <v>131</v>
      </c>
    </row>
    <row r="358" spans="1:7" ht="15">
      <c r="A358" s="29" t="s">
        <v>928</v>
      </c>
      <c r="B358" s="29" t="s">
        <v>457</v>
      </c>
      <c r="C358" s="29" t="s">
        <v>459</v>
      </c>
      <c r="D358" s="29" t="s">
        <v>131</v>
      </c>
      <c r="E358" s="29" t="s">
        <v>131</v>
      </c>
      <c r="F358" s="29" t="s">
        <v>459</v>
      </c>
      <c r="G358" s="29" t="s">
        <v>131</v>
      </c>
    </row>
    <row r="359" spans="1:7" ht="15">
      <c r="A359" s="29" t="s">
        <v>929</v>
      </c>
      <c r="B359" s="29" t="s">
        <v>457</v>
      </c>
      <c r="C359" s="29" t="s">
        <v>376</v>
      </c>
      <c r="D359" s="29" t="s">
        <v>131</v>
      </c>
      <c r="E359" s="29" t="s">
        <v>131</v>
      </c>
      <c r="F359" s="29" t="s">
        <v>376</v>
      </c>
      <c r="G359" s="29" t="s">
        <v>131</v>
      </c>
    </row>
    <row r="360" spans="1:7" ht="15">
      <c r="A360" s="29" t="s">
        <v>930</v>
      </c>
      <c r="B360" s="29" t="s">
        <v>457</v>
      </c>
      <c r="C360" s="29" t="s">
        <v>460</v>
      </c>
      <c r="D360" s="29" t="s">
        <v>131</v>
      </c>
      <c r="E360" s="29" t="s">
        <v>131</v>
      </c>
      <c r="F360" s="29" t="s">
        <v>460</v>
      </c>
      <c r="G360" s="29" t="s">
        <v>131</v>
      </c>
    </row>
    <row r="361" spans="1:7" ht="15">
      <c r="A361" s="29" t="s">
        <v>931</v>
      </c>
      <c r="B361" s="29" t="s">
        <v>457</v>
      </c>
      <c r="C361" s="29" t="s">
        <v>461</v>
      </c>
      <c r="D361" s="29" t="s">
        <v>131</v>
      </c>
      <c r="E361" s="29" t="s">
        <v>131</v>
      </c>
      <c r="F361" s="29" t="s">
        <v>461</v>
      </c>
      <c r="G361" s="29" t="s">
        <v>131</v>
      </c>
    </row>
    <row r="362" spans="1:7" ht="15">
      <c r="A362" s="29" t="s">
        <v>932</v>
      </c>
      <c r="B362" s="29" t="s">
        <v>457</v>
      </c>
      <c r="C362" s="29" t="s">
        <v>462</v>
      </c>
      <c r="D362" s="29" t="s">
        <v>131</v>
      </c>
      <c r="E362" s="29" t="s">
        <v>131</v>
      </c>
      <c r="F362" s="29" t="s">
        <v>462</v>
      </c>
      <c r="G362" s="29" t="s">
        <v>131</v>
      </c>
    </row>
    <row r="363" spans="1:7" ht="15">
      <c r="A363" s="29" t="s">
        <v>933</v>
      </c>
      <c r="B363" s="29" t="s">
        <v>457</v>
      </c>
      <c r="C363" s="29" t="s">
        <v>463</v>
      </c>
      <c r="D363" s="29" t="s">
        <v>131</v>
      </c>
      <c r="E363" s="29" t="s">
        <v>131</v>
      </c>
      <c r="F363" s="29" t="s">
        <v>463</v>
      </c>
      <c r="G363" s="29" t="s">
        <v>131</v>
      </c>
    </row>
    <row r="364" spans="1:7" ht="15">
      <c r="A364" s="29" t="s">
        <v>934</v>
      </c>
      <c r="B364" s="29" t="s">
        <v>457</v>
      </c>
      <c r="C364" s="29" t="s">
        <v>464</v>
      </c>
      <c r="D364" s="29" t="s">
        <v>131</v>
      </c>
      <c r="E364" s="29" t="s">
        <v>131</v>
      </c>
      <c r="F364" s="29" t="s">
        <v>464</v>
      </c>
      <c r="G364" s="29" t="s">
        <v>131</v>
      </c>
    </row>
    <row r="365" spans="1:7" ht="90">
      <c r="A365" s="29" t="s">
        <v>935</v>
      </c>
      <c r="B365" s="29" t="s">
        <v>457</v>
      </c>
      <c r="C365" s="29" t="s">
        <v>465</v>
      </c>
      <c r="D365" s="29" t="s">
        <v>131</v>
      </c>
      <c r="E365" s="29" t="s">
        <v>131</v>
      </c>
      <c r="F365" s="29" t="s">
        <v>465</v>
      </c>
      <c r="G365" s="29" t="s">
        <v>131</v>
      </c>
    </row>
    <row r="366" spans="1:7" ht="15">
      <c r="A366" s="29" t="s">
        <v>936</v>
      </c>
      <c r="B366" s="29" t="s">
        <v>457</v>
      </c>
      <c r="C366" s="29" t="s">
        <v>466</v>
      </c>
      <c r="D366" s="29" t="s">
        <v>131</v>
      </c>
      <c r="E366" s="29" t="s">
        <v>131</v>
      </c>
      <c r="F366" s="29" t="s">
        <v>466</v>
      </c>
      <c r="G366" s="29" t="s">
        <v>131</v>
      </c>
    </row>
    <row r="367" spans="1:7" ht="30">
      <c r="A367" s="29" t="s">
        <v>937</v>
      </c>
      <c r="B367" s="29" t="s">
        <v>457</v>
      </c>
      <c r="C367" s="29" t="s">
        <v>467</v>
      </c>
      <c r="D367" s="29" t="s">
        <v>131</v>
      </c>
      <c r="E367" s="29" t="s">
        <v>131</v>
      </c>
      <c r="F367" s="29" t="s">
        <v>467</v>
      </c>
      <c r="G367" s="29" t="s">
        <v>131</v>
      </c>
    </row>
    <row r="368" spans="1:7" ht="15">
      <c r="A368" s="29" t="s">
        <v>938</v>
      </c>
      <c r="B368" s="29" t="s">
        <v>457</v>
      </c>
      <c r="C368" s="29" t="s">
        <v>431</v>
      </c>
      <c r="D368" s="29" t="s">
        <v>131</v>
      </c>
      <c r="E368" s="29" t="s">
        <v>131</v>
      </c>
      <c r="F368" s="29" t="s">
        <v>431</v>
      </c>
      <c r="G368" s="29" t="s">
        <v>131</v>
      </c>
    </row>
    <row r="369" spans="1:7" ht="15">
      <c r="A369" s="29" t="s">
        <v>939</v>
      </c>
      <c r="B369" s="29" t="s">
        <v>457</v>
      </c>
      <c r="C369" s="29" t="s">
        <v>468</v>
      </c>
      <c r="D369" s="29" t="s">
        <v>131</v>
      </c>
      <c r="E369" s="29" t="s">
        <v>131</v>
      </c>
      <c r="F369" s="29" t="s">
        <v>468</v>
      </c>
      <c r="G369" s="29" t="s">
        <v>131</v>
      </c>
    </row>
    <row r="370" spans="1:7" ht="15">
      <c r="A370" s="29" t="s">
        <v>940</v>
      </c>
      <c r="B370" s="29" t="s">
        <v>457</v>
      </c>
      <c r="C370" s="29" t="s">
        <v>469</v>
      </c>
      <c r="D370" s="29" t="s">
        <v>131</v>
      </c>
      <c r="E370" s="29" t="s">
        <v>131</v>
      </c>
      <c r="F370" s="29" t="s">
        <v>469</v>
      </c>
      <c r="G370" s="29" t="s">
        <v>131</v>
      </c>
    </row>
    <row r="371" spans="1:7" ht="30">
      <c r="A371" s="29" t="s">
        <v>941</v>
      </c>
      <c r="B371" s="29" t="s">
        <v>457</v>
      </c>
      <c r="C371" s="29" t="s">
        <v>470</v>
      </c>
      <c r="D371" s="29" t="s">
        <v>131</v>
      </c>
      <c r="E371" s="29" t="s">
        <v>131</v>
      </c>
      <c r="F371" s="29" t="s">
        <v>470</v>
      </c>
      <c r="G371" s="29" t="s">
        <v>131</v>
      </c>
    </row>
    <row r="372" spans="1:7" ht="15">
      <c r="A372" s="29" t="s">
        <v>942</v>
      </c>
      <c r="B372" s="29" t="s">
        <v>457</v>
      </c>
      <c r="C372" s="29" t="s">
        <v>471</v>
      </c>
      <c r="D372" s="29" t="s">
        <v>131</v>
      </c>
      <c r="E372" s="29" t="s">
        <v>131</v>
      </c>
      <c r="F372" s="29" t="s">
        <v>471</v>
      </c>
      <c r="G372" s="29" t="s">
        <v>131</v>
      </c>
    </row>
    <row r="373" spans="1:7" ht="15">
      <c r="A373" s="29" t="s">
        <v>943</v>
      </c>
      <c r="B373" s="29" t="s">
        <v>457</v>
      </c>
      <c r="C373" s="29" t="s">
        <v>472</v>
      </c>
      <c r="D373" s="29" t="s">
        <v>131</v>
      </c>
      <c r="E373" s="29" t="s">
        <v>131</v>
      </c>
      <c r="F373" s="29" t="s">
        <v>472</v>
      </c>
      <c r="G373" s="29" t="s">
        <v>131</v>
      </c>
    </row>
    <row r="374" spans="1:7" ht="30">
      <c r="A374" s="29" t="s">
        <v>944</v>
      </c>
      <c r="B374" s="29" t="s">
        <v>457</v>
      </c>
      <c r="C374" s="29" t="s">
        <v>473</v>
      </c>
      <c r="D374" s="29" t="s">
        <v>131</v>
      </c>
      <c r="E374" s="29" t="s">
        <v>131</v>
      </c>
      <c r="F374" s="29" t="s">
        <v>473</v>
      </c>
      <c r="G374" s="29" t="s">
        <v>131</v>
      </c>
    </row>
    <row r="375" spans="1:7" ht="15">
      <c r="A375" s="29" t="s">
        <v>945</v>
      </c>
      <c r="B375" s="29" t="s">
        <v>457</v>
      </c>
      <c r="C375" s="29" t="s">
        <v>474</v>
      </c>
      <c r="D375" s="29" t="s">
        <v>131</v>
      </c>
      <c r="E375" s="29" t="s">
        <v>131</v>
      </c>
      <c r="F375" s="29" t="s">
        <v>474</v>
      </c>
      <c r="G375" s="29" t="s">
        <v>131</v>
      </c>
    </row>
    <row r="376" spans="1:7" ht="15">
      <c r="A376" s="29" t="s">
        <v>946</v>
      </c>
      <c r="B376" s="29" t="s">
        <v>475</v>
      </c>
      <c r="C376" s="29" t="s">
        <v>476</v>
      </c>
      <c r="D376" s="29" t="s">
        <v>131</v>
      </c>
      <c r="E376" s="29" t="s">
        <v>131</v>
      </c>
      <c r="F376" s="29" t="s">
        <v>476</v>
      </c>
      <c r="G376" s="29" t="s">
        <v>131</v>
      </c>
    </row>
    <row r="377" spans="1:7" ht="15">
      <c r="A377" s="29" t="s">
        <v>947</v>
      </c>
      <c r="B377" s="29" t="s">
        <v>475</v>
      </c>
      <c r="C377" s="29" t="s">
        <v>477</v>
      </c>
      <c r="D377" s="29" t="s">
        <v>131</v>
      </c>
      <c r="E377" s="29" t="s">
        <v>131</v>
      </c>
      <c r="F377" s="29" t="s">
        <v>477</v>
      </c>
      <c r="G377" s="29" t="s">
        <v>131</v>
      </c>
    </row>
    <row r="378" spans="1:7" ht="30">
      <c r="A378" s="29" t="s">
        <v>948</v>
      </c>
      <c r="B378" s="29" t="s">
        <v>475</v>
      </c>
      <c r="C378" s="29" t="s">
        <v>478</v>
      </c>
      <c r="D378" s="29" t="s">
        <v>131</v>
      </c>
      <c r="E378" s="29" t="s">
        <v>131</v>
      </c>
      <c r="F378" s="29" t="s">
        <v>478</v>
      </c>
      <c r="G378" s="29" t="s">
        <v>131</v>
      </c>
    </row>
    <row r="379" spans="1:7" ht="30">
      <c r="A379" s="29" t="s">
        <v>949</v>
      </c>
      <c r="B379" s="29" t="s">
        <v>475</v>
      </c>
      <c r="C379" s="29" t="s">
        <v>479</v>
      </c>
      <c r="D379" s="29" t="s">
        <v>131</v>
      </c>
      <c r="E379" s="29" t="s">
        <v>131</v>
      </c>
      <c r="F379" s="29" t="s">
        <v>479</v>
      </c>
      <c r="G379" s="29" t="s">
        <v>131</v>
      </c>
    </row>
    <row r="380" spans="1:7" ht="30">
      <c r="A380" s="29" t="s">
        <v>950</v>
      </c>
      <c r="B380" s="29" t="s">
        <v>480</v>
      </c>
      <c r="C380" s="29" t="s">
        <v>481</v>
      </c>
      <c r="D380" s="29" t="s">
        <v>131</v>
      </c>
      <c r="E380" s="29" t="s">
        <v>131</v>
      </c>
      <c r="F380" s="29" t="s">
        <v>481</v>
      </c>
      <c r="G380" s="29" t="s">
        <v>131</v>
      </c>
    </row>
    <row r="381" spans="1:7" ht="15">
      <c r="A381" s="29" t="s">
        <v>951</v>
      </c>
      <c r="B381" s="29" t="s">
        <v>480</v>
      </c>
      <c r="C381" s="29" t="s">
        <v>482</v>
      </c>
      <c r="D381" s="29" t="s">
        <v>131</v>
      </c>
      <c r="E381" s="29" t="s">
        <v>131</v>
      </c>
      <c r="F381" s="29" t="s">
        <v>482</v>
      </c>
      <c r="G381" s="29" t="s">
        <v>131</v>
      </c>
    </row>
    <row r="382" spans="1:7" ht="45">
      <c r="A382" s="29" t="s">
        <v>952</v>
      </c>
      <c r="B382" s="29" t="s">
        <v>491</v>
      </c>
      <c r="C382" s="29" t="s">
        <v>492</v>
      </c>
      <c r="D382" s="29" t="s">
        <v>131</v>
      </c>
      <c r="E382" s="29" t="s">
        <v>131</v>
      </c>
      <c r="F382" s="29" t="s">
        <v>492</v>
      </c>
      <c r="G382" s="29" t="s">
        <v>131</v>
      </c>
    </row>
    <row r="383" spans="1:7" ht="30">
      <c r="A383" s="29" t="s">
        <v>953</v>
      </c>
      <c r="B383" s="29" t="s">
        <v>493</v>
      </c>
      <c r="C383" s="29" t="s">
        <v>494</v>
      </c>
      <c r="D383" s="29" t="s">
        <v>131</v>
      </c>
      <c r="E383" s="29" t="s">
        <v>131</v>
      </c>
      <c r="F383" s="29" t="s">
        <v>494</v>
      </c>
      <c r="G383" s="29" t="s">
        <v>131</v>
      </c>
    </row>
    <row r="384" spans="1:7" ht="30">
      <c r="A384" s="29" t="s">
        <v>954</v>
      </c>
      <c r="B384" s="29" t="s">
        <v>493</v>
      </c>
      <c r="C384" s="29" t="s">
        <v>495</v>
      </c>
      <c r="D384" s="29" t="s">
        <v>131</v>
      </c>
      <c r="E384" s="29" t="s">
        <v>131</v>
      </c>
      <c r="F384" s="29" t="s">
        <v>495</v>
      </c>
      <c r="G384" s="29" t="s">
        <v>131</v>
      </c>
    </row>
    <row r="385" spans="1:7" ht="30">
      <c r="A385" s="29" t="s">
        <v>955</v>
      </c>
      <c r="B385" s="29" t="s">
        <v>493</v>
      </c>
      <c r="C385" s="29" t="s">
        <v>496</v>
      </c>
      <c r="D385" s="29" t="s">
        <v>131</v>
      </c>
      <c r="E385" s="29" t="s">
        <v>131</v>
      </c>
      <c r="F385" s="29" t="s">
        <v>496</v>
      </c>
      <c r="G385" s="29" t="s">
        <v>131</v>
      </c>
    </row>
    <row r="386" spans="1:7" ht="30">
      <c r="A386" s="29" t="s">
        <v>956</v>
      </c>
      <c r="B386" s="29" t="s">
        <v>493</v>
      </c>
      <c r="C386" s="29" t="s">
        <v>497</v>
      </c>
      <c r="D386" s="29" t="s">
        <v>131</v>
      </c>
      <c r="E386" s="29" t="s">
        <v>131</v>
      </c>
      <c r="F386" s="29" t="s">
        <v>497</v>
      </c>
      <c r="G386" s="29" t="s">
        <v>131</v>
      </c>
    </row>
    <row r="387" spans="1:7" ht="30">
      <c r="A387" s="29" t="s">
        <v>957</v>
      </c>
      <c r="B387" s="29" t="s">
        <v>493</v>
      </c>
      <c r="C387" s="29" t="s">
        <v>498</v>
      </c>
      <c r="D387" s="29" t="s">
        <v>131</v>
      </c>
      <c r="E387" s="29" t="s">
        <v>131</v>
      </c>
      <c r="F387" s="29" t="s">
        <v>498</v>
      </c>
      <c r="G387" s="29" t="s">
        <v>131</v>
      </c>
    </row>
    <row r="388" spans="1:7" ht="30">
      <c r="A388" s="29" t="s">
        <v>958</v>
      </c>
      <c r="B388" s="29" t="s">
        <v>493</v>
      </c>
      <c r="C388" s="29" t="s">
        <v>499</v>
      </c>
      <c r="D388" s="29" t="s">
        <v>131</v>
      </c>
      <c r="E388" s="29" t="s">
        <v>131</v>
      </c>
      <c r="F388" s="29" t="s">
        <v>499</v>
      </c>
      <c r="G388" s="29" t="s">
        <v>131</v>
      </c>
    </row>
    <row r="389" spans="1:7" ht="30">
      <c r="A389" s="29" t="s">
        <v>959</v>
      </c>
      <c r="B389" s="29" t="s">
        <v>493</v>
      </c>
      <c r="C389" s="29" t="s">
        <v>500</v>
      </c>
      <c r="D389" s="29" t="s">
        <v>131</v>
      </c>
      <c r="E389" s="29" t="s">
        <v>131</v>
      </c>
      <c r="F389" s="29" t="s">
        <v>500</v>
      </c>
      <c r="G389" s="29" t="s">
        <v>131</v>
      </c>
    </row>
    <row r="390" spans="1:7" ht="30">
      <c r="A390" s="29" t="s">
        <v>960</v>
      </c>
      <c r="B390" s="29" t="s">
        <v>501</v>
      </c>
      <c r="C390" s="29" t="s">
        <v>502</v>
      </c>
      <c r="D390" s="29" t="s">
        <v>131</v>
      </c>
      <c r="E390" s="29" t="s">
        <v>131</v>
      </c>
      <c r="F390" s="29" t="s">
        <v>502</v>
      </c>
      <c r="G390" s="29" t="s">
        <v>131</v>
      </c>
    </row>
    <row r="391" spans="1:7" ht="30">
      <c r="A391" s="29" t="s">
        <v>961</v>
      </c>
      <c r="B391" s="29" t="s">
        <v>501</v>
      </c>
      <c r="C391" s="29" t="s">
        <v>503</v>
      </c>
      <c r="D391" s="29" t="s">
        <v>131</v>
      </c>
      <c r="E391" s="29" t="s">
        <v>131</v>
      </c>
      <c r="F391" s="29" t="s">
        <v>503</v>
      </c>
      <c r="G391" s="29" t="s">
        <v>131</v>
      </c>
    </row>
    <row r="392" spans="1:7" ht="15">
      <c r="A392" s="29" t="s">
        <v>962</v>
      </c>
      <c r="B392" s="29" t="s">
        <v>504</v>
      </c>
      <c r="C392" s="29" t="s">
        <v>505</v>
      </c>
      <c r="D392" s="29" t="s">
        <v>131</v>
      </c>
      <c r="E392" s="29" t="s">
        <v>131</v>
      </c>
      <c r="F392" s="29" t="s">
        <v>505</v>
      </c>
      <c r="G392" s="29" t="s">
        <v>131</v>
      </c>
    </row>
    <row r="393" spans="1:7" ht="30">
      <c r="A393" s="29" t="s">
        <v>963</v>
      </c>
      <c r="B393" s="29" t="s">
        <v>504</v>
      </c>
      <c r="C393" s="29" t="s">
        <v>506</v>
      </c>
      <c r="D393" s="29" t="s">
        <v>131</v>
      </c>
      <c r="E393" s="29" t="s">
        <v>131</v>
      </c>
      <c r="F393" s="29" t="s">
        <v>506</v>
      </c>
      <c r="G393" s="29" t="s">
        <v>131</v>
      </c>
    </row>
    <row r="394" spans="1:7" ht="30">
      <c r="A394" s="29" t="s">
        <v>964</v>
      </c>
      <c r="B394" s="29" t="s">
        <v>504</v>
      </c>
      <c r="C394" s="29" t="s">
        <v>507</v>
      </c>
      <c r="D394" s="29" t="s">
        <v>131</v>
      </c>
      <c r="E394" s="29" t="s">
        <v>131</v>
      </c>
      <c r="F394" s="29" t="s">
        <v>507</v>
      </c>
      <c r="G394" s="29" t="s">
        <v>131</v>
      </c>
    </row>
    <row r="395" spans="1:7" ht="15">
      <c r="A395" s="29" t="s">
        <v>965</v>
      </c>
      <c r="B395" s="29" t="s">
        <v>504</v>
      </c>
      <c r="C395" s="29" t="s">
        <v>508</v>
      </c>
      <c r="D395" s="29" t="s">
        <v>131</v>
      </c>
      <c r="E395" s="29" t="s">
        <v>131</v>
      </c>
      <c r="F395" s="29" t="s">
        <v>508</v>
      </c>
      <c r="G395" s="29" t="s">
        <v>131</v>
      </c>
    </row>
    <row r="396" spans="1:7" ht="15">
      <c r="A396" s="29" t="s">
        <v>966</v>
      </c>
      <c r="B396" s="29" t="s">
        <v>509</v>
      </c>
      <c r="C396" s="29" t="s">
        <v>510</v>
      </c>
      <c r="D396" s="29" t="s">
        <v>131</v>
      </c>
      <c r="E396" s="29" t="s">
        <v>131</v>
      </c>
      <c r="F396" s="29" t="s">
        <v>510</v>
      </c>
      <c r="G396" s="29" t="s">
        <v>131</v>
      </c>
    </row>
    <row r="397" spans="1:7" ht="45">
      <c r="A397" s="29" t="s">
        <v>967</v>
      </c>
      <c r="B397" s="29" t="s">
        <v>509</v>
      </c>
      <c r="C397" s="29" t="s">
        <v>511</v>
      </c>
      <c r="D397" s="29" t="s">
        <v>131</v>
      </c>
      <c r="E397" s="29" t="s">
        <v>131</v>
      </c>
      <c r="F397" s="29" t="s">
        <v>511</v>
      </c>
      <c r="G397" s="29" t="s">
        <v>131</v>
      </c>
    </row>
    <row r="398" spans="1:7" ht="15">
      <c r="A398" s="29" t="s">
        <v>968</v>
      </c>
      <c r="B398" s="29" t="s">
        <v>509</v>
      </c>
      <c r="C398" s="29" t="s">
        <v>512</v>
      </c>
      <c r="D398" s="29" t="s">
        <v>131</v>
      </c>
      <c r="E398" s="29" t="s">
        <v>131</v>
      </c>
      <c r="F398" s="29" t="s">
        <v>512</v>
      </c>
      <c r="G398" s="29" t="s">
        <v>131</v>
      </c>
    </row>
    <row r="399" spans="1:7" ht="30">
      <c r="A399" s="29" t="s">
        <v>969</v>
      </c>
      <c r="B399" s="29" t="s">
        <v>513</v>
      </c>
      <c r="C399" s="29" t="s">
        <v>514</v>
      </c>
      <c r="D399" s="29" t="s">
        <v>131</v>
      </c>
      <c r="E399" s="29" t="s">
        <v>131</v>
      </c>
      <c r="F399" s="29" t="s">
        <v>514</v>
      </c>
      <c r="G399" s="29" t="s">
        <v>131</v>
      </c>
    </row>
    <row r="400" spans="1:7" ht="30">
      <c r="A400" s="29" t="s">
        <v>970</v>
      </c>
      <c r="B400" s="29" t="s">
        <v>513</v>
      </c>
      <c r="C400" s="29" t="s">
        <v>515</v>
      </c>
      <c r="D400" s="29" t="s">
        <v>131</v>
      </c>
      <c r="E400" s="29" t="s">
        <v>131</v>
      </c>
      <c r="F400" s="29" t="s">
        <v>515</v>
      </c>
      <c r="G400" s="29" t="s">
        <v>131</v>
      </c>
    </row>
    <row r="401" spans="1:7" ht="30">
      <c r="A401" s="29" t="s">
        <v>971</v>
      </c>
      <c r="B401" s="29" t="s">
        <v>513</v>
      </c>
      <c r="C401" s="29" t="s">
        <v>516</v>
      </c>
      <c r="D401" s="29" t="s">
        <v>131</v>
      </c>
      <c r="E401" s="29" t="s">
        <v>131</v>
      </c>
      <c r="F401" s="29" t="s">
        <v>516</v>
      </c>
      <c r="G401" s="29" t="s">
        <v>131</v>
      </c>
    </row>
    <row r="402" spans="1:7" ht="30">
      <c r="A402" s="29" t="s">
        <v>972</v>
      </c>
      <c r="B402" s="29" t="s">
        <v>513</v>
      </c>
      <c r="C402" s="29" t="s">
        <v>517</v>
      </c>
      <c r="D402" s="29" t="s">
        <v>131</v>
      </c>
      <c r="E402" s="29" t="s">
        <v>131</v>
      </c>
      <c r="F402" s="29" t="s">
        <v>517</v>
      </c>
      <c r="G402" s="29" t="s">
        <v>131</v>
      </c>
    </row>
    <row r="403" spans="1:7" ht="30">
      <c r="A403" s="29" t="s">
        <v>973</v>
      </c>
      <c r="B403" s="29" t="s">
        <v>513</v>
      </c>
      <c r="C403" s="29" t="s">
        <v>518</v>
      </c>
      <c r="D403" s="29" t="s">
        <v>131</v>
      </c>
      <c r="E403" s="29" t="s">
        <v>131</v>
      </c>
      <c r="F403" s="29" t="s">
        <v>518</v>
      </c>
      <c r="G403" s="29" t="s">
        <v>131</v>
      </c>
    </row>
    <row r="404" spans="1:7" ht="15">
      <c r="A404" s="29" t="s">
        <v>974</v>
      </c>
      <c r="B404" s="29" t="s">
        <v>509</v>
      </c>
      <c r="C404" s="29" t="s">
        <v>519</v>
      </c>
      <c r="D404" s="29" t="s">
        <v>131</v>
      </c>
      <c r="E404" s="29" t="s">
        <v>131</v>
      </c>
      <c r="F404" s="29" t="s">
        <v>519</v>
      </c>
      <c r="G404" s="29" t="s">
        <v>131</v>
      </c>
    </row>
    <row r="405" spans="1:7" ht="15">
      <c r="A405" s="29" t="s">
        <v>975</v>
      </c>
      <c r="B405" s="29" t="s">
        <v>509</v>
      </c>
      <c r="C405" s="29" t="s">
        <v>520</v>
      </c>
      <c r="D405" s="29" t="s">
        <v>131</v>
      </c>
      <c r="E405" s="29" t="s">
        <v>131</v>
      </c>
      <c r="F405" s="29" t="s">
        <v>520</v>
      </c>
      <c r="G405" s="29" t="s">
        <v>131</v>
      </c>
    </row>
    <row r="406" spans="1:7" ht="15">
      <c r="A406" s="29" t="s">
        <v>976</v>
      </c>
      <c r="B406" s="29" t="s">
        <v>509</v>
      </c>
      <c r="C406" s="29" t="s">
        <v>521</v>
      </c>
      <c r="D406" s="29" t="s">
        <v>131</v>
      </c>
      <c r="E406" s="29" t="s">
        <v>131</v>
      </c>
      <c r="F406" s="29" t="s">
        <v>521</v>
      </c>
      <c r="G406" s="29" t="s">
        <v>131</v>
      </c>
    </row>
    <row r="407" spans="1:7" ht="30">
      <c r="A407" s="29" t="s">
        <v>977</v>
      </c>
      <c r="B407" s="29" t="s">
        <v>509</v>
      </c>
      <c r="C407" s="29" t="s">
        <v>522</v>
      </c>
      <c r="D407" s="29" t="s">
        <v>131</v>
      </c>
      <c r="E407" s="29" t="s">
        <v>131</v>
      </c>
      <c r="F407" s="29" t="s">
        <v>522</v>
      </c>
      <c r="G407" s="29" t="s">
        <v>131</v>
      </c>
    </row>
    <row r="408" spans="1:7" ht="30">
      <c r="A408" s="29" t="s">
        <v>978</v>
      </c>
      <c r="B408" s="29" t="s">
        <v>523</v>
      </c>
      <c r="C408" s="29" t="s">
        <v>524</v>
      </c>
      <c r="D408" s="29" t="s">
        <v>131</v>
      </c>
      <c r="E408" s="29" t="s">
        <v>131</v>
      </c>
      <c r="F408" s="29" t="s">
        <v>524</v>
      </c>
      <c r="G408" s="29" t="s">
        <v>131</v>
      </c>
    </row>
    <row r="409" spans="1:7" ht="60">
      <c r="A409" s="29" t="s">
        <v>979</v>
      </c>
      <c r="B409" s="29" t="s">
        <v>525</v>
      </c>
      <c r="C409" s="29" t="s">
        <v>526</v>
      </c>
      <c r="D409" s="29" t="s">
        <v>131</v>
      </c>
      <c r="E409" s="29" t="s">
        <v>131</v>
      </c>
      <c r="F409" s="29" t="s">
        <v>526</v>
      </c>
      <c r="G409" s="29" t="s">
        <v>131</v>
      </c>
    </row>
    <row r="410" spans="1:7" ht="30">
      <c r="A410" s="29" t="s">
        <v>980</v>
      </c>
      <c r="B410" s="29" t="s">
        <v>525</v>
      </c>
      <c r="C410" s="29" t="s">
        <v>527</v>
      </c>
      <c r="D410" s="29" t="s">
        <v>131</v>
      </c>
      <c r="E410" s="29" t="s">
        <v>131</v>
      </c>
      <c r="F410" s="29" t="s">
        <v>527</v>
      </c>
      <c r="G410" s="29" t="s">
        <v>131</v>
      </c>
    </row>
    <row r="411" spans="1:7" ht="30">
      <c r="A411" s="29" t="s">
        <v>981</v>
      </c>
      <c r="B411" s="29" t="s">
        <v>525</v>
      </c>
      <c r="C411" s="29" t="s">
        <v>528</v>
      </c>
      <c r="D411" s="29" t="s">
        <v>131</v>
      </c>
      <c r="E411" s="29" t="s">
        <v>131</v>
      </c>
      <c r="F411" s="29" t="s">
        <v>528</v>
      </c>
      <c r="G411" s="29" t="s">
        <v>131</v>
      </c>
    </row>
    <row r="412" spans="1:7" ht="30">
      <c r="A412" s="29" t="s">
        <v>982</v>
      </c>
      <c r="B412" s="29" t="s">
        <v>525</v>
      </c>
      <c r="C412" s="29" t="s">
        <v>529</v>
      </c>
      <c r="D412" s="29" t="s">
        <v>131</v>
      </c>
      <c r="E412" s="29" t="s">
        <v>131</v>
      </c>
      <c r="F412" s="29" t="s">
        <v>529</v>
      </c>
      <c r="G412" s="29" t="s">
        <v>131</v>
      </c>
    </row>
    <row r="413" spans="1:7" ht="30">
      <c r="A413" s="29" t="s">
        <v>983</v>
      </c>
      <c r="B413" s="29" t="s">
        <v>525</v>
      </c>
      <c r="C413" s="29" t="s">
        <v>530</v>
      </c>
      <c r="D413" s="29" t="s">
        <v>131</v>
      </c>
      <c r="E413" s="29" t="s">
        <v>131</v>
      </c>
      <c r="F413" s="29" t="s">
        <v>530</v>
      </c>
      <c r="G413" s="29" t="s">
        <v>131</v>
      </c>
    </row>
    <row r="414" spans="1:7" ht="30">
      <c r="A414" s="29" t="s">
        <v>984</v>
      </c>
      <c r="B414" s="29" t="s">
        <v>525</v>
      </c>
      <c r="C414" s="29" t="s">
        <v>531</v>
      </c>
      <c r="D414" s="29" t="s">
        <v>131</v>
      </c>
      <c r="E414" s="29" t="s">
        <v>131</v>
      </c>
      <c r="F414" s="29" t="s">
        <v>531</v>
      </c>
      <c r="G414" s="29" t="s">
        <v>131</v>
      </c>
    </row>
    <row r="415" spans="1:7" ht="30">
      <c r="A415" s="29" t="s">
        <v>985</v>
      </c>
      <c r="B415" s="29" t="s">
        <v>525</v>
      </c>
      <c r="C415" s="29" t="s">
        <v>532</v>
      </c>
      <c r="D415" s="29" t="s">
        <v>131</v>
      </c>
      <c r="E415" s="29" t="s">
        <v>131</v>
      </c>
      <c r="F415" s="29" t="s">
        <v>532</v>
      </c>
      <c r="G415" s="29" t="s">
        <v>131</v>
      </c>
    </row>
    <row r="416" spans="1:7" ht="45">
      <c r="A416" s="29" t="s">
        <v>986</v>
      </c>
      <c r="B416" s="29" t="s">
        <v>525</v>
      </c>
      <c r="C416" s="29" t="s">
        <v>533</v>
      </c>
      <c r="D416" s="29" t="s">
        <v>131</v>
      </c>
      <c r="E416" s="29" t="s">
        <v>131</v>
      </c>
      <c r="F416" s="29" t="s">
        <v>533</v>
      </c>
      <c r="G416" s="29" t="s">
        <v>131</v>
      </c>
    </row>
    <row r="417" spans="1:7" ht="45">
      <c r="A417" s="29" t="s">
        <v>987</v>
      </c>
      <c r="B417" s="29" t="s">
        <v>525</v>
      </c>
      <c r="C417" s="29" t="s">
        <v>534</v>
      </c>
      <c r="D417" s="29" t="s">
        <v>131</v>
      </c>
      <c r="E417" s="29" t="s">
        <v>131</v>
      </c>
      <c r="F417" s="29" t="s">
        <v>534</v>
      </c>
      <c r="G417" s="29" t="s">
        <v>131</v>
      </c>
    </row>
    <row r="418" spans="1:7" ht="30">
      <c r="A418" s="29" t="s">
        <v>988</v>
      </c>
      <c r="B418" s="29" t="s">
        <v>525</v>
      </c>
      <c r="C418" s="29" t="s">
        <v>535</v>
      </c>
      <c r="D418" s="29" t="s">
        <v>131</v>
      </c>
      <c r="E418" s="29" t="s">
        <v>131</v>
      </c>
      <c r="F418" s="29" t="s">
        <v>535</v>
      </c>
      <c r="G418" s="29" t="s">
        <v>131</v>
      </c>
    </row>
    <row r="419" spans="1:7" ht="30">
      <c r="A419" s="29" t="s">
        <v>989</v>
      </c>
      <c r="B419" s="29" t="s">
        <v>525</v>
      </c>
      <c r="C419" s="29" t="s">
        <v>536</v>
      </c>
      <c r="D419" s="29" t="s">
        <v>131</v>
      </c>
      <c r="E419" s="29" t="s">
        <v>131</v>
      </c>
      <c r="F419" s="29" t="s">
        <v>536</v>
      </c>
      <c r="G419" s="29" t="s">
        <v>131</v>
      </c>
    </row>
    <row r="420" spans="1:7" ht="45">
      <c r="A420" s="29" t="s">
        <v>990</v>
      </c>
      <c r="B420" s="29" t="s">
        <v>525</v>
      </c>
      <c r="C420" s="29" t="s">
        <v>537</v>
      </c>
      <c r="D420" s="29" t="s">
        <v>131</v>
      </c>
      <c r="E420" s="29" t="s">
        <v>131</v>
      </c>
      <c r="F420" s="29" t="s">
        <v>537</v>
      </c>
      <c r="G420" s="29" t="s">
        <v>131</v>
      </c>
    </row>
    <row r="421" spans="1:7" ht="30">
      <c r="A421" s="29" t="s">
        <v>991</v>
      </c>
      <c r="B421" s="29" t="s">
        <v>525</v>
      </c>
      <c r="C421" s="29" t="s">
        <v>538</v>
      </c>
      <c r="D421" s="29" t="s">
        <v>131</v>
      </c>
      <c r="E421" s="29" t="s">
        <v>131</v>
      </c>
      <c r="F421" s="29" t="s">
        <v>538</v>
      </c>
      <c r="G421" s="29" t="s">
        <v>131</v>
      </c>
    </row>
    <row r="422" spans="1:7" ht="30">
      <c r="A422" s="29" t="s">
        <v>992</v>
      </c>
      <c r="B422" s="29" t="s">
        <v>525</v>
      </c>
      <c r="C422" s="29" t="s">
        <v>539</v>
      </c>
      <c r="D422" s="29" t="s">
        <v>131</v>
      </c>
      <c r="E422" s="29" t="s">
        <v>131</v>
      </c>
      <c r="F422" s="29" t="s">
        <v>539</v>
      </c>
      <c r="G422" s="29" t="s">
        <v>131</v>
      </c>
    </row>
    <row r="423" spans="1:7" ht="30">
      <c r="A423" s="29" t="s">
        <v>993</v>
      </c>
      <c r="B423" s="29" t="s">
        <v>525</v>
      </c>
      <c r="C423" s="29" t="s">
        <v>540</v>
      </c>
      <c r="D423" s="29" t="s">
        <v>131</v>
      </c>
      <c r="E423" s="29" t="s">
        <v>131</v>
      </c>
      <c r="F423" s="29" t="s">
        <v>540</v>
      </c>
      <c r="G423" s="29" t="s">
        <v>131</v>
      </c>
    </row>
    <row r="424" spans="1:7" ht="30">
      <c r="A424" s="29" t="s">
        <v>994</v>
      </c>
      <c r="B424" s="29" t="s">
        <v>525</v>
      </c>
      <c r="C424" s="29" t="s">
        <v>541</v>
      </c>
      <c r="D424" s="29" t="s">
        <v>131</v>
      </c>
      <c r="E424" s="29" t="s">
        <v>131</v>
      </c>
      <c r="F424" s="29" t="s">
        <v>541</v>
      </c>
      <c r="G424" s="29" t="s">
        <v>131</v>
      </c>
    </row>
    <row r="425" spans="1:7" ht="30">
      <c r="A425" s="29" t="s">
        <v>995</v>
      </c>
      <c r="B425" s="29" t="s">
        <v>525</v>
      </c>
      <c r="C425" s="29" t="s">
        <v>542</v>
      </c>
      <c r="D425" s="29" t="s">
        <v>131</v>
      </c>
      <c r="E425" s="29" t="s">
        <v>131</v>
      </c>
      <c r="F425" s="29" t="s">
        <v>542</v>
      </c>
      <c r="G425" s="29" t="s">
        <v>131</v>
      </c>
    </row>
    <row r="426" spans="1:7" ht="30">
      <c r="A426" s="29" t="s">
        <v>996</v>
      </c>
      <c r="B426" s="29" t="s">
        <v>525</v>
      </c>
      <c r="C426" s="29" t="s">
        <v>543</v>
      </c>
      <c r="D426" s="29" t="s">
        <v>131</v>
      </c>
      <c r="E426" s="29" t="s">
        <v>131</v>
      </c>
      <c r="F426" s="29" t="s">
        <v>543</v>
      </c>
      <c r="G426" s="29" t="s">
        <v>131</v>
      </c>
    </row>
    <row r="427" spans="1:7" ht="30">
      <c r="A427" s="29" t="s">
        <v>997</v>
      </c>
      <c r="B427" s="29" t="s">
        <v>525</v>
      </c>
      <c r="C427" s="29" t="s">
        <v>544</v>
      </c>
      <c r="D427" s="29" t="s">
        <v>131</v>
      </c>
      <c r="E427" s="29" t="s">
        <v>131</v>
      </c>
      <c r="F427" s="29" t="s">
        <v>544</v>
      </c>
      <c r="G427" s="29" t="s">
        <v>131</v>
      </c>
    </row>
    <row r="428" spans="1:7" ht="30">
      <c r="A428" s="29" t="s">
        <v>998</v>
      </c>
      <c r="B428" s="29" t="s">
        <v>525</v>
      </c>
      <c r="C428" s="29" t="s">
        <v>545</v>
      </c>
      <c r="D428" s="29" t="s">
        <v>131</v>
      </c>
      <c r="E428" s="29" t="s">
        <v>131</v>
      </c>
      <c r="F428" s="29" t="s">
        <v>545</v>
      </c>
      <c r="G428" s="29" t="s">
        <v>131</v>
      </c>
    </row>
    <row r="429" spans="1:7" ht="30">
      <c r="A429" s="29" t="s">
        <v>999</v>
      </c>
      <c r="B429" s="29" t="s">
        <v>525</v>
      </c>
      <c r="C429" s="29" t="s">
        <v>546</v>
      </c>
      <c r="D429" s="29" t="s">
        <v>131</v>
      </c>
      <c r="E429" s="29" t="s">
        <v>131</v>
      </c>
      <c r="F429" s="29" t="s">
        <v>546</v>
      </c>
      <c r="G429" s="29" t="s">
        <v>131</v>
      </c>
    </row>
    <row r="430" spans="1:7" ht="30">
      <c r="A430" s="29" t="s">
        <v>1000</v>
      </c>
      <c r="B430" s="29" t="s">
        <v>547</v>
      </c>
      <c r="C430" s="29" t="s">
        <v>548</v>
      </c>
      <c r="D430" s="29" t="s">
        <v>131</v>
      </c>
      <c r="E430" s="29" t="s">
        <v>131</v>
      </c>
      <c r="F430" s="29" t="s">
        <v>548</v>
      </c>
      <c r="G430" s="29" t="s">
        <v>131</v>
      </c>
    </row>
    <row r="431" spans="1:7" ht="30">
      <c r="A431" s="29" t="s">
        <v>1001</v>
      </c>
      <c r="B431" s="29" t="s">
        <v>549</v>
      </c>
      <c r="C431" s="29" t="s">
        <v>550</v>
      </c>
      <c r="D431" s="29" t="s">
        <v>131</v>
      </c>
      <c r="E431" s="29" t="s">
        <v>131</v>
      </c>
      <c r="F431" s="29" t="s">
        <v>550</v>
      </c>
      <c r="G431" s="29" t="s">
        <v>131</v>
      </c>
    </row>
    <row r="432" spans="1:7" ht="30">
      <c r="A432" s="29" t="s">
        <v>1002</v>
      </c>
      <c r="B432" s="29" t="s">
        <v>551</v>
      </c>
      <c r="C432" s="29" t="s">
        <v>552</v>
      </c>
      <c r="D432" s="29" t="s">
        <v>131</v>
      </c>
      <c r="E432" s="29" t="s">
        <v>131</v>
      </c>
      <c r="F432" s="29" t="s">
        <v>552</v>
      </c>
      <c r="G432" s="29" t="s">
        <v>131</v>
      </c>
    </row>
    <row r="433" spans="1:7" ht="30">
      <c r="A433" s="29" t="s">
        <v>1003</v>
      </c>
      <c r="B433" s="29" t="s">
        <v>551</v>
      </c>
      <c r="C433" s="29" t="s">
        <v>553</v>
      </c>
      <c r="D433" s="29" t="s">
        <v>131</v>
      </c>
      <c r="E433" s="29" t="s">
        <v>131</v>
      </c>
      <c r="F433" s="29" t="s">
        <v>553</v>
      </c>
      <c r="G433" s="29" t="s">
        <v>131</v>
      </c>
    </row>
    <row r="434" spans="1:7" ht="30">
      <c r="A434" s="29" t="s">
        <v>1004</v>
      </c>
      <c r="B434" s="29" t="s">
        <v>551</v>
      </c>
      <c r="C434" s="29" t="s">
        <v>554</v>
      </c>
      <c r="D434" s="29" t="s">
        <v>131</v>
      </c>
      <c r="E434" s="29" t="s">
        <v>131</v>
      </c>
      <c r="F434" s="29" t="s">
        <v>554</v>
      </c>
      <c r="G434" s="29" t="s">
        <v>131</v>
      </c>
    </row>
    <row r="435" spans="1:7" ht="30">
      <c r="A435" s="29" t="s">
        <v>1005</v>
      </c>
      <c r="B435" s="29" t="s">
        <v>551</v>
      </c>
      <c r="C435" s="29" t="s">
        <v>555</v>
      </c>
      <c r="D435" s="29" t="s">
        <v>131</v>
      </c>
      <c r="E435" s="29" t="s">
        <v>131</v>
      </c>
      <c r="F435" s="29" t="s">
        <v>555</v>
      </c>
      <c r="G435" s="29" t="s">
        <v>131</v>
      </c>
    </row>
    <row r="436" spans="1:7" ht="30">
      <c r="A436" s="29" t="s">
        <v>1006</v>
      </c>
      <c r="B436" s="29" t="s">
        <v>551</v>
      </c>
      <c r="C436" s="29" t="s">
        <v>556</v>
      </c>
      <c r="D436" s="29" t="s">
        <v>131</v>
      </c>
      <c r="E436" s="29" t="s">
        <v>131</v>
      </c>
      <c r="F436" s="29" t="s">
        <v>556</v>
      </c>
      <c r="G436" s="29" t="s">
        <v>131</v>
      </c>
    </row>
    <row r="437" spans="1:7" ht="30">
      <c r="A437" s="29" t="s">
        <v>1007</v>
      </c>
      <c r="B437" s="29" t="s">
        <v>551</v>
      </c>
      <c r="C437" s="29" t="s">
        <v>557</v>
      </c>
      <c r="D437" s="29" t="s">
        <v>131</v>
      </c>
      <c r="E437" s="29" t="s">
        <v>131</v>
      </c>
      <c r="F437" s="29" t="s">
        <v>557</v>
      </c>
      <c r="G437" s="29" t="s">
        <v>131</v>
      </c>
    </row>
    <row r="438" spans="1:7" ht="30">
      <c r="A438" s="29" t="s">
        <v>1008</v>
      </c>
      <c r="B438" s="29" t="s">
        <v>551</v>
      </c>
      <c r="C438" s="29" t="s">
        <v>558</v>
      </c>
      <c r="D438" s="29" t="s">
        <v>131</v>
      </c>
      <c r="E438" s="29" t="s">
        <v>131</v>
      </c>
      <c r="F438" s="29" t="s">
        <v>558</v>
      </c>
      <c r="G438" s="29" t="s">
        <v>131</v>
      </c>
    </row>
    <row r="439" spans="1:7" ht="30">
      <c r="A439" s="29" t="s">
        <v>1009</v>
      </c>
      <c r="B439" s="29" t="s">
        <v>551</v>
      </c>
      <c r="C439" s="29" t="s">
        <v>559</v>
      </c>
      <c r="D439" s="29" t="s">
        <v>131</v>
      </c>
      <c r="E439" s="29" t="s">
        <v>131</v>
      </c>
      <c r="F439" s="29" t="s">
        <v>559</v>
      </c>
      <c r="G439" s="29" t="s">
        <v>131</v>
      </c>
    </row>
    <row r="440" spans="1:7" ht="30">
      <c r="A440" s="29" t="s">
        <v>1010</v>
      </c>
      <c r="B440" s="29" t="s">
        <v>551</v>
      </c>
      <c r="C440" s="29" t="s">
        <v>560</v>
      </c>
      <c r="D440" s="29" t="s">
        <v>131</v>
      </c>
      <c r="E440" s="29" t="s">
        <v>131</v>
      </c>
      <c r="F440" s="29" t="s">
        <v>560</v>
      </c>
      <c r="G440" s="29" t="s">
        <v>131</v>
      </c>
    </row>
    <row r="441" spans="1:7" ht="30">
      <c r="A441" s="29" t="s">
        <v>1011</v>
      </c>
      <c r="B441" s="29" t="s">
        <v>551</v>
      </c>
      <c r="C441" s="29" t="s">
        <v>561</v>
      </c>
      <c r="D441" s="29" t="s">
        <v>131</v>
      </c>
      <c r="E441" s="29" t="s">
        <v>131</v>
      </c>
      <c r="F441" s="29" t="s">
        <v>561</v>
      </c>
      <c r="G441" s="29" t="s">
        <v>131</v>
      </c>
    </row>
    <row r="442" spans="1:7" ht="30">
      <c r="A442" s="29" t="s">
        <v>1012</v>
      </c>
      <c r="B442" s="29" t="s">
        <v>551</v>
      </c>
      <c r="C442" s="29" t="s">
        <v>562</v>
      </c>
      <c r="D442" s="29" t="s">
        <v>131</v>
      </c>
      <c r="E442" s="29" t="s">
        <v>131</v>
      </c>
      <c r="F442" s="29" t="s">
        <v>562</v>
      </c>
      <c r="G442" s="29" t="s">
        <v>131</v>
      </c>
    </row>
    <row r="443" spans="1:7" ht="30">
      <c r="A443" s="29" t="s">
        <v>1013</v>
      </c>
      <c r="B443" s="29" t="s">
        <v>551</v>
      </c>
      <c r="C443" s="29" t="s">
        <v>563</v>
      </c>
      <c r="D443" s="29" t="s">
        <v>131</v>
      </c>
      <c r="E443" s="29" t="s">
        <v>131</v>
      </c>
      <c r="F443" s="29" t="s">
        <v>563</v>
      </c>
      <c r="G443" s="29" t="s">
        <v>131</v>
      </c>
    </row>
    <row r="444" spans="1:7" ht="30">
      <c r="A444" s="29" t="s">
        <v>1014</v>
      </c>
      <c r="B444" s="29" t="s">
        <v>551</v>
      </c>
      <c r="C444" s="29" t="s">
        <v>564</v>
      </c>
      <c r="D444" s="29" t="s">
        <v>131</v>
      </c>
      <c r="E444" s="29" t="s">
        <v>131</v>
      </c>
      <c r="F444" s="29" t="s">
        <v>564</v>
      </c>
      <c r="G444" s="29" t="s">
        <v>131</v>
      </c>
    </row>
    <row r="445" spans="1:7" ht="30">
      <c r="A445" s="29" t="s">
        <v>1015</v>
      </c>
      <c r="B445" s="29" t="s">
        <v>551</v>
      </c>
      <c r="C445" s="29" t="s">
        <v>565</v>
      </c>
      <c r="D445" s="29" t="s">
        <v>131</v>
      </c>
      <c r="E445" s="29" t="s">
        <v>131</v>
      </c>
      <c r="F445" s="29" t="s">
        <v>565</v>
      </c>
      <c r="G445" s="29" t="s">
        <v>131</v>
      </c>
    </row>
  </sheetData>
  <sheetProtection password="C71F" sheet="1" objects="1" scenarios="1" formatCells="0" formatColumns="0" formatRows="0" insertColumns="0" insertRows="0" insertHyperlinks="0" deleteColumns="0" deleteRows="0" sort="0" autoFilter="0" pivotTables="0"/>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Ligia Marisol Ortega Contreras</dc:creator>
  <cp:keywords/>
  <dc:description/>
  <cp:lastModifiedBy>Handersson David Suarez Leguizamo</cp:lastModifiedBy>
  <cp:lastPrinted>2017-05-04T19:58:24Z</cp:lastPrinted>
  <dcterms:created xsi:type="dcterms:W3CDTF">2016-01-24T13:47:41Z</dcterms:created>
  <dcterms:modified xsi:type="dcterms:W3CDTF">2018-11-08T22:09:33Z</dcterms:modified>
  <cp:category/>
  <cp:version/>
  <cp:contentType/>
  <cp:contentStatus/>
</cp:coreProperties>
</file>