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QUINDIO 1Y2 " sheetId="1" r:id="rId1"/>
    <sheet name="CARGOS TANQUE NIVELES " sheetId="6" r:id="rId2"/>
    <sheet name="Hoja2" sheetId="3" r:id="rId3"/>
  </sheets>
  <externalReferences>
    <externalReference r:id="rId4"/>
  </externalReferences>
  <definedNames>
    <definedName name="_xlnm._FilterDatabase" localSheetId="0" hidden="1">'MATRIZ TANQUE QUINDIO 1Y2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R539" i="1"/>
  <c r="T539" i="1" s="1"/>
  <c r="U539" i="1" s="1"/>
  <c r="Q539" i="1"/>
  <c r="S539" i="1" s="1"/>
  <c r="M539" i="1"/>
  <c r="L539" i="1"/>
  <c r="J539" i="1"/>
  <c r="H539" i="1"/>
  <c r="AC538" i="1"/>
  <c r="AB538" i="1"/>
  <c r="AA538" i="1"/>
  <c r="W538" i="1"/>
  <c r="Q538" i="1"/>
  <c r="R538" i="1" s="1"/>
  <c r="T538" i="1" s="1"/>
  <c r="U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Q535" i="1"/>
  <c r="R535" i="1" s="1"/>
  <c r="T535" i="1" s="1"/>
  <c r="U535" i="1" s="1"/>
  <c r="M535" i="1"/>
  <c r="L535" i="1"/>
  <c r="J535" i="1"/>
  <c r="H535" i="1"/>
  <c r="AC534" i="1"/>
  <c r="AB534" i="1"/>
  <c r="AA534" i="1"/>
  <c r="W534" i="1"/>
  <c r="Q534" i="1"/>
  <c r="R534" i="1" s="1"/>
  <c r="T534" i="1" s="1"/>
  <c r="U534" i="1" s="1"/>
  <c r="M534" i="1"/>
  <c r="L534" i="1"/>
  <c r="J534" i="1"/>
  <c r="H534" i="1"/>
  <c r="AC533" i="1"/>
  <c r="AB533" i="1"/>
  <c r="AA533" i="1"/>
  <c r="W533" i="1"/>
  <c r="Q533" i="1"/>
  <c r="R533" i="1" s="1"/>
  <c r="T533" i="1" s="1"/>
  <c r="U533" i="1" s="1"/>
  <c r="M533" i="1"/>
  <c r="L533" i="1"/>
  <c r="J533" i="1"/>
  <c r="H533" i="1"/>
  <c r="AC532" i="1"/>
  <c r="AB532" i="1"/>
  <c r="AA532" i="1"/>
  <c r="W532" i="1"/>
  <c r="Q532" i="1"/>
  <c r="S532" i="1" s="1"/>
  <c r="M532" i="1"/>
  <c r="L532" i="1"/>
  <c r="J532" i="1"/>
  <c r="H532" i="1"/>
  <c r="AC531" i="1"/>
  <c r="AB531" i="1"/>
  <c r="AA531" i="1"/>
  <c r="W531" i="1"/>
  <c r="Q531" i="1"/>
  <c r="R531" i="1" s="1"/>
  <c r="T531" i="1" s="1"/>
  <c r="U531" i="1" s="1"/>
  <c r="M531" i="1"/>
  <c r="L531" i="1"/>
  <c r="J531" i="1"/>
  <c r="H531" i="1"/>
  <c r="AC530" i="1"/>
  <c r="AB530" i="1"/>
  <c r="AA530" i="1"/>
  <c r="W530" i="1"/>
  <c r="R530" i="1"/>
  <c r="T530" i="1" s="1"/>
  <c r="U530" i="1" s="1"/>
  <c r="Q530" i="1"/>
  <c r="S530" i="1" s="1"/>
  <c r="M530" i="1"/>
  <c r="L530" i="1"/>
  <c r="J530" i="1"/>
  <c r="H530" i="1"/>
  <c r="AC529" i="1"/>
  <c r="AB529" i="1"/>
  <c r="AA529" i="1"/>
  <c r="W529" i="1"/>
  <c r="S529" i="1"/>
  <c r="Q529" i="1"/>
  <c r="R529" i="1" s="1"/>
  <c r="T529" i="1" s="1"/>
  <c r="U529" i="1" s="1"/>
  <c r="M529" i="1"/>
  <c r="L529" i="1"/>
  <c r="J529" i="1"/>
  <c r="H529" i="1"/>
  <c r="AC528" i="1"/>
  <c r="AB528" i="1"/>
  <c r="AA528" i="1"/>
  <c r="W528" i="1"/>
  <c r="Q528" i="1"/>
  <c r="S528" i="1" s="1"/>
  <c r="M528" i="1"/>
  <c r="L528" i="1"/>
  <c r="J528" i="1"/>
  <c r="H528" i="1"/>
  <c r="AC527" i="1"/>
  <c r="AB527" i="1"/>
  <c r="AA527" i="1"/>
  <c r="W527" i="1"/>
  <c r="Q527" i="1"/>
  <c r="R527" i="1" s="1"/>
  <c r="T527" i="1" s="1"/>
  <c r="U527" i="1" s="1"/>
  <c r="M527" i="1"/>
  <c r="L527" i="1"/>
  <c r="J527" i="1"/>
  <c r="H527" i="1"/>
  <c r="AC526" i="1"/>
  <c r="AB526" i="1"/>
  <c r="AA526" i="1"/>
  <c r="W526" i="1"/>
  <c r="Q526" i="1"/>
  <c r="R526" i="1" s="1"/>
  <c r="T526" i="1" s="1"/>
  <c r="U526" i="1" s="1"/>
  <c r="M526" i="1"/>
  <c r="L526" i="1"/>
  <c r="J526" i="1"/>
  <c r="H526" i="1"/>
  <c r="AC525" i="1"/>
  <c r="AB525" i="1"/>
  <c r="AA525" i="1"/>
  <c r="W525" i="1"/>
  <c r="Q525" i="1"/>
  <c r="R525" i="1" s="1"/>
  <c r="T525" i="1" s="1"/>
  <c r="U525" i="1" s="1"/>
  <c r="M525" i="1"/>
  <c r="L525" i="1"/>
  <c r="J525" i="1"/>
  <c r="H525" i="1"/>
  <c r="AC524" i="1"/>
  <c r="AB524" i="1"/>
  <c r="AA524" i="1"/>
  <c r="W524" i="1"/>
  <c r="R524" i="1"/>
  <c r="T524" i="1" s="1"/>
  <c r="U524" i="1" s="1"/>
  <c r="Q524" i="1"/>
  <c r="S524" i="1" s="1"/>
  <c r="M524" i="1"/>
  <c r="L524" i="1"/>
  <c r="J524" i="1"/>
  <c r="H524" i="1"/>
  <c r="AC523" i="1"/>
  <c r="AB523" i="1"/>
  <c r="AA523" i="1"/>
  <c r="W523" i="1"/>
  <c r="Q523" i="1"/>
  <c r="R523" i="1" s="1"/>
  <c r="T523" i="1" s="1"/>
  <c r="U523" i="1" s="1"/>
  <c r="M523" i="1"/>
  <c r="L523" i="1"/>
  <c r="J523" i="1"/>
  <c r="H523" i="1"/>
  <c r="AC522" i="1"/>
  <c r="AB522" i="1"/>
  <c r="AA522" i="1"/>
  <c r="W522" i="1"/>
  <c r="R522" i="1"/>
  <c r="T522" i="1" s="1"/>
  <c r="U522" i="1" s="1"/>
  <c r="Q522" i="1"/>
  <c r="S522" i="1" s="1"/>
  <c r="M522" i="1"/>
  <c r="L522" i="1"/>
  <c r="J522" i="1"/>
  <c r="H522" i="1"/>
  <c r="AC521" i="1"/>
  <c r="AB521" i="1"/>
  <c r="AA521" i="1"/>
  <c r="W521" i="1"/>
  <c r="S521" i="1"/>
  <c r="Q521" i="1"/>
  <c r="R521" i="1" s="1"/>
  <c r="T521" i="1" s="1"/>
  <c r="U521" i="1" s="1"/>
  <c r="M521" i="1"/>
  <c r="L521" i="1"/>
  <c r="J521" i="1"/>
  <c r="H521" i="1"/>
  <c r="AC520" i="1"/>
  <c r="AB520" i="1"/>
  <c r="AA520" i="1"/>
  <c r="W520" i="1"/>
  <c r="Q520" i="1"/>
  <c r="S520" i="1" s="1"/>
  <c r="M520" i="1"/>
  <c r="L520" i="1"/>
  <c r="J520" i="1"/>
  <c r="H520" i="1"/>
  <c r="AC519" i="1"/>
  <c r="AB519" i="1"/>
  <c r="AA519" i="1"/>
  <c r="W519" i="1"/>
  <c r="Q519" i="1"/>
  <c r="R519" i="1" s="1"/>
  <c r="T519" i="1" s="1"/>
  <c r="U519" i="1" s="1"/>
  <c r="M519" i="1"/>
  <c r="L519" i="1"/>
  <c r="J519" i="1"/>
  <c r="H519" i="1"/>
  <c r="AC518" i="1"/>
  <c r="AB518" i="1"/>
  <c r="AA518" i="1"/>
  <c r="W518" i="1"/>
  <c r="Q518" i="1"/>
  <c r="R518" i="1" s="1"/>
  <c r="T518" i="1" s="1"/>
  <c r="U518" i="1" s="1"/>
  <c r="M518" i="1"/>
  <c r="L518" i="1"/>
  <c r="J518" i="1"/>
  <c r="H518" i="1"/>
  <c r="AC517" i="1"/>
  <c r="AB517" i="1"/>
  <c r="AA517" i="1"/>
  <c r="W517" i="1"/>
  <c r="Q517" i="1"/>
  <c r="R517" i="1" s="1"/>
  <c r="T517" i="1" s="1"/>
  <c r="U517" i="1" s="1"/>
  <c r="M517" i="1"/>
  <c r="L517" i="1"/>
  <c r="J517" i="1"/>
  <c r="H517" i="1"/>
  <c r="AC516" i="1"/>
  <c r="AB516" i="1"/>
  <c r="AA516" i="1"/>
  <c r="W516" i="1"/>
  <c r="R516" i="1"/>
  <c r="T516" i="1" s="1"/>
  <c r="U516" i="1" s="1"/>
  <c r="Q516" i="1"/>
  <c r="S516" i="1" s="1"/>
  <c r="M516" i="1"/>
  <c r="L516" i="1"/>
  <c r="J516" i="1"/>
  <c r="H516" i="1"/>
  <c r="AC515" i="1"/>
  <c r="AB515" i="1"/>
  <c r="AA515" i="1"/>
  <c r="W515" i="1"/>
  <c r="Q515" i="1"/>
  <c r="R515" i="1" s="1"/>
  <c r="T515" i="1" s="1"/>
  <c r="U515" i="1" s="1"/>
  <c r="M515" i="1"/>
  <c r="L515" i="1"/>
  <c r="J515" i="1"/>
  <c r="H515" i="1"/>
  <c r="AC514" i="1"/>
  <c r="AB514" i="1"/>
  <c r="AA514" i="1"/>
  <c r="W514" i="1"/>
  <c r="R514" i="1"/>
  <c r="T514" i="1" s="1"/>
  <c r="U514" i="1" s="1"/>
  <c r="Q514" i="1"/>
  <c r="S514" i="1" s="1"/>
  <c r="M514" i="1"/>
  <c r="L514" i="1"/>
  <c r="J514" i="1"/>
  <c r="H514" i="1"/>
  <c r="AC513" i="1"/>
  <c r="AB513" i="1"/>
  <c r="AA513" i="1"/>
  <c r="W513" i="1"/>
  <c r="S513" i="1"/>
  <c r="Q513" i="1"/>
  <c r="R513" i="1" s="1"/>
  <c r="T513" i="1" s="1"/>
  <c r="U513" i="1" s="1"/>
  <c r="M513" i="1"/>
  <c r="L513" i="1"/>
  <c r="J513" i="1"/>
  <c r="H513" i="1"/>
  <c r="AC512" i="1"/>
  <c r="AB512" i="1"/>
  <c r="AA512" i="1"/>
  <c r="W512" i="1"/>
  <c r="Q512" i="1"/>
  <c r="S512" i="1" s="1"/>
  <c r="M512" i="1"/>
  <c r="L512" i="1"/>
  <c r="J512" i="1"/>
  <c r="H512" i="1"/>
  <c r="AC511" i="1"/>
  <c r="AB511" i="1"/>
  <c r="AA511" i="1"/>
  <c r="W511" i="1"/>
  <c r="Q511" i="1"/>
  <c r="R511" i="1" s="1"/>
  <c r="T511" i="1" s="1"/>
  <c r="U511" i="1" s="1"/>
  <c r="M511" i="1"/>
  <c r="L511" i="1"/>
  <c r="J511" i="1"/>
  <c r="H511" i="1"/>
  <c r="AC510" i="1"/>
  <c r="AB510" i="1"/>
  <c r="AA510" i="1"/>
  <c r="W510" i="1"/>
  <c r="Q510" i="1"/>
  <c r="R510" i="1" s="1"/>
  <c r="T510" i="1" s="1"/>
  <c r="U510" i="1" s="1"/>
  <c r="M510" i="1"/>
  <c r="L510" i="1"/>
  <c r="J510" i="1"/>
  <c r="H510" i="1"/>
  <c r="AC509" i="1"/>
  <c r="AB509" i="1"/>
  <c r="AA509" i="1"/>
  <c r="W509" i="1"/>
  <c r="Q509" i="1"/>
  <c r="R509" i="1" s="1"/>
  <c r="T509" i="1" s="1"/>
  <c r="U509" i="1" s="1"/>
  <c r="M509" i="1"/>
  <c r="L509" i="1"/>
  <c r="J509" i="1"/>
  <c r="H509" i="1"/>
  <c r="AC508" i="1"/>
  <c r="AB508" i="1"/>
  <c r="AA508" i="1"/>
  <c r="W508" i="1"/>
  <c r="R508" i="1"/>
  <c r="T508" i="1" s="1"/>
  <c r="U508" i="1" s="1"/>
  <c r="Q508" i="1"/>
  <c r="S508" i="1" s="1"/>
  <c r="M508" i="1"/>
  <c r="L508" i="1"/>
  <c r="J508" i="1"/>
  <c r="H508" i="1"/>
  <c r="AC507" i="1"/>
  <c r="AB507" i="1"/>
  <c r="AA507" i="1"/>
  <c r="W507" i="1"/>
  <c r="Q507" i="1"/>
  <c r="R507" i="1" s="1"/>
  <c r="T507" i="1" s="1"/>
  <c r="U507" i="1" s="1"/>
  <c r="M507" i="1"/>
  <c r="L507" i="1"/>
  <c r="J507" i="1"/>
  <c r="H507" i="1"/>
  <c r="AC506" i="1"/>
  <c r="AB506" i="1"/>
  <c r="AA506" i="1"/>
  <c r="W506" i="1"/>
  <c r="R506" i="1"/>
  <c r="T506" i="1" s="1"/>
  <c r="U506" i="1" s="1"/>
  <c r="Q506" i="1"/>
  <c r="S506" i="1" s="1"/>
  <c r="M506" i="1"/>
  <c r="L506" i="1"/>
  <c r="J506" i="1"/>
  <c r="H506" i="1"/>
  <c r="AC505" i="1"/>
  <c r="AB505" i="1"/>
  <c r="AA505" i="1"/>
  <c r="W505" i="1"/>
  <c r="S505" i="1"/>
  <c r="Q505" i="1"/>
  <c r="R505" i="1" s="1"/>
  <c r="T505" i="1" s="1"/>
  <c r="U505" i="1" s="1"/>
  <c r="M505" i="1"/>
  <c r="L505" i="1"/>
  <c r="J505" i="1"/>
  <c r="H505" i="1"/>
  <c r="S510" i="1" l="1"/>
  <c r="S518" i="1"/>
  <c r="S526" i="1"/>
  <c r="S534" i="1"/>
  <c r="S538" i="1"/>
  <c r="S509" i="1"/>
  <c r="R512" i="1"/>
  <c r="T512" i="1" s="1"/>
  <c r="U512" i="1" s="1"/>
  <c r="S517" i="1"/>
  <c r="R520" i="1"/>
  <c r="T520" i="1" s="1"/>
  <c r="U520" i="1" s="1"/>
  <c r="S525" i="1"/>
  <c r="R528" i="1"/>
  <c r="T528" i="1" s="1"/>
  <c r="U528" i="1" s="1"/>
  <c r="S533" i="1"/>
  <c r="S507" i="1"/>
  <c r="S511" i="1"/>
  <c r="S515" i="1"/>
  <c r="S519" i="1"/>
  <c r="S523" i="1"/>
  <c r="S527" i="1"/>
  <c r="S531" i="1"/>
  <c r="R532" i="1"/>
  <c r="T532" i="1" s="1"/>
  <c r="U532" i="1" s="1"/>
  <c r="S535" i="1"/>
  <c r="R536" i="1"/>
  <c r="T536" i="1" s="1"/>
  <c r="U536" i="1" s="1"/>
  <c r="R540" i="1"/>
  <c r="T540" i="1" s="1"/>
  <c r="U540" i="1" s="1"/>
  <c r="R537" i="1"/>
  <c r="T537" i="1" s="1"/>
  <c r="U537" i="1" s="1"/>
  <c r="AC481" i="1"/>
  <c r="AB481" i="1"/>
  <c r="AA481" i="1"/>
  <c r="W481" i="1"/>
  <c r="Q481" i="1"/>
  <c r="S481" i="1" s="1"/>
  <c r="M481" i="1"/>
  <c r="L481" i="1"/>
  <c r="J481" i="1"/>
  <c r="H481" i="1"/>
  <c r="AC480" i="1"/>
  <c r="AB480" i="1"/>
  <c r="AA480" i="1"/>
  <c r="W480" i="1"/>
  <c r="Q480" i="1"/>
  <c r="S480" i="1" s="1"/>
  <c r="M480" i="1"/>
  <c r="L480" i="1"/>
  <c r="J480" i="1"/>
  <c r="H480" i="1"/>
  <c r="AC479" i="1"/>
  <c r="AB479" i="1"/>
  <c r="AA479" i="1"/>
  <c r="W479" i="1"/>
  <c r="Q479" i="1"/>
  <c r="S479" i="1" s="1"/>
  <c r="M479" i="1"/>
  <c r="L479" i="1"/>
  <c r="J479" i="1"/>
  <c r="H479" i="1"/>
  <c r="AC478" i="1"/>
  <c r="AB478" i="1"/>
  <c r="AA478" i="1"/>
  <c r="W478" i="1"/>
  <c r="Q478" i="1"/>
  <c r="S478" i="1" s="1"/>
  <c r="M478" i="1"/>
  <c r="L478" i="1"/>
  <c r="J478" i="1"/>
  <c r="H478"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R407" i="1"/>
  <c r="T407" i="1" s="1"/>
  <c r="U407" i="1" s="1"/>
  <c r="Q407" i="1"/>
  <c r="S407" i="1" s="1"/>
  <c r="M407" i="1"/>
  <c r="L407" i="1"/>
  <c r="J407" i="1"/>
  <c r="H407" i="1"/>
  <c r="AC406" i="1"/>
  <c r="AB406" i="1"/>
  <c r="AA406" i="1"/>
  <c r="W406" i="1"/>
  <c r="Q406" i="1"/>
  <c r="R406" i="1" s="1"/>
  <c r="T406" i="1" s="1"/>
  <c r="U406" i="1" s="1"/>
  <c r="M406" i="1"/>
  <c r="L406" i="1"/>
  <c r="J406" i="1"/>
  <c r="H406" i="1"/>
  <c r="AC337" i="1"/>
  <c r="AB337" i="1"/>
  <c r="AA337" i="1"/>
  <c r="W337" i="1"/>
  <c r="Q337" i="1"/>
  <c r="S337" i="1" s="1"/>
  <c r="M337" i="1"/>
  <c r="L337" i="1"/>
  <c r="J337" i="1"/>
  <c r="H337" i="1"/>
  <c r="AC336" i="1"/>
  <c r="AB336" i="1"/>
  <c r="AA336" i="1"/>
  <c r="W336" i="1"/>
  <c r="Q336" i="1"/>
  <c r="R336" i="1" s="1"/>
  <c r="T336" i="1" s="1"/>
  <c r="U336" i="1" s="1"/>
  <c r="M336" i="1"/>
  <c r="L336" i="1"/>
  <c r="J336" i="1"/>
  <c r="H336" i="1"/>
  <c r="AC335" i="1"/>
  <c r="AB335" i="1"/>
  <c r="AA335" i="1"/>
  <c r="W335" i="1"/>
  <c r="Q335" i="1"/>
  <c r="R335" i="1" s="1"/>
  <c r="T335" i="1" s="1"/>
  <c r="U335" i="1" s="1"/>
  <c r="M335" i="1"/>
  <c r="L335" i="1"/>
  <c r="J335" i="1"/>
  <c r="H335" i="1"/>
  <c r="AC334" i="1"/>
  <c r="AB334" i="1"/>
  <c r="AA334" i="1"/>
  <c r="W334" i="1"/>
  <c r="Q334" i="1"/>
  <c r="R334" i="1" s="1"/>
  <c r="T334" i="1" s="1"/>
  <c r="U334" i="1" s="1"/>
  <c r="M334" i="1"/>
  <c r="L334" i="1"/>
  <c r="J334" i="1"/>
  <c r="H334" i="1"/>
  <c r="AC275" i="1"/>
  <c r="AB275" i="1"/>
  <c r="AA275" i="1"/>
  <c r="W275" i="1"/>
  <c r="Q275" i="1"/>
  <c r="R275" i="1" s="1"/>
  <c r="T275" i="1" s="1"/>
  <c r="U275" i="1" s="1"/>
  <c r="M275" i="1"/>
  <c r="L275" i="1"/>
  <c r="J275" i="1"/>
  <c r="H275" i="1"/>
  <c r="AC274" i="1"/>
  <c r="AB274" i="1"/>
  <c r="AA274" i="1"/>
  <c r="W274" i="1"/>
  <c r="Q274" i="1"/>
  <c r="R274" i="1" s="1"/>
  <c r="T274" i="1" s="1"/>
  <c r="U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03" i="1"/>
  <c r="AB203" i="1"/>
  <c r="AA203" i="1"/>
  <c r="W203" i="1"/>
  <c r="Q203" i="1"/>
  <c r="R203" i="1" s="1"/>
  <c r="T203" i="1" s="1"/>
  <c r="U203" i="1" s="1"/>
  <c r="M203" i="1"/>
  <c r="L203" i="1"/>
  <c r="J203" i="1"/>
  <c r="H203" i="1"/>
  <c r="AC202" i="1"/>
  <c r="AB202" i="1"/>
  <c r="AA202" i="1"/>
  <c r="W202" i="1"/>
  <c r="Q202" i="1"/>
  <c r="R202" i="1" s="1"/>
  <c r="T202" i="1" s="1"/>
  <c r="U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31" i="1"/>
  <c r="AB131" i="1"/>
  <c r="AA131" i="1"/>
  <c r="W131" i="1"/>
  <c r="Q131" i="1"/>
  <c r="R131" i="1" s="1"/>
  <c r="T131" i="1" s="1"/>
  <c r="U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S128" i="1" s="1"/>
  <c r="M128" i="1"/>
  <c r="L128" i="1"/>
  <c r="J128" i="1"/>
  <c r="H128"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R56" i="1" s="1"/>
  <c r="T56" i="1" s="1"/>
  <c r="U56" i="1" s="1"/>
  <c r="M56" i="1"/>
  <c r="L56" i="1"/>
  <c r="J56" i="1"/>
  <c r="H56" i="1"/>
  <c r="AC445" i="1"/>
  <c r="AB445" i="1"/>
  <c r="AA445" i="1"/>
  <c r="W445" i="1"/>
  <c r="Q445" i="1"/>
  <c r="R445" i="1" s="1"/>
  <c r="T445" i="1" s="1"/>
  <c r="U445" i="1" s="1"/>
  <c r="M445" i="1"/>
  <c r="L445" i="1"/>
  <c r="J445" i="1"/>
  <c r="H445" i="1"/>
  <c r="AC444" i="1"/>
  <c r="AB444" i="1"/>
  <c r="AA444" i="1"/>
  <c r="W444" i="1"/>
  <c r="Q444" i="1"/>
  <c r="R444" i="1" s="1"/>
  <c r="T444" i="1" s="1"/>
  <c r="U444" i="1" s="1"/>
  <c r="M444" i="1"/>
  <c r="L444" i="1"/>
  <c r="J444" i="1"/>
  <c r="H444" i="1"/>
  <c r="AC443" i="1"/>
  <c r="AB443" i="1"/>
  <c r="AA443" i="1"/>
  <c r="W443" i="1"/>
  <c r="Q443" i="1"/>
  <c r="S443" i="1" s="1"/>
  <c r="M443" i="1"/>
  <c r="L443" i="1"/>
  <c r="J443" i="1"/>
  <c r="H443" i="1"/>
  <c r="AC442" i="1"/>
  <c r="AB442" i="1"/>
  <c r="AA442" i="1"/>
  <c r="W442" i="1"/>
  <c r="Q442" i="1"/>
  <c r="R442" i="1" s="1"/>
  <c r="T442" i="1" s="1"/>
  <c r="U442" i="1" s="1"/>
  <c r="M442" i="1"/>
  <c r="L442" i="1"/>
  <c r="J442" i="1"/>
  <c r="H442"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S371" i="1" s="1"/>
  <c r="M371" i="1"/>
  <c r="L371" i="1"/>
  <c r="J371" i="1"/>
  <c r="H371" i="1"/>
  <c r="AC370" i="1"/>
  <c r="AB370" i="1"/>
  <c r="AA370" i="1"/>
  <c r="W370" i="1"/>
  <c r="Q370" i="1"/>
  <c r="R370" i="1" s="1"/>
  <c r="T370" i="1" s="1"/>
  <c r="U370" i="1" s="1"/>
  <c r="M370" i="1"/>
  <c r="L370" i="1"/>
  <c r="J370" i="1"/>
  <c r="H370" i="1"/>
  <c r="AC239" i="1"/>
  <c r="AB239" i="1"/>
  <c r="AA239" i="1"/>
  <c r="W239" i="1"/>
  <c r="Q239" i="1"/>
  <c r="R239" i="1" s="1"/>
  <c r="T239" i="1" s="1"/>
  <c r="U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167" i="1"/>
  <c r="AB167" i="1"/>
  <c r="AA167" i="1"/>
  <c r="W167" i="1"/>
  <c r="Q167" i="1"/>
  <c r="R167" i="1" s="1"/>
  <c r="T167" i="1" s="1"/>
  <c r="U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R164" i="1" s="1"/>
  <c r="T164" i="1" s="1"/>
  <c r="U164" i="1" s="1"/>
  <c r="M164" i="1"/>
  <c r="L164" i="1"/>
  <c r="J164" i="1"/>
  <c r="H164" i="1"/>
  <c r="AC95" i="1"/>
  <c r="AB95" i="1"/>
  <c r="AA95" i="1"/>
  <c r="W95" i="1"/>
  <c r="Q95" i="1"/>
  <c r="R95" i="1" s="1"/>
  <c r="T95" i="1" s="1"/>
  <c r="U95" i="1" s="1"/>
  <c r="M95" i="1"/>
  <c r="L95" i="1"/>
  <c r="J95" i="1"/>
  <c r="H95" i="1"/>
  <c r="AC94" i="1"/>
  <c r="AB94" i="1"/>
  <c r="AA94" i="1"/>
  <c r="W94" i="1"/>
  <c r="Q94" i="1"/>
  <c r="R94" i="1" s="1"/>
  <c r="T94" i="1" s="1"/>
  <c r="U94" i="1" s="1"/>
  <c r="M94" i="1"/>
  <c r="L94" i="1"/>
  <c r="J94" i="1"/>
  <c r="H94" i="1"/>
  <c r="AC93" i="1"/>
  <c r="AB93" i="1"/>
  <c r="AA93" i="1"/>
  <c r="W93" i="1"/>
  <c r="Q93" i="1"/>
  <c r="S93" i="1" s="1"/>
  <c r="M93" i="1"/>
  <c r="L93" i="1"/>
  <c r="J93" i="1"/>
  <c r="H93" i="1"/>
  <c r="AC92" i="1"/>
  <c r="AB92" i="1"/>
  <c r="AA92" i="1"/>
  <c r="W92" i="1"/>
  <c r="Q92" i="1"/>
  <c r="R92" i="1" s="1"/>
  <c r="T92" i="1" s="1"/>
  <c r="U92" i="1" s="1"/>
  <c r="M92" i="1"/>
  <c r="L92" i="1"/>
  <c r="J92" i="1"/>
  <c r="H92" i="1"/>
  <c r="AC23" i="1"/>
  <c r="AB23" i="1"/>
  <c r="AA23" i="1"/>
  <c r="W23" i="1"/>
  <c r="Q23" i="1"/>
  <c r="S23" i="1" s="1"/>
  <c r="M23" i="1"/>
  <c r="L23" i="1"/>
  <c r="J23" i="1"/>
  <c r="H23" i="1"/>
  <c r="AC22" i="1"/>
  <c r="AB22" i="1"/>
  <c r="AA22" i="1"/>
  <c r="W22" i="1"/>
  <c r="Q22" i="1"/>
  <c r="R22" i="1" s="1"/>
  <c r="T22" i="1" s="1"/>
  <c r="U22" i="1" s="1"/>
  <c r="M22" i="1"/>
  <c r="L22" i="1"/>
  <c r="J22" i="1"/>
  <c r="H22" i="1"/>
  <c r="AC21" i="1"/>
  <c r="AB21" i="1"/>
  <c r="AA21" i="1"/>
  <c r="W21" i="1"/>
  <c r="Q21" i="1"/>
  <c r="R21" i="1" s="1"/>
  <c r="T21" i="1" s="1"/>
  <c r="U21" i="1" s="1"/>
  <c r="M21" i="1"/>
  <c r="L21" i="1"/>
  <c r="J21" i="1"/>
  <c r="H21" i="1"/>
  <c r="AC20" i="1"/>
  <c r="AB20" i="1"/>
  <c r="AA20" i="1"/>
  <c r="W20" i="1"/>
  <c r="Q20" i="1"/>
  <c r="R20" i="1" s="1"/>
  <c r="T20" i="1" s="1"/>
  <c r="U20" i="1" s="1"/>
  <c r="M20" i="1"/>
  <c r="L20" i="1"/>
  <c r="J20" i="1"/>
  <c r="H20" i="1"/>
  <c r="S442" i="1" l="1"/>
  <c r="S406" i="1"/>
  <c r="S92" i="1"/>
  <c r="S21" i="1"/>
  <c r="S164" i="1"/>
  <c r="S167" i="1"/>
  <c r="R236" i="1"/>
  <c r="T236" i="1" s="1"/>
  <c r="U236" i="1" s="1"/>
  <c r="R371" i="1"/>
  <c r="T371" i="1" s="1"/>
  <c r="U371" i="1" s="1"/>
  <c r="S200" i="1"/>
  <c r="S203" i="1"/>
  <c r="S334" i="1"/>
  <c r="S335" i="1"/>
  <c r="S370" i="1"/>
  <c r="S57" i="1"/>
  <c r="R128" i="1"/>
  <c r="T128" i="1" s="1"/>
  <c r="U128" i="1" s="1"/>
  <c r="R130" i="1"/>
  <c r="T130" i="1" s="1"/>
  <c r="U130" i="1" s="1"/>
  <c r="R272" i="1"/>
  <c r="T272" i="1" s="1"/>
  <c r="U272" i="1" s="1"/>
  <c r="R479" i="1"/>
  <c r="T479" i="1" s="1"/>
  <c r="U479" i="1" s="1"/>
  <c r="R480" i="1"/>
  <c r="T480" i="1" s="1"/>
  <c r="U480" i="1" s="1"/>
  <c r="S239" i="1"/>
  <c r="S56" i="1"/>
  <c r="S275" i="1"/>
  <c r="S20" i="1"/>
  <c r="S95" i="1"/>
  <c r="S445" i="1"/>
  <c r="S131" i="1"/>
  <c r="R481" i="1"/>
  <c r="T481" i="1" s="1"/>
  <c r="U481" i="1" s="1"/>
  <c r="R478" i="1"/>
  <c r="T478" i="1" s="1"/>
  <c r="U478" i="1" s="1"/>
  <c r="S408" i="1"/>
  <c r="R409" i="1"/>
  <c r="T409" i="1" s="1"/>
  <c r="U409" i="1" s="1"/>
  <c r="S336" i="1"/>
  <c r="R337" i="1"/>
  <c r="T337" i="1" s="1"/>
  <c r="U337" i="1" s="1"/>
  <c r="S274" i="1"/>
  <c r="R273" i="1"/>
  <c r="T273" i="1" s="1"/>
  <c r="U273" i="1" s="1"/>
  <c r="S202" i="1"/>
  <c r="R201" i="1"/>
  <c r="T201" i="1" s="1"/>
  <c r="U201" i="1" s="1"/>
  <c r="R129" i="1"/>
  <c r="T129" i="1" s="1"/>
  <c r="U129" i="1" s="1"/>
  <c r="S58" i="1"/>
  <c r="R59" i="1"/>
  <c r="T59" i="1" s="1"/>
  <c r="U59" i="1" s="1"/>
  <c r="S444" i="1"/>
  <c r="R443" i="1"/>
  <c r="T443" i="1" s="1"/>
  <c r="U443" i="1" s="1"/>
  <c r="S372" i="1"/>
  <c r="R373" i="1"/>
  <c r="T373" i="1" s="1"/>
  <c r="U373" i="1" s="1"/>
  <c r="S238" i="1"/>
  <c r="R237" i="1"/>
  <c r="T237" i="1" s="1"/>
  <c r="U237" i="1" s="1"/>
  <c r="S166" i="1"/>
  <c r="R165" i="1"/>
  <c r="T165" i="1" s="1"/>
  <c r="U165" i="1" s="1"/>
  <c r="S94" i="1"/>
  <c r="R93" i="1"/>
  <c r="T93" i="1" s="1"/>
  <c r="U93" i="1" s="1"/>
  <c r="S22" i="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R483" i="1"/>
  <c r="T483" i="1" s="1"/>
  <c r="U483" i="1" s="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R472" i="1"/>
  <c r="T472" i="1" s="1"/>
  <c r="U472" i="1" s="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R72" i="1" l="1"/>
  <c r="T72" i="1" s="1"/>
  <c r="U72" i="1" s="1"/>
  <c r="S75" i="1"/>
  <c r="R117" i="1"/>
  <c r="T117" i="1" s="1"/>
  <c r="U117" i="1" s="1"/>
  <c r="S144" i="1"/>
  <c r="R187" i="1"/>
  <c r="T187" i="1" s="1"/>
  <c r="U187" i="1" s="1"/>
  <c r="S338" i="1"/>
  <c r="S447" i="1"/>
  <c r="S454" i="1"/>
  <c r="S51" i="1"/>
  <c r="S100" i="1"/>
  <c r="R219" i="1"/>
  <c r="T219" i="1" s="1"/>
  <c r="U219" i="1" s="1"/>
  <c r="S327" i="1"/>
  <c r="R367" i="1"/>
  <c r="T367" i="1" s="1"/>
  <c r="U367" i="1" s="1"/>
  <c r="S346" i="1"/>
  <c r="S368" i="1"/>
  <c r="S241" i="1"/>
  <c r="S244" i="1"/>
  <c r="S319" i="1"/>
  <c r="R500" i="1"/>
  <c r="T500" i="1" s="1"/>
  <c r="U500" i="1" s="1"/>
  <c r="S276" i="1"/>
  <c r="S307" i="1"/>
  <c r="S314" i="1"/>
  <c r="S284" i="1"/>
  <c r="S316" i="1"/>
  <c r="S124" i="1"/>
  <c r="S127" i="1"/>
  <c r="S152" i="1"/>
  <c r="S158" i="1"/>
  <c r="S197" i="1"/>
  <c r="S210" i="1"/>
  <c r="S253" i="1"/>
  <c r="S292" i="1"/>
  <c r="S347" i="1"/>
  <c r="R416" i="1"/>
  <c r="T416" i="1" s="1"/>
  <c r="U416" i="1" s="1"/>
  <c r="S463" i="1"/>
  <c r="R52" i="1"/>
  <c r="T52" i="1" s="1"/>
  <c r="U52" i="1" s="1"/>
  <c r="S105" i="1"/>
  <c r="S108" i="1"/>
  <c r="S139" i="1"/>
  <c r="S178" i="1"/>
  <c r="R209" i="1"/>
  <c r="T209" i="1" s="1"/>
  <c r="U209" i="1" s="1"/>
  <c r="R303" i="1"/>
  <c r="T303" i="1" s="1"/>
  <c r="U303" i="1" s="1"/>
  <c r="R306" i="1"/>
  <c r="T306" i="1" s="1"/>
  <c r="U306" i="1" s="1"/>
  <c r="S339" i="1"/>
  <c r="S355" i="1"/>
  <c r="R432" i="1"/>
  <c r="T432" i="1" s="1"/>
  <c r="U432" i="1" s="1"/>
  <c r="S308" i="1"/>
  <c r="S170" i="1"/>
  <c r="S470" i="1"/>
  <c r="S120" i="1"/>
  <c r="R469" i="1"/>
  <c r="T469" i="1" s="1"/>
  <c r="U469" i="1" s="1"/>
  <c r="R397" i="1"/>
  <c r="T397" i="1" s="1"/>
  <c r="U397" i="1" s="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<sst xmlns="http://schemas.openxmlformats.org/spreadsheetml/2006/main" count="1173" uniqueCount="345">
  <si>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</si>
  <si>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</si>
  <si>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</si>
  <si>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</si>
  <si>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</si>
  <si>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</si>
  <si>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</si>
  <si>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</si>
  <si>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</si>
  <si>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</si>
  <si>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</si>
  <si>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</si>
  <si>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</si>
  <si>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</si>
  <si>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</si>
  <si>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</si>
  <si>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</si>
  <si>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</si>
  <si>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</si>
  <si>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</si>
  <si>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</si>
  <si>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</si>
  <si>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</si>
  <si>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</si>
  <si>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</si>
  <si>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</si>
  <si>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</si>
  <si>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</si>
  <si>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</si>
  <si>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</si>
  <si>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</si>
  <si>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</si>
  <si>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</si>
  <si>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</si>
  <si>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</si>
  <si>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</si>
  <si>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</si>
  <si>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</si>
  <si>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</si>
  <si>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</si>
  <si>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</si>
  <si>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</si>
  <si>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</si>
  <si>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</si>
  <si>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</si>
  <si>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</si>
  <si>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</si>
  <si>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</si>
  <si>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</si>
  <si>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</si>
  <si>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</si>
  <si>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</si>
  <si>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</si>
  <si>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</si>
  <si>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</si>
  <si>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</si>
  <si>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</si>
  <si>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</si>
  <si>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</si>
  <si>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</si>
  <si>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</si>
  <si>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</si>
  <si>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</si>
  <si>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</si>
  <si>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</si>
  <si>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</si>
  <si>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</si>
  <si>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</si>
  <si>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</si>
  <si>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</si>
  <si>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</si>
  <si>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</si>
  <si>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</si>
  <si>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</si>
  <si>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</si>
  <si>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</si>
  <si>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</si>
  <si>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</si>
  <si>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</si>
  <si>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</si>
  <si>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</si>
  <si>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</si>
  <si>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</si>
  <si>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</si>
  <si>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</si>
  <si>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</si>
  <si>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</si>
  <si>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</si>
  <si>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</si>
  <si>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</si>
  <si>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</si>
  <si>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</si>
  <si>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</si>
  <si>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</si>
  <si>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</si>
  <si>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</si>
  <si>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</si>
  <si>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</si>
  <si>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</si>
  <si>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</si>
  <si>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</si>
  <si>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</si>
  <si>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</si>
  <si>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</si>
  <si>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</si>
  <si>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</si>
  <si>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</si>
  <si>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</si>
  <si>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</si>
  <si>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</si>
  <si>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</si>
  <si>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</si>
  <si>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</si>
  <si>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</si>
  <si>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</si>
  <si>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</si>
  <si>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</si>
  <si>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</si>
  <si>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</si>
  <si>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</si>
  <si>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</si>
  <si>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</si>
  <si>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</si>
  <si>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</si>
  <si>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</si>
  <si>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</si>
  <si>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</si>
  <si>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</si>
  <si>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</si>
  <si>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</si>
  <si>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</si>
  <si>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</si>
  <si>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</si>
  <si>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</si>
  <si>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</si>
  <si>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</si>
  <si>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</si>
  <si>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</si>
  <si>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</si>
  <si>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</si>
  <si>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</si>
  <si>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</si>
  <si>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</si>
  <si>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</si>
  <si>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</si>
  <si>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</si>
  <si>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</si>
  <si>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</si>
  <si>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</si>
  <si>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</si>
  <si>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</si>
  <si>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</si>
  <si>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</si>
  <si>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</si>
  <si>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</si>
  <si>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</si>
  <si>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</si>
  <si>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</si>
  <si>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</si>
  <si>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</si>
  <si>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</si>
  <si>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</si>
  <si>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</si>
  <si>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</si>
  <si>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</si>
  <si>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</si>
  <si>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</si>
  <si>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</si>
  <si>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</si>
  <si>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</si>
  <si>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</si>
  <si>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</si>
  <si>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</si>
  <si>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</si>
  <si>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</si>
  <si>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</si>
  <si>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</si>
  <si>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</si>
  <si>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</si>
  <si>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</si>
  <si>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</si>
  <si>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</si>
  <si>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</si>
  <si>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</si>
  <si>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</si>
  <si>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</si>
  <si>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</si>
  <si>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</si>
  <si>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</si>
  <si>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</si>
  <si>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</si>
  <si>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</si>
  <si>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</si>
  <si>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</si>
  <si>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</si>
  <si>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</si>
  <si>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</si>
  <si>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</si>
  <si>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</si>
  <si>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</si>
  <si>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</si>
  <si>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</si>
  <si>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</si>
  <si>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</si>
  <si>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</si>
  <si>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</si>
  <si>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</si>
  <si>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</si>
  <si>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</si>
  <si>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</si>
  <si>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</si>
  <si>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</si>
  <si>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</si>
  <si>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</si>
  <si>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</si>
  <si>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</si>
  <si>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</si>
  <si>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</si>
  <si>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</si>
  <si>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</si>
  <si>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</si>
  <si>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</si>
  <si>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</si>
  <si>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</si>
  <si>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</si>
  <si>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</si>
  <si>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</si>
  <si>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</si>
  <si>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</si>
  <si>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</si>
  <si>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</si>
  <si>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</si>
  <si>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</si>
  <si>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</si>
  <si>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</si>
  <si>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</si>
  <si>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</si>
  <si>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</si>
  <si>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</si>
  <si>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</si>
  <si>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</si>
  <si>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</si>
  <si>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</si>
  <si>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</si>
  <si>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</si>
  <si>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</si>
  <si>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</si>
  <si>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</si>
  <si>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</si>
  <si>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</si>
  <si>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</si>
  <si>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</si>
  <si>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</si>
  <si>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</si>
  <si>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</si>
  <si>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</si>
  <si>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</si>
  <si>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</si>
  <si>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</si>
  <si>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</si>
  <si>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</si>
  <si>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</si>
  <si>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</si>
  <si>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</si>
  <si>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</si>
  <si>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</si>
  <si>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</si>
  <si>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</si>
  <si>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</si>
  <si>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</si>
  <si>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</si>
  <si>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</si>
  <si>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</si>
  <si>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</si>
  <si>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</si>
  <si>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</si>
  <si>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</si>
  <si>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</si>
  <si>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</si>
  <si>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</si>
  <si>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</si>
  <si>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</si>
  <si>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</si>
  <si>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</si>
  <si>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</si>
  <si>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</si>
  <si>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</si>
  <si>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</si>
  <si>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</si>
  <si>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</si>
  <si>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</si>
  <si>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</si>
  <si>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</si>
  <si>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</si>
  <si>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</si>
  <si>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</si>
  <si>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</si>
  <si>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</si>
  <si>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</si>
  <si>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</si>
  <si>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</si>
  <si>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</si>
  <si>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</si>
  <si>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</si>
  <si>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</si>
  <si>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</si>
  <si>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</si>
  <si>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</si>
  <si>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</si>
  <si>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</si>
  <si>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</si>
  <si>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</si>
  <si>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</si>
  <si>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</si>
  <si>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</si>
  <si>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</si>
  <si>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</si>
  <si>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</si>
  <si>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</si>
  <si>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</si>
  <si>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</si>
  <si>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</si>
  <si>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</si>
  <si>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</si>
  <si>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</si>
  <si>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</si>
  <si>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</si>
  <si>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</si>
  <si>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</si>
  <si>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</si>
  <si>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</si>
  <si>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</si>
  <si>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</si>
  <si>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</si>
  <si>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</si>
  <si>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</si>
  <si>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</si>
  <si>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</si>
  <si>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CENTRO DE TRABAJO Y/O PROCESO:: TANQUE DE ALMACENAMIENTO DE AGUA QUINDIO 1 Y 2,  CARRERA 17 A ESTE CON CALLE 46 A SUR</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</si>
  <si>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</si>
  <si>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</si>
  <si>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</si>
  <si>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</si>
  <si>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TANQUE DE ALMACENAMIENTO DE AGUA QUINDIO 1 Y 2</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</si>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</sst>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5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Normal="10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43"/>
      <c r="D2" s="143"/>
      <c r="E2" s="134" t="s">
        <v>344</v>
      </c>
      <c r="F2" s="135"/>
      <c r="G2" s="135"/>
      <c r="H2" s="135"/>
      <c r="I2" s="135"/>
      <c r="J2" s="136"/>
      <c r="K2" s="9"/>
      <c r="L2" s="9"/>
      <c r="M2" s="9"/>
      <c r="N2" s="8"/>
      <c r="O2" s="8"/>
      <c r="P2" s="8"/>
      <c r="Q2" s="8"/>
      <c r="R2" s="8"/>
      <c r="S2" s="8"/>
      <c r="T2" s="8"/>
      <c r="U2" s="8"/>
      <c r="V2" s="9"/>
      <c r="W2" s="8"/>
      <c r="X2" s="8"/>
      <c r="Y2" s="8"/>
      <c r="Z2" s="8"/>
      <c r="AA2" s="8"/>
      <c r="AB2" s="10"/>
    </row>
    <row r="3" spans="1:277" s="6" customFormat="1" ht="15" customHeight="1">
      <c r="A3" s="5"/>
      <c r="C3" s="11"/>
      <c r="D3" s="8"/>
      <c r="E3" s="137" t="s">
        <v>338</v>
      </c>
      <c r="F3" s="138"/>
      <c r="G3" s="138"/>
      <c r="H3" s="138"/>
      <c r="I3" s="138"/>
      <c r="J3" s="139"/>
      <c r="K3" s="9"/>
      <c r="L3" s="9"/>
      <c r="M3" s="9"/>
      <c r="N3" s="8"/>
      <c r="O3" s="8"/>
      <c r="P3" s="8"/>
      <c r="Q3" s="8"/>
      <c r="R3" s="8"/>
      <c r="S3" s="8"/>
      <c r="T3" s="8"/>
      <c r="U3" s="8"/>
      <c r="V3" s="9"/>
      <c r="W3" s="8"/>
      <c r="X3" s="8"/>
      <c r="Y3" s="8"/>
      <c r="Z3" s="8"/>
      <c r="AA3" s="8"/>
      <c r="AB3" s="10"/>
    </row>
    <row r="4" spans="1:277" s="6" customFormat="1" ht="15" customHeight="1" thickBot="1">
      <c r="A4" s="5"/>
      <c r="C4" s="143"/>
      <c r="D4" s="143"/>
      <c r="E4" s="140" t="s">
        <v>341</v>
      </c>
      <c r="F4" s="141"/>
      <c r="G4" s="141"/>
      <c r="H4" s="141"/>
      <c r="I4" s="141"/>
      <c r="J4" s="142"/>
      <c r="K4" s="9"/>
      <c r="L4" s="9"/>
      <c r="M4" s="9"/>
      <c r="N4" s="8"/>
      <c r="O4" s="8"/>
      <c r="P4" s="8"/>
      <c r="Q4" s="8"/>
      <c r="R4" s="8"/>
      <c r="S4" s="8"/>
      <c r="T4" s="8"/>
      <c r="U4" s="8"/>
      <c r="V4" s="9"/>
      <c r="W4" s="8"/>
      <c r="X4" s="8"/>
      <c r="Y4" s="8"/>
      <c r="Z4" s="8"/>
      <c r="AA4" s="8"/>
      <c r="AB4" s="10"/>
    </row>
    <row r="5" spans="1:277" s="6" customFormat="1" ht="11.25" customHeight="1">
      <c r="A5" s="5"/>
      <c r="C5" s="11"/>
      <c r="D5" s="8"/>
      <c r="E5" s="144"/>
      <c r="F5" s="144"/>
      <c r="G5" s="144"/>
      <c r="H5" s="144"/>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18" t="s">
        <v>11</v>
      </c>
      <c r="B8" s="116" t="s">
        <v>12</v>
      </c>
      <c r="C8" s="145" t="s">
        <v>0</v>
      </c>
      <c r="D8" s="145"/>
      <c r="E8" s="145"/>
      <c r="F8" s="145"/>
      <c r="G8" s="145"/>
      <c r="H8" s="130" t="s">
        <v>1</v>
      </c>
      <c r="I8" s="133"/>
      <c r="J8" s="131" t="s">
        <v>2</v>
      </c>
      <c r="K8" s="130" t="s">
        <v>3</v>
      </c>
      <c r="L8" s="130"/>
      <c r="M8" s="130"/>
      <c r="N8" s="130" t="s">
        <v>4</v>
      </c>
      <c r="O8" s="130"/>
      <c r="P8" s="130"/>
      <c r="Q8" s="130"/>
      <c r="R8" s="130"/>
      <c r="S8" s="130"/>
      <c r="T8" s="130"/>
      <c r="U8" s="130" t="s">
        <v>5</v>
      </c>
      <c r="V8" s="130" t="s">
        <v>6</v>
      </c>
      <c r="W8" s="133"/>
      <c r="X8" s="129" t="s">
        <v>7</v>
      </c>
      <c r="Y8" s="129"/>
      <c r="Z8" s="129"/>
      <c r="AA8" s="129"/>
      <c r="AB8" s="129"/>
      <c r="AC8" s="129"/>
      <c r="AD8" s="129"/>
    </row>
    <row r="9" spans="1:277" ht="15.75" customHeight="1" thickBot="1">
      <c r="A9" s="119"/>
      <c r="B9" s="117"/>
      <c r="C9" s="145"/>
      <c r="D9" s="145"/>
      <c r="E9" s="145"/>
      <c r="F9" s="145"/>
      <c r="G9" s="145"/>
      <c r="H9" s="133"/>
      <c r="I9" s="133"/>
      <c r="J9" s="131"/>
      <c r="K9" s="130"/>
      <c r="L9" s="130"/>
      <c r="M9" s="130"/>
      <c r="N9" s="130"/>
      <c r="O9" s="130"/>
      <c r="P9" s="130"/>
      <c r="Q9" s="130"/>
      <c r="R9" s="130"/>
      <c r="S9" s="130"/>
      <c r="T9" s="130"/>
      <c r="U9" s="133"/>
      <c r="V9" s="133"/>
      <c r="W9" s="133"/>
      <c r="X9" s="129"/>
      <c r="Y9" s="129"/>
      <c r="Z9" s="129"/>
      <c r="AA9" s="129"/>
      <c r="AB9" s="129"/>
      <c r="AC9" s="129"/>
      <c r="AD9" s="129"/>
    </row>
    <row r="10" spans="1:277" s="13" customFormat="1" ht="39" thickBot="1">
      <c r="A10" s="119"/>
      <c r="B10" s="117"/>
      <c r="C10" s="57" t="s">
        <v>13</v>
      </c>
      <c r="D10" s="57" t="s">
        <v>14</v>
      </c>
      <c r="E10" s="57" t="s">
        <v>15</v>
      </c>
      <c r="F10" s="57" t="s">
        <v>16</v>
      </c>
      <c r="G10" s="57" t="s">
        <v>17</v>
      </c>
      <c r="H10" s="57" t="s">
        <v>18</v>
      </c>
      <c r="I10" s="57" t="s">
        <v>19</v>
      </c>
      <c r="J10" s="132"/>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0.5">
      <c r="A11" s="155" t="s">
        <v>342</v>
      </c>
      <c r="B11" s="152" t="s">
        <v>343</v>
      </c>
      <c r="C11" s="113" t="s">
        <v>265</v>
      </c>
      <c r="D11" s="123" t="s">
        <v>314</v>
      </c>
      <c r="E11" s="120" t="s">
        <v>263</v>
      </c>
      <c r="F11" s="120">
        <v>22</v>
      </c>
      <c r="G11" s="120"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6</v>
      </c>
      <c r="O11" s="77">
        <v>3</v>
      </c>
      <c r="P11" s="77">
        <v>10</v>
      </c>
      <c r="Q11" s="77">
        <f t="shared" ref="Q11:Q46" si="0">N11*O11</f>
        <v>18</v>
      </c>
      <c r="R11" s="77">
        <f t="shared" ref="R11:R46" si="1">Q11*P11</f>
        <v>180</v>
      </c>
      <c r="S11" s="77" t="str">
        <f t="shared" ref="S11:S46" si="2">IF(Q11=40,"MA-40",IF(Q11=30,"MA-30",IF(Q11=20,"A-20",IF(Q11=10,"A-10",IF(Q11=24,"MA-24",IF(Q11=18,"A-18",IF(Q11=12,"A-12",IF(Q11=6,"M-6",IF(Q11=8,"M-8",IF(Q11=6,"M-6",IF(Q11=4,"B-4",IF(Q11=2,"B-2",))))))))))))</f>
        <v>A-18</v>
      </c>
      <c r="T11" s="78" t="str">
        <f t="shared" ref="T11:T46" si="3">IF(R11&lt;=20,"IV",IF(R11&lt;=120,"III",IF(R11&lt;=500,"II",IF(R11&lt;=4000,"I"))))</f>
        <v>II</v>
      </c>
      <c r="U11" s="78" t="str">
        <f>IF(T11=0,"",IF(T11="IV","Aceptable",IF(T11="III","Mejorable",IF(T11="II","No Aceptable o Aceptable con Control Especifico",IF(T11="I","No Aceptable","")))))</f>
        <v>No Aceptable o Aceptable con Control Especifico</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0.5">
      <c r="A12" s="156"/>
      <c r="B12" s="153"/>
      <c r="C12" s="114"/>
      <c r="D12" s="124"/>
      <c r="E12" s="121"/>
      <c r="F12" s="121"/>
      <c r="G12" s="12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6</v>
      </c>
      <c r="O12" s="61">
        <v>3</v>
      </c>
      <c r="P12" s="61">
        <v>25</v>
      </c>
      <c r="Q12" s="61">
        <f t="shared" si="0"/>
        <v>18</v>
      </c>
      <c r="R12" s="61">
        <f t="shared" si="1"/>
        <v>450</v>
      </c>
      <c r="S12" s="61" t="str">
        <f t="shared" si="2"/>
        <v>A-18</v>
      </c>
      <c r="T12" s="62" t="str">
        <f t="shared" si="3"/>
        <v>II</v>
      </c>
      <c r="U12" s="62" t="str">
        <f t="shared" ref="U12:U46" si="4">IF(T12=0,"",IF(T12="IV","Aceptable",IF(T12="III","Mejorable",IF(T12="II","No Aceptable o Aceptable con Control Especifico",IF(T12="I","No Aceptable","")))))</f>
        <v>No Aceptable o Aceptable con Control Especifico</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6"/>
      <c r="B13" s="153"/>
      <c r="C13" s="114"/>
      <c r="D13" s="124"/>
      <c r="E13" s="121"/>
      <c r="F13" s="121"/>
      <c r="G13" s="12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6"/>
      <c r="B14" s="153"/>
      <c r="C14" s="114"/>
      <c r="D14" s="124"/>
      <c r="E14" s="121"/>
      <c r="F14" s="121"/>
      <c r="G14" s="121"/>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6"/>
      <c r="B15" s="153"/>
      <c r="C15" s="114"/>
      <c r="D15" s="124"/>
      <c r="E15" s="121"/>
      <c r="F15" s="121"/>
      <c r="G15" s="121"/>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6"/>
      <c r="B16" s="153"/>
      <c r="C16" s="114"/>
      <c r="D16" s="124"/>
      <c r="E16" s="121"/>
      <c r="F16" s="121"/>
      <c r="G16" s="121"/>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6"/>
      <c r="B17" s="153"/>
      <c r="C17" s="114"/>
      <c r="D17" s="124"/>
      <c r="E17" s="121"/>
      <c r="F17" s="121"/>
      <c r="G17" s="121"/>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6"/>
      <c r="B18" s="153"/>
      <c r="C18" s="114"/>
      <c r="D18" s="124"/>
      <c r="E18" s="121"/>
      <c r="F18" s="121"/>
      <c r="G18" s="121"/>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6"/>
      <c r="B19" s="153"/>
      <c r="C19" s="114"/>
      <c r="D19" s="124"/>
      <c r="E19" s="121"/>
      <c r="F19" s="121"/>
      <c r="G19" s="121"/>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6"/>
      <c r="B20" s="153"/>
      <c r="C20" s="114"/>
      <c r="D20" s="124"/>
      <c r="E20" s="121"/>
      <c r="F20" s="121"/>
      <c r="G20" s="121"/>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6"/>
      <c r="B21" s="153"/>
      <c r="C21" s="114"/>
      <c r="D21" s="124"/>
      <c r="E21" s="121"/>
      <c r="F21" s="121"/>
      <c r="G21" s="121"/>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6"/>
      <c r="B22" s="153"/>
      <c r="C22" s="114"/>
      <c r="D22" s="124"/>
      <c r="E22" s="121"/>
      <c r="F22" s="121"/>
      <c r="G22" s="121"/>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56"/>
      <c r="B23" s="153"/>
      <c r="C23" s="114"/>
      <c r="D23" s="124"/>
      <c r="E23" s="121"/>
      <c r="F23" s="121"/>
      <c r="G23" s="121"/>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0.75" customHeight="1">
      <c r="A24" s="156"/>
      <c r="B24" s="153"/>
      <c r="C24" s="114"/>
      <c r="D24" s="124"/>
      <c r="E24" s="121"/>
      <c r="F24" s="121"/>
      <c r="G24" s="121"/>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6"/>
      <c r="B25" s="153"/>
      <c r="C25" s="114"/>
      <c r="D25" s="124"/>
      <c r="E25" s="121"/>
      <c r="F25" s="121"/>
      <c r="G25" s="121"/>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6"/>
      <c r="B26" s="153"/>
      <c r="C26" s="114"/>
      <c r="D26" s="124"/>
      <c r="E26" s="121"/>
      <c r="F26" s="121"/>
      <c r="G26" s="121"/>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6"/>
      <c r="B27" s="153"/>
      <c r="C27" s="114"/>
      <c r="D27" s="124"/>
      <c r="E27" s="121"/>
      <c r="F27" s="121"/>
      <c r="G27" s="121"/>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6"/>
      <c r="B28" s="153"/>
      <c r="C28" s="114"/>
      <c r="D28" s="124"/>
      <c r="E28" s="121"/>
      <c r="F28" s="121"/>
      <c r="G28" s="121"/>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6"/>
      <c r="B29" s="153"/>
      <c r="C29" s="114"/>
      <c r="D29" s="124"/>
      <c r="E29" s="121"/>
      <c r="F29" s="121"/>
      <c r="G29" s="121"/>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6"/>
      <c r="B30" s="153"/>
      <c r="C30" s="114"/>
      <c r="D30" s="124"/>
      <c r="E30" s="121"/>
      <c r="F30" s="121"/>
      <c r="G30" s="121"/>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6"/>
      <c r="B31" s="153"/>
      <c r="C31" s="114"/>
      <c r="D31" s="124"/>
      <c r="E31" s="121"/>
      <c r="F31" s="121"/>
      <c r="G31" s="121"/>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6"/>
      <c r="B32" s="153"/>
      <c r="C32" s="114"/>
      <c r="D32" s="124"/>
      <c r="E32" s="121"/>
      <c r="F32" s="121"/>
      <c r="G32" s="121"/>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6"/>
      <c r="B33" s="153"/>
      <c r="C33" s="114"/>
      <c r="D33" s="124"/>
      <c r="E33" s="121"/>
      <c r="F33" s="121"/>
      <c r="G33" s="121"/>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6"/>
      <c r="B34" s="153"/>
      <c r="C34" s="114"/>
      <c r="D34" s="124"/>
      <c r="E34" s="121"/>
      <c r="F34" s="121"/>
      <c r="G34" s="121"/>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6"/>
      <c r="B35" s="153"/>
      <c r="C35" s="114"/>
      <c r="D35" s="124"/>
      <c r="E35" s="121"/>
      <c r="F35" s="121"/>
      <c r="G35" s="121"/>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6"/>
      <c r="B36" s="153"/>
      <c r="C36" s="114"/>
      <c r="D36" s="124"/>
      <c r="E36" s="121"/>
      <c r="F36" s="121"/>
      <c r="G36" s="121"/>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6"/>
      <c r="B37" s="153"/>
      <c r="C37" s="114"/>
      <c r="D37" s="124"/>
      <c r="E37" s="121"/>
      <c r="F37" s="121"/>
      <c r="G37" s="121"/>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6"/>
      <c r="B38" s="153"/>
      <c r="C38" s="114"/>
      <c r="D38" s="124"/>
      <c r="E38" s="121"/>
      <c r="F38" s="121"/>
      <c r="G38" s="121"/>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6"/>
      <c r="B39" s="153"/>
      <c r="C39" s="114"/>
      <c r="D39" s="124"/>
      <c r="E39" s="121"/>
      <c r="F39" s="121"/>
      <c r="G39" s="121"/>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6"/>
      <c r="B40" s="153"/>
      <c r="C40" s="114"/>
      <c r="D40" s="124"/>
      <c r="E40" s="121"/>
      <c r="F40" s="121"/>
      <c r="G40" s="121"/>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6"/>
      <c r="B41" s="153"/>
      <c r="C41" s="114"/>
      <c r="D41" s="124"/>
      <c r="E41" s="121"/>
      <c r="F41" s="121"/>
      <c r="G41" s="121"/>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6"/>
      <c r="B42" s="153"/>
      <c r="C42" s="114"/>
      <c r="D42" s="124"/>
      <c r="E42" s="121"/>
      <c r="F42" s="121"/>
      <c r="G42" s="121"/>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6"/>
      <c r="B43" s="153"/>
      <c r="C43" s="114"/>
      <c r="D43" s="124"/>
      <c r="E43" s="121"/>
      <c r="F43" s="121"/>
      <c r="G43" s="121"/>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6"/>
      <c r="B44" s="153"/>
      <c r="C44" s="114"/>
      <c r="D44" s="124"/>
      <c r="E44" s="121"/>
      <c r="F44" s="121"/>
      <c r="G44" s="121"/>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6"/>
      <c r="B45" s="153"/>
      <c r="C45" s="114"/>
      <c r="D45" s="124"/>
      <c r="E45" s="121"/>
      <c r="F45" s="121"/>
      <c r="G45" s="121"/>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6"/>
      <c r="B46" s="153"/>
      <c r="C46" s="115"/>
      <c r="D46" s="125"/>
      <c r="E46" s="122"/>
      <c r="F46" s="122"/>
      <c r="G46" s="122"/>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0.5">
      <c r="A47" s="156"/>
      <c r="B47" s="153"/>
      <c r="C47" s="149" t="s">
        <v>269</v>
      </c>
      <c r="D47" s="146" t="s">
        <v>315</v>
      </c>
      <c r="E47" s="126" t="s">
        <v>267</v>
      </c>
      <c r="F47" s="126">
        <v>31</v>
      </c>
      <c r="G47" s="126"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6</v>
      </c>
      <c r="O47" s="103">
        <v>3</v>
      </c>
      <c r="P47" s="103">
        <v>10</v>
      </c>
      <c r="Q47" s="103">
        <f t="shared" ref="Q47:Q116" si="20">N47*O47</f>
        <v>18</v>
      </c>
      <c r="R47" s="103">
        <f t="shared" ref="R47:R116" si="21">Q47*P47</f>
        <v>180</v>
      </c>
      <c r="S47" s="103" t="str">
        <f t="shared" ref="S47:S116" si="22">IF(Q47=40,"MA-40",IF(Q47=30,"MA-30",IF(Q47=20,"A-20",IF(Q47=10,"A-10",IF(Q47=24,"MA-24",IF(Q47=18,"A-18",IF(Q47=12,"A-12",IF(Q47=6,"M-6",IF(Q47=8,"M-8",IF(Q47=6,"M-6",IF(Q47=4,"B-4",IF(Q47=2,"B-2",))))))))))))</f>
        <v>A-18</v>
      </c>
      <c r="T47" s="78" t="str">
        <f t="shared" ref="T47:T116" si="23">IF(R47&lt;=20,"IV",IF(R47&lt;=120,"III",IF(R47&lt;=500,"II",IF(R47&lt;=4000,"I"))))</f>
        <v>II</v>
      </c>
      <c r="U47" s="78" t="str">
        <f>IF(T47=0,"",IF(T47="IV","Aceptable",IF(T47="III","Mejorable",IF(T47="II","No Aceptable o Aceptable con Control Especifico",IF(T47="I","No Aceptable","")))))</f>
        <v>No Aceptable o Aceptable con Control Especifico</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0.5">
      <c r="A48" s="156"/>
      <c r="B48" s="153"/>
      <c r="C48" s="150"/>
      <c r="D48" s="147"/>
      <c r="E48" s="127"/>
      <c r="F48" s="127"/>
      <c r="G48" s="127"/>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6</v>
      </c>
      <c r="O48" s="70">
        <v>3</v>
      </c>
      <c r="P48" s="70">
        <v>25</v>
      </c>
      <c r="Q48" s="70">
        <f t="shared" si="20"/>
        <v>18</v>
      </c>
      <c r="R48" s="70">
        <f t="shared" si="21"/>
        <v>450</v>
      </c>
      <c r="S48" s="70" t="str">
        <f t="shared" si="22"/>
        <v>A-18</v>
      </c>
      <c r="T48" s="62" t="str">
        <f t="shared" si="23"/>
        <v>II</v>
      </c>
      <c r="U48" s="62" t="str">
        <f t="shared" ref="U48:U82" si="24">IF(T48=0,"",IF(T48="IV","Aceptable",IF(T48="III","Mejorable",IF(T48="II","No Aceptable o Aceptable con Control Especifico",IF(T48="I","No Aceptable","")))))</f>
        <v>No Aceptable o Aceptable con Control Especifico</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6"/>
      <c r="B49" s="153"/>
      <c r="C49" s="150"/>
      <c r="D49" s="147"/>
      <c r="E49" s="127"/>
      <c r="F49" s="127"/>
      <c r="G49" s="127"/>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6"/>
      <c r="B50" s="153"/>
      <c r="C50" s="150"/>
      <c r="D50" s="147"/>
      <c r="E50" s="127"/>
      <c r="F50" s="127"/>
      <c r="G50" s="127"/>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6"/>
      <c r="B51" s="153"/>
      <c r="C51" s="150"/>
      <c r="D51" s="147"/>
      <c r="E51" s="127"/>
      <c r="F51" s="127"/>
      <c r="G51" s="127"/>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6"/>
      <c r="B52" s="153"/>
      <c r="C52" s="150"/>
      <c r="D52" s="147"/>
      <c r="E52" s="127"/>
      <c r="F52" s="127"/>
      <c r="G52" s="127"/>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6"/>
      <c r="B53" s="153"/>
      <c r="C53" s="150"/>
      <c r="D53" s="147"/>
      <c r="E53" s="127"/>
      <c r="F53" s="127"/>
      <c r="G53" s="127"/>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6"/>
      <c r="B54" s="153"/>
      <c r="C54" s="150"/>
      <c r="D54" s="147"/>
      <c r="E54" s="127"/>
      <c r="F54" s="127"/>
      <c r="G54" s="127"/>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6"/>
      <c r="B55" s="153"/>
      <c r="C55" s="150"/>
      <c r="D55" s="147"/>
      <c r="E55" s="127"/>
      <c r="F55" s="127"/>
      <c r="G55" s="127"/>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6"/>
      <c r="B56" s="153"/>
      <c r="C56" s="150"/>
      <c r="D56" s="147"/>
      <c r="E56" s="127"/>
      <c r="F56" s="127"/>
      <c r="G56" s="127"/>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6"/>
      <c r="B57" s="153"/>
      <c r="C57" s="150"/>
      <c r="D57" s="147"/>
      <c r="E57" s="127"/>
      <c r="F57" s="127"/>
      <c r="G57" s="127"/>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6"/>
      <c r="B58" s="153"/>
      <c r="C58" s="150"/>
      <c r="D58" s="147"/>
      <c r="E58" s="127"/>
      <c r="F58" s="127"/>
      <c r="G58" s="127"/>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6"/>
      <c r="B59" s="153"/>
      <c r="C59" s="150"/>
      <c r="D59" s="147"/>
      <c r="E59" s="127"/>
      <c r="F59" s="127"/>
      <c r="G59" s="127"/>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6"/>
      <c r="B60" s="153"/>
      <c r="C60" s="150"/>
      <c r="D60" s="147"/>
      <c r="E60" s="127"/>
      <c r="F60" s="127"/>
      <c r="G60" s="127"/>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6"/>
      <c r="B61" s="153"/>
      <c r="C61" s="150"/>
      <c r="D61" s="147"/>
      <c r="E61" s="127"/>
      <c r="F61" s="127"/>
      <c r="G61" s="127"/>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6"/>
      <c r="B62" s="153"/>
      <c r="C62" s="150"/>
      <c r="D62" s="147"/>
      <c r="E62" s="127"/>
      <c r="F62" s="127"/>
      <c r="G62" s="127"/>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6"/>
      <c r="B63" s="153"/>
      <c r="C63" s="150"/>
      <c r="D63" s="147"/>
      <c r="E63" s="127"/>
      <c r="F63" s="127"/>
      <c r="G63" s="127"/>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6"/>
      <c r="B64" s="153"/>
      <c r="C64" s="150"/>
      <c r="D64" s="147"/>
      <c r="E64" s="127"/>
      <c r="F64" s="127"/>
      <c r="G64" s="127"/>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6"/>
      <c r="B65" s="153"/>
      <c r="C65" s="150"/>
      <c r="D65" s="147"/>
      <c r="E65" s="127"/>
      <c r="F65" s="127"/>
      <c r="G65" s="127"/>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6"/>
      <c r="B66" s="153"/>
      <c r="C66" s="150"/>
      <c r="D66" s="147"/>
      <c r="E66" s="127"/>
      <c r="F66" s="127"/>
      <c r="G66" s="127"/>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6"/>
      <c r="B67" s="153"/>
      <c r="C67" s="150"/>
      <c r="D67" s="147"/>
      <c r="E67" s="127"/>
      <c r="F67" s="127"/>
      <c r="G67" s="127"/>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6"/>
      <c r="B68" s="153"/>
      <c r="C68" s="150"/>
      <c r="D68" s="147"/>
      <c r="E68" s="127"/>
      <c r="F68" s="127"/>
      <c r="G68" s="127"/>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6"/>
      <c r="B69" s="153"/>
      <c r="C69" s="150"/>
      <c r="D69" s="147"/>
      <c r="E69" s="127"/>
      <c r="F69" s="127"/>
      <c r="G69" s="127"/>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6"/>
      <c r="B70" s="153"/>
      <c r="C70" s="150"/>
      <c r="D70" s="147"/>
      <c r="E70" s="127"/>
      <c r="F70" s="127"/>
      <c r="G70" s="127"/>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6"/>
      <c r="B71" s="153"/>
      <c r="C71" s="150"/>
      <c r="D71" s="147"/>
      <c r="E71" s="127"/>
      <c r="F71" s="127"/>
      <c r="G71" s="127"/>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6"/>
      <c r="B72" s="153"/>
      <c r="C72" s="150"/>
      <c r="D72" s="147"/>
      <c r="E72" s="127"/>
      <c r="F72" s="127"/>
      <c r="G72" s="127"/>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6"/>
      <c r="B73" s="153"/>
      <c r="C73" s="150"/>
      <c r="D73" s="147"/>
      <c r="E73" s="127"/>
      <c r="F73" s="127"/>
      <c r="G73" s="127"/>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6"/>
      <c r="B74" s="153"/>
      <c r="C74" s="150"/>
      <c r="D74" s="147"/>
      <c r="E74" s="127"/>
      <c r="F74" s="127"/>
      <c r="G74" s="127"/>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6"/>
      <c r="B75" s="153"/>
      <c r="C75" s="150"/>
      <c r="D75" s="147"/>
      <c r="E75" s="127"/>
      <c r="F75" s="127"/>
      <c r="G75" s="127"/>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6"/>
      <c r="B76" s="153"/>
      <c r="C76" s="150"/>
      <c r="D76" s="147"/>
      <c r="E76" s="127"/>
      <c r="F76" s="127"/>
      <c r="G76" s="127"/>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6"/>
      <c r="B77" s="153"/>
      <c r="C77" s="150"/>
      <c r="D77" s="147"/>
      <c r="E77" s="127"/>
      <c r="F77" s="127"/>
      <c r="G77" s="127"/>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6"/>
      <c r="B78" s="153"/>
      <c r="C78" s="150"/>
      <c r="D78" s="147"/>
      <c r="E78" s="127"/>
      <c r="F78" s="127"/>
      <c r="G78" s="127"/>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6"/>
      <c r="B79" s="153"/>
      <c r="C79" s="150"/>
      <c r="D79" s="147"/>
      <c r="E79" s="127"/>
      <c r="F79" s="127"/>
      <c r="G79" s="127"/>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6"/>
      <c r="B80" s="153"/>
      <c r="C80" s="150"/>
      <c r="D80" s="147"/>
      <c r="E80" s="127"/>
      <c r="F80" s="127"/>
      <c r="G80" s="127"/>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6"/>
      <c r="B81" s="153"/>
      <c r="C81" s="150"/>
      <c r="D81" s="147"/>
      <c r="E81" s="127"/>
      <c r="F81" s="127"/>
      <c r="G81" s="127"/>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6"/>
      <c r="B82" s="153"/>
      <c r="C82" s="151"/>
      <c r="D82" s="148"/>
      <c r="E82" s="128"/>
      <c r="F82" s="128"/>
      <c r="G82" s="128"/>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40.5">
      <c r="A83" s="156"/>
      <c r="B83" s="153"/>
      <c r="C83" s="113" t="s">
        <v>273</v>
      </c>
      <c r="D83" s="123" t="s">
        <v>316</v>
      </c>
      <c r="E83" s="120" t="s">
        <v>271</v>
      </c>
      <c r="F83" s="120">
        <v>32</v>
      </c>
      <c r="G83" s="120"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6</v>
      </c>
      <c r="O83" s="77">
        <v>3</v>
      </c>
      <c r="P83" s="77">
        <v>10</v>
      </c>
      <c r="Q83" s="77">
        <f t="shared" si="20"/>
        <v>18</v>
      </c>
      <c r="R83" s="77">
        <f t="shared" si="21"/>
        <v>180</v>
      </c>
      <c r="S83" s="77" t="str">
        <f t="shared" si="22"/>
        <v>A-18</v>
      </c>
      <c r="T83" s="78" t="str">
        <f t="shared" si="23"/>
        <v>II</v>
      </c>
      <c r="U83" s="78" t="str">
        <f>IF(T83=0,"",IF(T83="IV","Aceptable",IF(T83="III","Mejorable",IF(T83="II","No Aceptable o Aceptable con Control Especifico",IF(T83="I","No Aceptable","")))))</f>
        <v>No Aceptable o Aceptable con Control Especifico</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40.5">
      <c r="A84" s="156"/>
      <c r="B84" s="153"/>
      <c r="C84" s="114"/>
      <c r="D84" s="124"/>
      <c r="E84" s="121"/>
      <c r="F84" s="121"/>
      <c r="G84" s="121"/>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6</v>
      </c>
      <c r="O84" s="61">
        <v>3</v>
      </c>
      <c r="P84" s="61">
        <v>25</v>
      </c>
      <c r="Q84" s="61">
        <f t="shared" si="20"/>
        <v>18</v>
      </c>
      <c r="R84" s="61">
        <f t="shared" si="21"/>
        <v>450</v>
      </c>
      <c r="S84" s="61" t="str">
        <f t="shared" si="22"/>
        <v>A-18</v>
      </c>
      <c r="T84" s="62" t="str">
        <f t="shared" si="23"/>
        <v>II</v>
      </c>
      <c r="U84" s="62" t="str">
        <f t="shared" ref="U84:U118" si="25">IF(T84=0,"",IF(T84="IV","Aceptable",IF(T84="III","Mejorable",IF(T84="II","No Aceptable o Aceptable con Control Especifico",IF(T84="I","No Aceptable","")))))</f>
        <v>No Aceptable o Aceptable con Control Especifico</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6"/>
      <c r="B85" s="153"/>
      <c r="C85" s="114"/>
      <c r="D85" s="124"/>
      <c r="E85" s="121"/>
      <c r="F85" s="121"/>
      <c r="G85" s="121"/>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6"/>
      <c r="B86" s="153"/>
      <c r="C86" s="114"/>
      <c r="D86" s="124"/>
      <c r="E86" s="121"/>
      <c r="F86" s="121"/>
      <c r="G86" s="121"/>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6"/>
      <c r="B87" s="153"/>
      <c r="C87" s="114"/>
      <c r="D87" s="124"/>
      <c r="E87" s="121"/>
      <c r="F87" s="121"/>
      <c r="G87" s="121"/>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56"/>
      <c r="B88" s="153"/>
      <c r="C88" s="114"/>
      <c r="D88" s="124"/>
      <c r="E88" s="121"/>
      <c r="F88" s="121"/>
      <c r="G88" s="121"/>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6"/>
      <c r="B89" s="153"/>
      <c r="C89" s="114"/>
      <c r="D89" s="124"/>
      <c r="E89" s="121"/>
      <c r="F89" s="121"/>
      <c r="G89" s="121"/>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6"/>
      <c r="B90" s="153"/>
      <c r="C90" s="114"/>
      <c r="D90" s="124"/>
      <c r="E90" s="121"/>
      <c r="F90" s="121"/>
      <c r="G90" s="121"/>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6"/>
      <c r="B91" s="153"/>
      <c r="C91" s="114"/>
      <c r="D91" s="124"/>
      <c r="E91" s="121"/>
      <c r="F91" s="121"/>
      <c r="G91" s="121"/>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6"/>
      <c r="B92" s="153"/>
      <c r="C92" s="114"/>
      <c r="D92" s="124"/>
      <c r="E92" s="121"/>
      <c r="F92" s="121"/>
      <c r="G92" s="121"/>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6"/>
      <c r="B93" s="153"/>
      <c r="C93" s="114"/>
      <c r="D93" s="124"/>
      <c r="E93" s="121"/>
      <c r="F93" s="121"/>
      <c r="G93" s="121"/>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6"/>
      <c r="B94" s="153"/>
      <c r="C94" s="114"/>
      <c r="D94" s="124"/>
      <c r="E94" s="121"/>
      <c r="F94" s="121"/>
      <c r="G94" s="121"/>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6"/>
      <c r="B95" s="153"/>
      <c r="C95" s="114"/>
      <c r="D95" s="124"/>
      <c r="E95" s="121"/>
      <c r="F95" s="121"/>
      <c r="G95" s="121"/>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6"/>
      <c r="B96" s="153"/>
      <c r="C96" s="114"/>
      <c r="D96" s="124"/>
      <c r="E96" s="121"/>
      <c r="F96" s="121"/>
      <c r="G96" s="121"/>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6"/>
      <c r="B97" s="153"/>
      <c r="C97" s="114"/>
      <c r="D97" s="124"/>
      <c r="E97" s="121"/>
      <c r="F97" s="121"/>
      <c r="G97" s="121"/>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6"/>
      <c r="B98" s="153"/>
      <c r="C98" s="114"/>
      <c r="D98" s="124"/>
      <c r="E98" s="121"/>
      <c r="F98" s="121"/>
      <c r="G98" s="121"/>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6"/>
      <c r="B99" s="153"/>
      <c r="C99" s="114"/>
      <c r="D99" s="124"/>
      <c r="E99" s="121"/>
      <c r="F99" s="121"/>
      <c r="G99" s="121"/>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6"/>
      <c r="B100" s="153"/>
      <c r="C100" s="114"/>
      <c r="D100" s="124"/>
      <c r="E100" s="121"/>
      <c r="F100" s="121"/>
      <c r="G100" s="121"/>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6"/>
      <c r="B101" s="153"/>
      <c r="C101" s="114"/>
      <c r="D101" s="124"/>
      <c r="E101" s="121"/>
      <c r="F101" s="121"/>
      <c r="G101" s="121"/>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6"/>
      <c r="B102" s="153"/>
      <c r="C102" s="114"/>
      <c r="D102" s="124"/>
      <c r="E102" s="121"/>
      <c r="F102" s="121"/>
      <c r="G102" s="121"/>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6"/>
      <c r="B103" s="153"/>
      <c r="C103" s="114"/>
      <c r="D103" s="124"/>
      <c r="E103" s="121"/>
      <c r="F103" s="121"/>
      <c r="G103" s="121"/>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6"/>
      <c r="B104" s="153"/>
      <c r="C104" s="114"/>
      <c r="D104" s="124"/>
      <c r="E104" s="121"/>
      <c r="F104" s="121"/>
      <c r="G104" s="121"/>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6"/>
      <c r="B105" s="153"/>
      <c r="C105" s="114"/>
      <c r="D105" s="124"/>
      <c r="E105" s="121"/>
      <c r="F105" s="121"/>
      <c r="G105" s="121"/>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6"/>
      <c r="B106" s="153"/>
      <c r="C106" s="114"/>
      <c r="D106" s="124"/>
      <c r="E106" s="121"/>
      <c r="F106" s="121"/>
      <c r="G106" s="121"/>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6"/>
      <c r="B107" s="153"/>
      <c r="C107" s="114"/>
      <c r="D107" s="124"/>
      <c r="E107" s="121"/>
      <c r="F107" s="121"/>
      <c r="G107" s="121"/>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6"/>
      <c r="B108" s="153"/>
      <c r="C108" s="114"/>
      <c r="D108" s="124"/>
      <c r="E108" s="121"/>
      <c r="F108" s="121"/>
      <c r="G108" s="121"/>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6"/>
      <c r="B109" s="153"/>
      <c r="C109" s="114"/>
      <c r="D109" s="124"/>
      <c r="E109" s="121"/>
      <c r="F109" s="121"/>
      <c r="G109" s="121"/>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6"/>
      <c r="B110" s="153"/>
      <c r="C110" s="114"/>
      <c r="D110" s="124"/>
      <c r="E110" s="121"/>
      <c r="F110" s="121"/>
      <c r="G110" s="121"/>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6"/>
      <c r="B111" s="153"/>
      <c r="C111" s="114"/>
      <c r="D111" s="124"/>
      <c r="E111" s="121"/>
      <c r="F111" s="121"/>
      <c r="G111" s="121"/>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6"/>
      <c r="B112" s="153"/>
      <c r="C112" s="114"/>
      <c r="D112" s="124"/>
      <c r="E112" s="121"/>
      <c r="F112" s="121"/>
      <c r="G112" s="121"/>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6"/>
      <c r="B113" s="153"/>
      <c r="C113" s="114"/>
      <c r="D113" s="124"/>
      <c r="E113" s="121"/>
      <c r="F113" s="121"/>
      <c r="G113" s="121"/>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6"/>
      <c r="B114" s="153"/>
      <c r="C114" s="114"/>
      <c r="D114" s="124"/>
      <c r="E114" s="121"/>
      <c r="F114" s="121"/>
      <c r="G114" s="121"/>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6"/>
      <c r="B115" s="153"/>
      <c r="C115" s="114"/>
      <c r="D115" s="124"/>
      <c r="E115" s="121"/>
      <c r="F115" s="121"/>
      <c r="G115" s="121"/>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6"/>
      <c r="B116" s="153"/>
      <c r="C116" s="114"/>
      <c r="D116" s="124"/>
      <c r="E116" s="121"/>
      <c r="F116" s="121"/>
      <c r="G116" s="121"/>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6"/>
      <c r="B117" s="153"/>
      <c r="C117" s="114"/>
      <c r="D117" s="124"/>
      <c r="E117" s="121"/>
      <c r="F117" s="121"/>
      <c r="G117" s="121"/>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6"/>
      <c r="B118" s="153"/>
      <c r="C118" s="115"/>
      <c r="D118" s="125"/>
      <c r="E118" s="122"/>
      <c r="F118" s="122"/>
      <c r="G118" s="122"/>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40.5">
      <c r="A119" s="156"/>
      <c r="B119" s="153"/>
      <c r="C119" s="149" t="s">
        <v>277</v>
      </c>
      <c r="D119" s="146" t="s">
        <v>317</v>
      </c>
      <c r="E119" s="126" t="s">
        <v>275</v>
      </c>
      <c r="F119" s="126">
        <v>32</v>
      </c>
      <c r="G119" s="126"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6</v>
      </c>
      <c r="O119" s="103">
        <v>3</v>
      </c>
      <c r="P119" s="103">
        <v>10</v>
      </c>
      <c r="Q119" s="103">
        <f t="shared" si="26"/>
        <v>18</v>
      </c>
      <c r="R119" s="103">
        <f t="shared" si="27"/>
        <v>180</v>
      </c>
      <c r="S119" s="103" t="str">
        <f t="shared" si="28"/>
        <v>A-18</v>
      </c>
      <c r="T119" s="78" t="str">
        <f t="shared" si="29"/>
        <v>II</v>
      </c>
      <c r="U119" s="78" t="str">
        <f>IF(T119=0,"",IF(T119="IV","Aceptable",IF(T119="III","Mejorable",IF(T119="II","No Aceptable o Aceptable con Control Especifico",IF(T119="I","No Aceptable","")))))</f>
        <v>No Aceptable o Aceptable con Control Especifico</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6"/>
      <c r="B120" s="153"/>
      <c r="C120" s="150"/>
      <c r="D120" s="147"/>
      <c r="E120" s="127"/>
      <c r="F120" s="127"/>
      <c r="G120" s="127"/>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6</v>
      </c>
      <c r="O120" s="70">
        <v>3</v>
      </c>
      <c r="P120" s="70">
        <v>25</v>
      </c>
      <c r="Q120" s="70">
        <f t="shared" si="26"/>
        <v>18</v>
      </c>
      <c r="R120" s="70">
        <f t="shared" si="27"/>
        <v>450</v>
      </c>
      <c r="S120" s="70" t="str">
        <f t="shared" si="28"/>
        <v>A-18</v>
      </c>
      <c r="T120" s="62" t="str">
        <f t="shared" si="29"/>
        <v>II</v>
      </c>
      <c r="U120" s="62" t="str">
        <f t="shared" ref="U120:U154" si="30">IF(T120=0,"",IF(T120="IV","Aceptable",IF(T120="III","Mejorable",IF(T120="II","No Aceptable o Aceptable con Control Especifico",IF(T120="I","No Aceptable","")))))</f>
        <v>No Aceptable o Aceptable con Control Especifico</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6"/>
      <c r="B121" s="153"/>
      <c r="C121" s="150"/>
      <c r="D121" s="147"/>
      <c r="E121" s="127"/>
      <c r="F121" s="127"/>
      <c r="G121" s="127"/>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6"/>
      <c r="B122" s="153"/>
      <c r="C122" s="150"/>
      <c r="D122" s="147"/>
      <c r="E122" s="127"/>
      <c r="F122" s="127"/>
      <c r="G122" s="127"/>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6"/>
      <c r="B123" s="153"/>
      <c r="C123" s="150"/>
      <c r="D123" s="147"/>
      <c r="E123" s="127"/>
      <c r="F123" s="127"/>
      <c r="G123" s="127"/>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6"/>
      <c r="B124" s="153"/>
      <c r="C124" s="150"/>
      <c r="D124" s="147"/>
      <c r="E124" s="127"/>
      <c r="F124" s="127"/>
      <c r="G124" s="127"/>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6"/>
      <c r="B125" s="153"/>
      <c r="C125" s="150"/>
      <c r="D125" s="147"/>
      <c r="E125" s="127"/>
      <c r="F125" s="127"/>
      <c r="G125" s="127"/>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6"/>
      <c r="B126" s="153"/>
      <c r="C126" s="150"/>
      <c r="D126" s="147"/>
      <c r="E126" s="127"/>
      <c r="F126" s="127"/>
      <c r="G126" s="127"/>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6"/>
      <c r="B127" s="153"/>
      <c r="C127" s="150"/>
      <c r="D127" s="147"/>
      <c r="E127" s="127"/>
      <c r="F127" s="127"/>
      <c r="G127" s="127"/>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6"/>
      <c r="B128" s="153"/>
      <c r="C128" s="150"/>
      <c r="D128" s="147"/>
      <c r="E128" s="127"/>
      <c r="F128" s="127"/>
      <c r="G128" s="127"/>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6"/>
      <c r="B129" s="153"/>
      <c r="C129" s="150"/>
      <c r="D129" s="147"/>
      <c r="E129" s="127"/>
      <c r="F129" s="127"/>
      <c r="G129" s="127"/>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6"/>
      <c r="B130" s="153"/>
      <c r="C130" s="150"/>
      <c r="D130" s="147"/>
      <c r="E130" s="127"/>
      <c r="F130" s="127"/>
      <c r="G130" s="127"/>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6"/>
      <c r="B131" s="153"/>
      <c r="C131" s="150"/>
      <c r="D131" s="147"/>
      <c r="E131" s="127"/>
      <c r="F131" s="127"/>
      <c r="G131" s="127"/>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6"/>
      <c r="B132" s="153"/>
      <c r="C132" s="150"/>
      <c r="D132" s="147"/>
      <c r="E132" s="127"/>
      <c r="F132" s="127"/>
      <c r="G132" s="127"/>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6"/>
      <c r="B133" s="153"/>
      <c r="C133" s="150"/>
      <c r="D133" s="147"/>
      <c r="E133" s="127"/>
      <c r="F133" s="127"/>
      <c r="G133" s="127"/>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6"/>
      <c r="B134" s="153"/>
      <c r="C134" s="150"/>
      <c r="D134" s="147"/>
      <c r="E134" s="127"/>
      <c r="F134" s="127"/>
      <c r="G134" s="127"/>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6"/>
      <c r="B135" s="153"/>
      <c r="C135" s="150"/>
      <c r="D135" s="147"/>
      <c r="E135" s="127"/>
      <c r="F135" s="127"/>
      <c r="G135" s="127"/>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6"/>
      <c r="B136" s="153"/>
      <c r="C136" s="150"/>
      <c r="D136" s="147"/>
      <c r="E136" s="127"/>
      <c r="F136" s="127"/>
      <c r="G136" s="127"/>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6"/>
      <c r="B137" s="153"/>
      <c r="C137" s="150"/>
      <c r="D137" s="147"/>
      <c r="E137" s="127"/>
      <c r="F137" s="127"/>
      <c r="G137" s="127"/>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6"/>
      <c r="B138" s="153"/>
      <c r="C138" s="150"/>
      <c r="D138" s="147"/>
      <c r="E138" s="127"/>
      <c r="F138" s="127"/>
      <c r="G138" s="127"/>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6"/>
      <c r="B139" s="153"/>
      <c r="C139" s="150"/>
      <c r="D139" s="147"/>
      <c r="E139" s="127"/>
      <c r="F139" s="127"/>
      <c r="G139" s="127"/>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6"/>
      <c r="B140" s="153"/>
      <c r="C140" s="150"/>
      <c r="D140" s="147"/>
      <c r="E140" s="127"/>
      <c r="F140" s="127"/>
      <c r="G140" s="127"/>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6"/>
      <c r="B141" s="153"/>
      <c r="C141" s="150"/>
      <c r="D141" s="147"/>
      <c r="E141" s="127"/>
      <c r="F141" s="127"/>
      <c r="G141" s="127"/>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6"/>
      <c r="B142" s="153"/>
      <c r="C142" s="150"/>
      <c r="D142" s="147"/>
      <c r="E142" s="127"/>
      <c r="F142" s="127"/>
      <c r="G142" s="127"/>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6"/>
      <c r="B143" s="153"/>
      <c r="C143" s="150"/>
      <c r="D143" s="147"/>
      <c r="E143" s="127"/>
      <c r="F143" s="127"/>
      <c r="G143" s="127"/>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6"/>
      <c r="B144" s="153"/>
      <c r="C144" s="150"/>
      <c r="D144" s="147"/>
      <c r="E144" s="127"/>
      <c r="F144" s="127"/>
      <c r="G144" s="127"/>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6"/>
      <c r="B145" s="153"/>
      <c r="C145" s="150"/>
      <c r="D145" s="147"/>
      <c r="E145" s="127"/>
      <c r="F145" s="127"/>
      <c r="G145" s="127"/>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6"/>
      <c r="B146" s="153"/>
      <c r="C146" s="150"/>
      <c r="D146" s="147"/>
      <c r="E146" s="127"/>
      <c r="F146" s="127"/>
      <c r="G146" s="127"/>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6"/>
      <c r="B147" s="153"/>
      <c r="C147" s="150"/>
      <c r="D147" s="147"/>
      <c r="E147" s="127"/>
      <c r="F147" s="127"/>
      <c r="G147" s="127"/>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6"/>
      <c r="B148" s="153"/>
      <c r="C148" s="150"/>
      <c r="D148" s="147"/>
      <c r="E148" s="127"/>
      <c r="F148" s="127"/>
      <c r="G148" s="127"/>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6"/>
      <c r="B149" s="153"/>
      <c r="C149" s="150"/>
      <c r="D149" s="147"/>
      <c r="E149" s="127"/>
      <c r="F149" s="127"/>
      <c r="G149" s="127"/>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6"/>
      <c r="B150" s="153"/>
      <c r="C150" s="150"/>
      <c r="D150" s="147"/>
      <c r="E150" s="127"/>
      <c r="F150" s="127"/>
      <c r="G150" s="127"/>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6"/>
      <c r="B151" s="153"/>
      <c r="C151" s="150"/>
      <c r="D151" s="147"/>
      <c r="E151" s="127"/>
      <c r="F151" s="127"/>
      <c r="G151" s="127"/>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6"/>
      <c r="B152" s="153"/>
      <c r="C152" s="150"/>
      <c r="D152" s="147"/>
      <c r="E152" s="127"/>
      <c r="F152" s="127"/>
      <c r="G152" s="127"/>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6"/>
      <c r="B153" s="153"/>
      <c r="C153" s="150"/>
      <c r="D153" s="147"/>
      <c r="E153" s="127"/>
      <c r="F153" s="127"/>
      <c r="G153" s="127"/>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6"/>
      <c r="B154" s="153"/>
      <c r="C154" s="151"/>
      <c r="D154" s="148"/>
      <c r="E154" s="128"/>
      <c r="F154" s="128"/>
      <c r="G154" s="128"/>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40.5">
      <c r="A155" s="156"/>
      <c r="B155" s="153"/>
      <c r="C155" s="113" t="s">
        <v>281</v>
      </c>
      <c r="D155" s="123" t="s">
        <v>318</v>
      </c>
      <c r="E155" s="120" t="s">
        <v>279</v>
      </c>
      <c r="F155" s="120">
        <v>32</v>
      </c>
      <c r="G155" s="120"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6</v>
      </c>
      <c r="O155" s="77">
        <v>3</v>
      </c>
      <c r="P155" s="77">
        <v>10</v>
      </c>
      <c r="Q155" s="77">
        <f t="shared" si="26"/>
        <v>18</v>
      </c>
      <c r="R155" s="77">
        <f t="shared" si="27"/>
        <v>180</v>
      </c>
      <c r="S155" s="77" t="str">
        <f t="shared" si="28"/>
        <v>A-18</v>
      </c>
      <c r="T155" s="78" t="str">
        <f t="shared" si="29"/>
        <v>II</v>
      </c>
      <c r="U155" s="78" t="str">
        <f>IF(T155=0,"",IF(T155="IV","Aceptable",IF(T155="III","Mejorable",IF(T155="II","No Aceptable o Aceptable con Control Especifico",IF(T155="I","No Aceptable","")))))</f>
        <v>No Aceptable o Aceptable con Control Especifico</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40.5">
      <c r="A156" s="156"/>
      <c r="B156" s="153"/>
      <c r="C156" s="114"/>
      <c r="D156" s="124"/>
      <c r="E156" s="121"/>
      <c r="F156" s="121"/>
      <c r="G156" s="12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6</v>
      </c>
      <c r="O156" s="61">
        <v>3</v>
      </c>
      <c r="P156" s="61">
        <v>25</v>
      </c>
      <c r="Q156" s="61">
        <f t="shared" si="26"/>
        <v>18</v>
      </c>
      <c r="R156" s="61">
        <f t="shared" si="27"/>
        <v>450</v>
      </c>
      <c r="S156" s="61" t="str">
        <f t="shared" si="28"/>
        <v>A-18</v>
      </c>
      <c r="T156" s="62" t="str">
        <f t="shared" si="29"/>
        <v>II</v>
      </c>
      <c r="U156" s="62" t="str">
        <f t="shared" ref="U156:U190" si="31">IF(T156=0,"",IF(T156="IV","Aceptable",IF(T156="III","Mejorable",IF(T156="II","No Aceptable o Aceptable con Control Especifico",IF(T156="I","No Aceptable","")))))</f>
        <v>No Aceptable o Aceptable con Control Especifico</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6"/>
      <c r="B157" s="153"/>
      <c r="C157" s="114"/>
      <c r="D157" s="124"/>
      <c r="E157" s="121"/>
      <c r="F157" s="121"/>
      <c r="G157" s="12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6"/>
      <c r="B158" s="153"/>
      <c r="C158" s="114"/>
      <c r="D158" s="124"/>
      <c r="E158" s="121"/>
      <c r="F158" s="121"/>
      <c r="G158" s="121"/>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6"/>
      <c r="B159" s="153"/>
      <c r="C159" s="114"/>
      <c r="D159" s="124"/>
      <c r="E159" s="121"/>
      <c r="F159" s="121"/>
      <c r="G159" s="121"/>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56"/>
      <c r="B160" s="153"/>
      <c r="C160" s="114"/>
      <c r="D160" s="124"/>
      <c r="E160" s="121"/>
      <c r="F160" s="121"/>
      <c r="G160" s="121"/>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6"/>
      <c r="B161" s="153"/>
      <c r="C161" s="114"/>
      <c r="D161" s="124"/>
      <c r="E161" s="121"/>
      <c r="F161" s="121"/>
      <c r="G161" s="121"/>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6"/>
      <c r="B162" s="153"/>
      <c r="C162" s="114"/>
      <c r="D162" s="124"/>
      <c r="E162" s="121"/>
      <c r="F162" s="121"/>
      <c r="G162" s="121"/>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6"/>
      <c r="B163" s="153"/>
      <c r="C163" s="114"/>
      <c r="D163" s="124"/>
      <c r="E163" s="121"/>
      <c r="F163" s="121"/>
      <c r="G163" s="121"/>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6"/>
      <c r="B164" s="153"/>
      <c r="C164" s="114"/>
      <c r="D164" s="124"/>
      <c r="E164" s="121"/>
      <c r="F164" s="121"/>
      <c r="G164" s="121"/>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6"/>
      <c r="B165" s="153"/>
      <c r="C165" s="114"/>
      <c r="D165" s="124"/>
      <c r="E165" s="121"/>
      <c r="F165" s="121"/>
      <c r="G165" s="121"/>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6"/>
      <c r="B166" s="153"/>
      <c r="C166" s="114"/>
      <c r="D166" s="124"/>
      <c r="E166" s="121"/>
      <c r="F166" s="121"/>
      <c r="G166" s="121"/>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6"/>
      <c r="B167" s="153"/>
      <c r="C167" s="114"/>
      <c r="D167" s="124"/>
      <c r="E167" s="121"/>
      <c r="F167" s="121"/>
      <c r="G167" s="121"/>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6"/>
      <c r="B168" s="153"/>
      <c r="C168" s="114"/>
      <c r="D168" s="124"/>
      <c r="E168" s="121"/>
      <c r="F168" s="121"/>
      <c r="G168" s="121"/>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6"/>
      <c r="B169" s="153"/>
      <c r="C169" s="114"/>
      <c r="D169" s="124"/>
      <c r="E169" s="121"/>
      <c r="F169" s="121"/>
      <c r="G169" s="121"/>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6"/>
      <c r="B170" s="153"/>
      <c r="C170" s="114"/>
      <c r="D170" s="124"/>
      <c r="E170" s="121"/>
      <c r="F170" s="121"/>
      <c r="G170" s="121"/>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6"/>
      <c r="B171" s="153"/>
      <c r="C171" s="114"/>
      <c r="D171" s="124"/>
      <c r="E171" s="121"/>
      <c r="F171" s="121"/>
      <c r="G171" s="121"/>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6"/>
      <c r="B172" s="153"/>
      <c r="C172" s="114"/>
      <c r="D172" s="124"/>
      <c r="E172" s="121"/>
      <c r="F172" s="121"/>
      <c r="G172" s="121"/>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6"/>
      <c r="B173" s="153"/>
      <c r="C173" s="114"/>
      <c r="D173" s="124"/>
      <c r="E173" s="121"/>
      <c r="F173" s="121"/>
      <c r="G173" s="121"/>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6"/>
      <c r="B174" s="153"/>
      <c r="C174" s="114"/>
      <c r="D174" s="124"/>
      <c r="E174" s="121"/>
      <c r="F174" s="121"/>
      <c r="G174" s="121"/>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6"/>
      <c r="B175" s="153"/>
      <c r="C175" s="114"/>
      <c r="D175" s="124"/>
      <c r="E175" s="121"/>
      <c r="F175" s="121"/>
      <c r="G175" s="121"/>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6"/>
      <c r="B176" s="153"/>
      <c r="C176" s="114"/>
      <c r="D176" s="124"/>
      <c r="E176" s="121"/>
      <c r="F176" s="121"/>
      <c r="G176" s="121"/>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6"/>
      <c r="B177" s="153"/>
      <c r="C177" s="114"/>
      <c r="D177" s="124"/>
      <c r="E177" s="121"/>
      <c r="F177" s="121"/>
      <c r="G177" s="121"/>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6"/>
      <c r="B178" s="153"/>
      <c r="C178" s="114"/>
      <c r="D178" s="124"/>
      <c r="E178" s="121"/>
      <c r="F178" s="121"/>
      <c r="G178" s="121"/>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6"/>
      <c r="B179" s="153"/>
      <c r="C179" s="114"/>
      <c r="D179" s="124"/>
      <c r="E179" s="121"/>
      <c r="F179" s="121"/>
      <c r="G179" s="121"/>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6"/>
      <c r="B180" s="153"/>
      <c r="C180" s="114"/>
      <c r="D180" s="124"/>
      <c r="E180" s="121"/>
      <c r="F180" s="121"/>
      <c r="G180" s="121"/>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6"/>
      <c r="B181" s="153"/>
      <c r="C181" s="114"/>
      <c r="D181" s="124"/>
      <c r="E181" s="121"/>
      <c r="F181" s="121"/>
      <c r="G181" s="121"/>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6"/>
      <c r="B182" s="153"/>
      <c r="C182" s="114"/>
      <c r="D182" s="124"/>
      <c r="E182" s="121"/>
      <c r="F182" s="121"/>
      <c r="G182" s="121"/>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6"/>
      <c r="B183" s="153"/>
      <c r="C183" s="114"/>
      <c r="D183" s="124"/>
      <c r="E183" s="121"/>
      <c r="F183" s="121"/>
      <c r="G183" s="121"/>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6"/>
      <c r="B184" s="153"/>
      <c r="C184" s="114"/>
      <c r="D184" s="124"/>
      <c r="E184" s="121"/>
      <c r="F184" s="121"/>
      <c r="G184" s="121"/>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6"/>
      <c r="B185" s="153"/>
      <c r="C185" s="114"/>
      <c r="D185" s="124"/>
      <c r="E185" s="121"/>
      <c r="F185" s="121"/>
      <c r="G185" s="121"/>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6"/>
      <c r="B186" s="153"/>
      <c r="C186" s="114"/>
      <c r="D186" s="124"/>
      <c r="E186" s="121"/>
      <c r="F186" s="121"/>
      <c r="G186" s="121"/>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6"/>
      <c r="B187" s="153"/>
      <c r="C187" s="114"/>
      <c r="D187" s="124"/>
      <c r="E187" s="121"/>
      <c r="F187" s="121"/>
      <c r="G187" s="121"/>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6"/>
      <c r="B188" s="153"/>
      <c r="C188" s="114"/>
      <c r="D188" s="124"/>
      <c r="E188" s="121"/>
      <c r="F188" s="121"/>
      <c r="G188" s="121"/>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6"/>
      <c r="B189" s="153"/>
      <c r="C189" s="114"/>
      <c r="D189" s="124"/>
      <c r="E189" s="121"/>
      <c r="F189" s="121"/>
      <c r="G189" s="121"/>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6"/>
      <c r="B190" s="153"/>
      <c r="C190" s="115"/>
      <c r="D190" s="125"/>
      <c r="E190" s="122"/>
      <c r="F190" s="122"/>
      <c r="G190" s="122"/>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40.5">
      <c r="A191" s="156"/>
      <c r="B191" s="153"/>
      <c r="C191" s="149" t="s">
        <v>285</v>
      </c>
      <c r="D191" s="146" t="s">
        <v>319</v>
      </c>
      <c r="E191" s="126" t="s">
        <v>283</v>
      </c>
      <c r="F191" s="126">
        <v>32</v>
      </c>
      <c r="G191" s="126"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6</v>
      </c>
      <c r="O191" s="103">
        <v>3</v>
      </c>
      <c r="P191" s="103">
        <v>10</v>
      </c>
      <c r="Q191" s="103">
        <f t="shared" si="32"/>
        <v>18</v>
      </c>
      <c r="R191" s="103">
        <f t="shared" si="33"/>
        <v>180</v>
      </c>
      <c r="S191" s="103" t="str">
        <f t="shared" si="34"/>
        <v>A-18</v>
      </c>
      <c r="T191" s="78" t="str">
        <f t="shared" si="35"/>
        <v>II</v>
      </c>
      <c r="U191" s="78" t="str">
        <f>IF(T191=0,"",IF(T191="IV","Aceptable",IF(T191="III","Mejorable",IF(T191="II","No Aceptable o Aceptable con Control Especifico",IF(T191="I","No Aceptable","")))))</f>
        <v>No Aceptable o Aceptable con Control Especifico</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6"/>
      <c r="B192" s="153"/>
      <c r="C192" s="150"/>
      <c r="D192" s="147"/>
      <c r="E192" s="127"/>
      <c r="F192" s="127"/>
      <c r="G192" s="127"/>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6</v>
      </c>
      <c r="O192" s="70">
        <v>3</v>
      </c>
      <c r="P192" s="70">
        <v>25</v>
      </c>
      <c r="Q192" s="70">
        <f t="shared" si="32"/>
        <v>18</v>
      </c>
      <c r="R192" s="70">
        <f t="shared" si="33"/>
        <v>450</v>
      </c>
      <c r="S192" s="70" t="str">
        <f t="shared" si="34"/>
        <v>A-18</v>
      </c>
      <c r="T192" s="62" t="str">
        <f t="shared" si="35"/>
        <v>II</v>
      </c>
      <c r="U192" s="62" t="str">
        <f t="shared" ref="U192:U226" si="36">IF(T192=0,"",IF(T192="IV","Aceptable",IF(T192="III","Mejorable",IF(T192="II","No Aceptable o Aceptable con Control Especifico",IF(T192="I","No Aceptable","")))))</f>
        <v>No Aceptable o Aceptable con Control Especifico</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6"/>
      <c r="B193" s="153"/>
      <c r="C193" s="150"/>
      <c r="D193" s="147"/>
      <c r="E193" s="127"/>
      <c r="F193" s="127"/>
      <c r="G193" s="127"/>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6"/>
      <c r="B194" s="153"/>
      <c r="C194" s="150"/>
      <c r="D194" s="147"/>
      <c r="E194" s="127"/>
      <c r="F194" s="127"/>
      <c r="G194" s="127"/>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6"/>
      <c r="B195" s="153"/>
      <c r="C195" s="150"/>
      <c r="D195" s="147"/>
      <c r="E195" s="127"/>
      <c r="F195" s="127"/>
      <c r="G195" s="127"/>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6"/>
      <c r="B196" s="153"/>
      <c r="C196" s="150"/>
      <c r="D196" s="147"/>
      <c r="E196" s="127"/>
      <c r="F196" s="127"/>
      <c r="G196" s="127"/>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6"/>
      <c r="B197" s="153"/>
      <c r="C197" s="150"/>
      <c r="D197" s="147"/>
      <c r="E197" s="127"/>
      <c r="F197" s="127"/>
      <c r="G197" s="127"/>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6"/>
      <c r="B198" s="153"/>
      <c r="C198" s="150"/>
      <c r="D198" s="147"/>
      <c r="E198" s="127"/>
      <c r="F198" s="127"/>
      <c r="G198" s="127"/>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6"/>
      <c r="B199" s="153"/>
      <c r="C199" s="150"/>
      <c r="D199" s="147"/>
      <c r="E199" s="127"/>
      <c r="F199" s="127"/>
      <c r="G199" s="127"/>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6"/>
      <c r="B200" s="153"/>
      <c r="C200" s="150"/>
      <c r="D200" s="147"/>
      <c r="E200" s="127"/>
      <c r="F200" s="127"/>
      <c r="G200" s="127"/>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6"/>
      <c r="B201" s="153"/>
      <c r="C201" s="150"/>
      <c r="D201" s="147"/>
      <c r="E201" s="127"/>
      <c r="F201" s="127"/>
      <c r="G201" s="127"/>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29.25" customHeight="1">
      <c r="A202" s="156"/>
      <c r="B202" s="153"/>
      <c r="C202" s="150"/>
      <c r="D202" s="147"/>
      <c r="E202" s="127"/>
      <c r="F202" s="127"/>
      <c r="G202" s="127"/>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56"/>
      <c r="B203" s="153"/>
      <c r="C203" s="150"/>
      <c r="D203" s="147"/>
      <c r="E203" s="127"/>
      <c r="F203" s="127"/>
      <c r="G203" s="127"/>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6"/>
      <c r="B204" s="153"/>
      <c r="C204" s="150"/>
      <c r="D204" s="147"/>
      <c r="E204" s="127"/>
      <c r="F204" s="127"/>
      <c r="G204" s="127"/>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6"/>
      <c r="B205" s="153"/>
      <c r="C205" s="150"/>
      <c r="D205" s="147"/>
      <c r="E205" s="127"/>
      <c r="F205" s="127"/>
      <c r="G205" s="127"/>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6"/>
      <c r="B206" s="153"/>
      <c r="C206" s="150"/>
      <c r="D206" s="147"/>
      <c r="E206" s="127"/>
      <c r="F206" s="127"/>
      <c r="G206" s="127"/>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6"/>
      <c r="B207" s="153"/>
      <c r="C207" s="150"/>
      <c r="D207" s="147"/>
      <c r="E207" s="127"/>
      <c r="F207" s="127"/>
      <c r="G207" s="127"/>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6"/>
      <c r="B208" s="153"/>
      <c r="C208" s="150"/>
      <c r="D208" s="147"/>
      <c r="E208" s="127"/>
      <c r="F208" s="127"/>
      <c r="G208" s="127"/>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6"/>
      <c r="B209" s="153"/>
      <c r="C209" s="150"/>
      <c r="D209" s="147"/>
      <c r="E209" s="127"/>
      <c r="F209" s="127"/>
      <c r="G209" s="127"/>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6"/>
      <c r="B210" s="153"/>
      <c r="C210" s="150"/>
      <c r="D210" s="147"/>
      <c r="E210" s="127"/>
      <c r="F210" s="127"/>
      <c r="G210" s="127"/>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6"/>
      <c r="B211" s="153"/>
      <c r="C211" s="150"/>
      <c r="D211" s="147"/>
      <c r="E211" s="127"/>
      <c r="F211" s="127"/>
      <c r="G211" s="127"/>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6"/>
      <c r="B212" s="153"/>
      <c r="C212" s="150"/>
      <c r="D212" s="147"/>
      <c r="E212" s="127"/>
      <c r="F212" s="127"/>
      <c r="G212" s="127"/>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6"/>
      <c r="B213" s="153"/>
      <c r="C213" s="150"/>
      <c r="D213" s="147"/>
      <c r="E213" s="127"/>
      <c r="F213" s="127"/>
      <c r="G213" s="127"/>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6"/>
      <c r="B214" s="153"/>
      <c r="C214" s="150"/>
      <c r="D214" s="147"/>
      <c r="E214" s="127"/>
      <c r="F214" s="127"/>
      <c r="G214" s="127"/>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6"/>
      <c r="B215" s="153"/>
      <c r="C215" s="150"/>
      <c r="D215" s="147"/>
      <c r="E215" s="127"/>
      <c r="F215" s="127"/>
      <c r="G215" s="127"/>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6"/>
      <c r="B216" s="153"/>
      <c r="C216" s="150"/>
      <c r="D216" s="147"/>
      <c r="E216" s="127"/>
      <c r="F216" s="127"/>
      <c r="G216" s="127"/>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6"/>
      <c r="B217" s="153"/>
      <c r="C217" s="150"/>
      <c r="D217" s="147"/>
      <c r="E217" s="127"/>
      <c r="F217" s="127"/>
      <c r="G217" s="127"/>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6"/>
      <c r="B218" s="153"/>
      <c r="C218" s="150"/>
      <c r="D218" s="147"/>
      <c r="E218" s="127"/>
      <c r="F218" s="127"/>
      <c r="G218" s="127"/>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6"/>
      <c r="B219" s="153"/>
      <c r="C219" s="150"/>
      <c r="D219" s="147"/>
      <c r="E219" s="127"/>
      <c r="F219" s="127"/>
      <c r="G219" s="127"/>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6"/>
      <c r="B220" s="153"/>
      <c r="C220" s="150"/>
      <c r="D220" s="147"/>
      <c r="E220" s="127"/>
      <c r="F220" s="127"/>
      <c r="G220" s="127"/>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6"/>
      <c r="B221" s="153"/>
      <c r="C221" s="150"/>
      <c r="D221" s="147"/>
      <c r="E221" s="127"/>
      <c r="F221" s="127"/>
      <c r="G221" s="127"/>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6"/>
      <c r="B222" s="153"/>
      <c r="C222" s="150"/>
      <c r="D222" s="147"/>
      <c r="E222" s="127"/>
      <c r="F222" s="127"/>
      <c r="G222" s="127"/>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6"/>
      <c r="B223" s="153"/>
      <c r="C223" s="150"/>
      <c r="D223" s="147"/>
      <c r="E223" s="127"/>
      <c r="F223" s="127"/>
      <c r="G223" s="127"/>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6"/>
      <c r="B224" s="153"/>
      <c r="C224" s="150"/>
      <c r="D224" s="147"/>
      <c r="E224" s="127"/>
      <c r="F224" s="127"/>
      <c r="G224" s="127"/>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6"/>
      <c r="B225" s="153"/>
      <c r="C225" s="150"/>
      <c r="D225" s="147"/>
      <c r="E225" s="127"/>
      <c r="F225" s="127"/>
      <c r="G225" s="127"/>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6"/>
      <c r="B226" s="153"/>
      <c r="C226" s="151"/>
      <c r="D226" s="148"/>
      <c r="E226" s="128"/>
      <c r="F226" s="128"/>
      <c r="G226" s="128"/>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40.5">
      <c r="A227" s="156"/>
      <c r="B227" s="153"/>
      <c r="C227" s="113" t="s">
        <v>320</v>
      </c>
      <c r="D227" s="123" t="s">
        <v>321</v>
      </c>
      <c r="E227" s="120" t="s">
        <v>271</v>
      </c>
      <c r="F227" s="120">
        <v>40</v>
      </c>
      <c r="G227" s="120"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6</v>
      </c>
      <c r="O227" s="77">
        <v>3</v>
      </c>
      <c r="P227" s="77">
        <v>10</v>
      </c>
      <c r="Q227" s="77">
        <f t="shared" si="32"/>
        <v>18</v>
      </c>
      <c r="R227" s="77">
        <f t="shared" si="33"/>
        <v>180</v>
      </c>
      <c r="S227" s="77" t="str">
        <f t="shared" si="34"/>
        <v>A-18</v>
      </c>
      <c r="T227" s="78" t="str">
        <f t="shared" si="35"/>
        <v>II</v>
      </c>
      <c r="U227" s="78" t="str">
        <f>IF(T227=0,"",IF(T227="IV","Aceptable",IF(T227="III","Mejorable",IF(T227="II","No Aceptable o Aceptable con Control Especifico",IF(T227="I","No Aceptable","")))))</f>
        <v>No Aceptable o Aceptable con Control Especifico</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40.5">
      <c r="A228" s="156"/>
      <c r="B228" s="153"/>
      <c r="C228" s="114"/>
      <c r="D228" s="124"/>
      <c r="E228" s="121"/>
      <c r="F228" s="121"/>
      <c r="G228" s="121"/>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6</v>
      </c>
      <c r="O228" s="61">
        <v>3</v>
      </c>
      <c r="P228" s="61">
        <v>25</v>
      </c>
      <c r="Q228" s="61">
        <f t="shared" si="32"/>
        <v>18</v>
      </c>
      <c r="R228" s="61">
        <f t="shared" si="33"/>
        <v>450</v>
      </c>
      <c r="S228" s="61" t="str">
        <f t="shared" si="34"/>
        <v>A-18</v>
      </c>
      <c r="T228" s="62" t="str">
        <f t="shared" si="35"/>
        <v>II</v>
      </c>
      <c r="U228" s="62" t="str">
        <f t="shared" ref="U228:U262" si="37">IF(T228=0,"",IF(T228="IV","Aceptable",IF(T228="III","Mejorable",IF(T228="II","No Aceptable o Aceptable con Control Especifico",IF(T228="I","No Aceptable","")))))</f>
        <v>No Aceptable o Aceptable con Control Especifico</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6"/>
      <c r="B229" s="153"/>
      <c r="C229" s="114"/>
      <c r="D229" s="124"/>
      <c r="E229" s="121"/>
      <c r="F229" s="121"/>
      <c r="G229" s="121"/>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6"/>
      <c r="B230" s="153"/>
      <c r="C230" s="114"/>
      <c r="D230" s="124"/>
      <c r="E230" s="121"/>
      <c r="F230" s="121"/>
      <c r="G230" s="121"/>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6"/>
      <c r="B231" s="153"/>
      <c r="C231" s="114"/>
      <c r="D231" s="124"/>
      <c r="E231" s="121"/>
      <c r="F231" s="121"/>
      <c r="G231" s="121"/>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56"/>
      <c r="B232" s="153"/>
      <c r="C232" s="114"/>
      <c r="D232" s="124"/>
      <c r="E232" s="121"/>
      <c r="F232" s="121"/>
      <c r="G232" s="121"/>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6"/>
      <c r="B233" s="153"/>
      <c r="C233" s="114"/>
      <c r="D233" s="124"/>
      <c r="E233" s="121"/>
      <c r="F233" s="121"/>
      <c r="G233" s="121"/>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6"/>
      <c r="B234" s="153"/>
      <c r="C234" s="114"/>
      <c r="D234" s="124"/>
      <c r="E234" s="121"/>
      <c r="F234" s="121"/>
      <c r="G234" s="121"/>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6"/>
      <c r="B235" s="153"/>
      <c r="C235" s="114"/>
      <c r="D235" s="124"/>
      <c r="E235" s="121"/>
      <c r="F235" s="121"/>
      <c r="G235" s="121"/>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6"/>
      <c r="B236" s="153"/>
      <c r="C236" s="114"/>
      <c r="D236" s="124"/>
      <c r="E236" s="121"/>
      <c r="F236" s="121"/>
      <c r="G236" s="121"/>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6"/>
      <c r="B237" s="153"/>
      <c r="C237" s="114"/>
      <c r="D237" s="124"/>
      <c r="E237" s="121"/>
      <c r="F237" s="121"/>
      <c r="G237" s="121"/>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6"/>
      <c r="B238" s="153"/>
      <c r="C238" s="114"/>
      <c r="D238" s="124"/>
      <c r="E238" s="121"/>
      <c r="F238" s="121"/>
      <c r="G238" s="121"/>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6"/>
      <c r="B239" s="153"/>
      <c r="C239" s="114"/>
      <c r="D239" s="124"/>
      <c r="E239" s="121"/>
      <c r="F239" s="121"/>
      <c r="G239" s="121"/>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56"/>
      <c r="B240" s="153"/>
      <c r="C240" s="114"/>
      <c r="D240" s="124"/>
      <c r="E240" s="121"/>
      <c r="F240" s="121"/>
      <c r="G240" s="121"/>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6"/>
      <c r="B241" s="153"/>
      <c r="C241" s="114"/>
      <c r="D241" s="124"/>
      <c r="E241" s="121"/>
      <c r="F241" s="121"/>
      <c r="G241" s="121"/>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6"/>
      <c r="B242" s="153"/>
      <c r="C242" s="114"/>
      <c r="D242" s="124"/>
      <c r="E242" s="121"/>
      <c r="F242" s="121"/>
      <c r="G242" s="121"/>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6"/>
      <c r="B243" s="153"/>
      <c r="C243" s="114"/>
      <c r="D243" s="124"/>
      <c r="E243" s="121"/>
      <c r="F243" s="121"/>
      <c r="G243" s="121"/>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6"/>
      <c r="B244" s="153"/>
      <c r="C244" s="114"/>
      <c r="D244" s="124"/>
      <c r="E244" s="121"/>
      <c r="F244" s="121"/>
      <c r="G244" s="121"/>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6"/>
      <c r="B245" s="153"/>
      <c r="C245" s="114"/>
      <c r="D245" s="124"/>
      <c r="E245" s="121"/>
      <c r="F245" s="121"/>
      <c r="G245" s="121"/>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6"/>
      <c r="B246" s="153"/>
      <c r="C246" s="114"/>
      <c r="D246" s="124"/>
      <c r="E246" s="121"/>
      <c r="F246" s="121"/>
      <c r="G246" s="121"/>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6"/>
      <c r="B247" s="153"/>
      <c r="C247" s="114"/>
      <c r="D247" s="124"/>
      <c r="E247" s="121"/>
      <c r="F247" s="121"/>
      <c r="G247" s="121"/>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6"/>
      <c r="B248" s="153"/>
      <c r="C248" s="114"/>
      <c r="D248" s="124"/>
      <c r="E248" s="121"/>
      <c r="F248" s="121"/>
      <c r="G248" s="121"/>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6"/>
      <c r="B249" s="153"/>
      <c r="C249" s="114"/>
      <c r="D249" s="124"/>
      <c r="E249" s="121"/>
      <c r="F249" s="121"/>
      <c r="G249" s="121"/>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6"/>
      <c r="B250" s="153"/>
      <c r="C250" s="114"/>
      <c r="D250" s="124"/>
      <c r="E250" s="121"/>
      <c r="F250" s="121"/>
      <c r="G250" s="121"/>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6"/>
      <c r="B251" s="153"/>
      <c r="C251" s="114"/>
      <c r="D251" s="124"/>
      <c r="E251" s="121"/>
      <c r="F251" s="121"/>
      <c r="G251" s="121"/>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6"/>
      <c r="B252" s="153"/>
      <c r="C252" s="114"/>
      <c r="D252" s="124"/>
      <c r="E252" s="121"/>
      <c r="F252" s="121"/>
      <c r="G252" s="121"/>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6"/>
      <c r="B253" s="153"/>
      <c r="C253" s="114"/>
      <c r="D253" s="124"/>
      <c r="E253" s="121"/>
      <c r="F253" s="121"/>
      <c r="G253" s="121"/>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6"/>
      <c r="B254" s="153"/>
      <c r="C254" s="114"/>
      <c r="D254" s="124"/>
      <c r="E254" s="121"/>
      <c r="F254" s="121"/>
      <c r="G254" s="121"/>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6"/>
      <c r="B255" s="153"/>
      <c r="C255" s="114"/>
      <c r="D255" s="124"/>
      <c r="E255" s="121"/>
      <c r="F255" s="121"/>
      <c r="G255" s="121"/>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6"/>
      <c r="B256" s="153"/>
      <c r="C256" s="114"/>
      <c r="D256" s="124"/>
      <c r="E256" s="121"/>
      <c r="F256" s="121"/>
      <c r="G256" s="121"/>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6"/>
      <c r="B257" s="153"/>
      <c r="C257" s="114"/>
      <c r="D257" s="124"/>
      <c r="E257" s="121"/>
      <c r="F257" s="121"/>
      <c r="G257" s="121"/>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6"/>
      <c r="B258" s="153"/>
      <c r="C258" s="114"/>
      <c r="D258" s="124"/>
      <c r="E258" s="121"/>
      <c r="F258" s="121"/>
      <c r="G258" s="121"/>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6"/>
      <c r="B259" s="153"/>
      <c r="C259" s="114"/>
      <c r="D259" s="124"/>
      <c r="E259" s="121"/>
      <c r="F259" s="121"/>
      <c r="G259" s="121"/>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6"/>
      <c r="B260" s="153"/>
      <c r="C260" s="114"/>
      <c r="D260" s="124"/>
      <c r="E260" s="121"/>
      <c r="F260" s="121"/>
      <c r="G260" s="121"/>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6"/>
      <c r="B261" s="153"/>
      <c r="C261" s="114"/>
      <c r="D261" s="124"/>
      <c r="E261" s="121"/>
      <c r="F261" s="121"/>
      <c r="G261" s="121"/>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6"/>
      <c r="B262" s="153"/>
      <c r="C262" s="115"/>
      <c r="D262" s="125"/>
      <c r="E262" s="122"/>
      <c r="F262" s="122"/>
      <c r="G262" s="122"/>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40.5">
      <c r="A263" s="156"/>
      <c r="B263" s="153"/>
      <c r="C263" s="149" t="s">
        <v>291</v>
      </c>
      <c r="D263" s="146" t="s">
        <v>322</v>
      </c>
      <c r="E263" s="126" t="s">
        <v>289</v>
      </c>
      <c r="F263" s="126">
        <v>41</v>
      </c>
      <c r="G263" s="126"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6</v>
      </c>
      <c r="O263" s="103">
        <v>3</v>
      </c>
      <c r="P263" s="103">
        <v>10</v>
      </c>
      <c r="Q263" s="103">
        <f t="shared" si="38"/>
        <v>18</v>
      </c>
      <c r="R263" s="103">
        <f t="shared" si="39"/>
        <v>180</v>
      </c>
      <c r="S263" s="103" t="str">
        <f t="shared" si="40"/>
        <v>A-18</v>
      </c>
      <c r="T263" s="78" t="str">
        <f t="shared" si="41"/>
        <v>II</v>
      </c>
      <c r="U263" s="78" t="str">
        <f>IF(T263=0,"",IF(T263="IV","Aceptable",IF(T263="III","Mejorable",IF(T263="II","No Aceptable o Aceptable con Control Especifico",IF(T263="I","No Aceptable","")))))</f>
        <v>No Aceptable o Aceptable con Control Especifico</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40.5">
      <c r="A264" s="156"/>
      <c r="B264" s="153"/>
      <c r="C264" s="150"/>
      <c r="D264" s="147"/>
      <c r="E264" s="127"/>
      <c r="F264" s="127"/>
      <c r="G264" s="127"/>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6</v>
      </c>
      <c r="O264" s="70">
        <v>3</v>
      </c>
      <c r="P264" s="70">
        <v>25</v>
      </c>
      <c r="Q264" s="70">
        <f t="shared" si="38"/>
        <v>18</v>
      </c>
      <c r="R264" s="70">
        <f t="shared" si="39"/>
        <v>450</v>
      </c>
      <c r="S264" s="70" t="str">
        <f t="shared" si="40"/>
        <v>A-18</v>
      </c>
      <c r="T264" s="62" t="str">
        <f t="shared" si="41"/>
        <v>II</v>
      </c>
      <c r="U264" s="62" t="str">
        <f t="shared" ref="U264:U298" si="42">IF(T264=0,"",IF(T264="IV","Aceptable",IF(T264="III","Mejorable",IF(T264="II","No Aceptable o Aceptable con Control Especifico",IF(T264="I","No Aceptable","")))))</f>
        <v>No Aceptable o Aceptable con Control Especifico</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6"/>
      <c r="B265" s="153"/>
      <c r="C265" s="150"/>
      <c r="D265" s="147"/>
      <c r="E265" s="127"/>
      <c r="F265" s="127"/>
      <c r="G265" s="127"/>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6"/>
      <c r="B266" s="153"/>
      <c r="C266" s="150"/>
      <c r="D266" s="147"/>
      <c r="E266" s="127"/>
      <c r="F266" s="127"/>
      <c r="G266" s="127"/>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6"/>
      <c r="B267" s="153"/>
      <c r="C267" s="150"/>
      <c r="D267" s="147"/>
      <c r="E267" s="127"/>
      <c r="F267" s="127"/>
      <c r="G267" s="127"/>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56"/>
      <c r="B268" s="153"/>
      <c r="C268" s="150"/>
      <c r="D268" s="147"/>
      <c r="E268" s="127"/>
      <c r="F268" s="127"/>
      <c r="G268" s="127"/>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6"/>
      <c r="B269" s="153"/>
      <c r="C269" s="150"/>
      <c r="D269" s="147"/>
      <c r="E269" s="127"/>
      <c r="F269" s="127"/>
      <c r="G269" s="127"/>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6"/>
      <c r="B270" s="153"/>
      <c r="C270" s="150"/>
      <c r="D270" s="147"/>
      <c r="E270" s="127"/>
      <c r="F270" s="127"/>
      <c r="G270" s="127"/>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6"/>
      <c r="B271" s="153"/>
      <c r="C271" s="150"/>
      <c r="D271" s="147"/>
      <c r="E271" s="127"/>
      <c r="F271" s="127"/>
      <c r="G271" s="127"/>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6"/>
      <c r="B272" s="153"/>
      <c r="C272" s="150"/>
      <c r="D272" s="147"/>
      <c r="E272" s="127"/>
      <c r="F272" s="127"/>
      <c r="G272" s="127"/>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6"/>
      <c r="B273" s="153"/>
      <c r="C273" s="150"/>
      <c r="D273" s="147"/>
      <c r="E273" s="127"/>
      <c r="F273" s="127"/>
      <c r="G273" s="127"/>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6"/>
      <c r="B274" s="153"/>
      <c r="C274" s="150"/>
      <c r="D274" s="147"/>
      <c r="E274" s="127"/>
      <c r="F274" s="127"/>
      <c r="G274" s="127"/>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6"/>
      <c r="B275" s="153"/>
      <c r="C275" s="150"/>
      <c r="D275" s="147"/>
      <c r="E275" s="127"/>
      <c r="F275" s="127"/>
      <c r="G275" s="127"/>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56"/>
      <c r="B276" s="153"/>
      <c r="C276" s="150"/>
      <c r="D276" s="147"/>
      <c r="E276" s="127"/>
      <c r="F276" s="127"/>
      <c r="G276" s="127"/>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6"/>
      <c r="B277" s="153"/>
      <c r="C277" s="150"/>
      <c r="D277" s="147"/>
      <c r="E277" s="127"/>
      <c r="F277" s="127"/>
      <c r="G277" s="127"/>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6"/>
      <c r="B278" s="153"/>
      <c r="C278" s="150"/>
      <c r="D278" s="147"/>
      <c r="E278" s="127"/>
      <c r="F278" s="127"/>
      <c r="G278" s="127"/>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6"/>
      <c r="B279" s="153"/>
      <c r="C279" s="150"/>
      <c r="D279" s="147"/>
      <c r="E279" s="127"/>
      <c r="F279" s="127"/>
      <c r="G279" s="127"/>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6"/>
      <c r="B280" s="153"/>
      <c r="C280" s="150"/>
      <c r="D280" s="147"/>
      <c r="E280" s="127"/>
      <c r="F280" s="127"/>
      <c r="G280" s="127"/>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6"/>
      <c r="B281" s="153"/>
      <c r="C281" s="150"/>
      <c r="D281" s="147"/>
      <c r="E281" s="127"/>
      <c r="F281" s="127"/>
      <c r="G281" s="127"/>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6"/>
      <c r="B282" s="153"/>
      <c r="C282" s="150"/>
      <c r="D282" s="147"/>
      <c r="E282" s="127"/>
      <c r="F282" s="127"/>
      <c r="G282" s="127"/>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6"/>
      <c r="B283" s="153"/>
      <c r="C283" s="150"/>
      <c r="D283" s="147"/>
      <c r="E283" s="127"/>
      <c r="F283" s="127"/>
      <c r="G283" s="127"/>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6"/>
      <c r="B284" s="153"/>
      <c r="C284" s="150"/>
      <c r="D284" s="147"/>
      <c r="E284" s="127"/>
      <c r="F284" s="127"/>
      <c r="G284" s="127"/>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6"/>
      <c r="B285" s="153"/>
      <c r="C285" s="150"/>
      <c r="D285" s="147"/>
      <c r="E285" s="127"/>
      <c r="F285" s="127"/>
      <c r="G285" s="127"/>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6"/>
      <c r="B286" s="153"/>
      <c r="C286" s="150"/>
      <c r="D286" s="147"/>
      <c r="E286" s="127"/>
      <c r="F286" s="127"/>
      <c r="G286" s="127"/>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6"/>
      <c r="B287" s="153"/>
      <c r="C287" s="150"/>
      <c r="D287" s="147"/>
      <c r="E287" s="127"/>
      <c r="F287" s="127"/>
      <c r="G287" s="127"/>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6"/>
      <c r="B288" s="153"/>
      <c r="C288" s="150"/>
      <c r="D288" s="147"/>
      <c r="E288" s="127"/>
      <c r="F288" s="127"/>
      <c r="G288" s="127"/>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6"/>
      <c r="B289" s="153"/>
      <c r="C289" s="150"/>
      <c r="D289" s="147"/>
      <c r="E289" s="127"/>
      <c r="F289" s="127"/>
      <c r="G289" s="127"/>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6"/>
      <c r="B290" s="153"/>
      <c r="C290" s="150"/>
      <c r="D290" s="147"/>
      <c r="E290" s="127"/>
      <c r="F290" s="127"/>
      <c r="G290" s="127"/>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6"/>
      <c r="B291" s="153"/>
      <c r="C291" s="150"/>
      <c r="D291" s="147"/>
      <c r="E291" s="127"/>
      <c r="F291" s="127"/>
      <c r="G291" s="127"/>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6"/>
      <c r="B292" s="153"/>
      <c r="C292" s="150"/>
      <c r="D292" s="147"/>
      <c r="E292" s="127"/>
      <c r="F292" s="127"/>
      <c r="G292" s="127"/>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6"/>
      <c r="B293" s="153"/>
      <c r="C293" s="150"/>
      <c r="D293" s="147"/>
      <c r="E293" s="127"/>
      <c r="F293" s="127"/>
      <c r="G293" s="127"/>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6"/>
      <c r="B294" s="153"/>
      <c r="C294" s="150"/>
      <c r="D294" s="147"/>
      <c r="E294" s="127"/>
      <c r="F294" s="127"/>
      <c r="G294" s="127"/>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6"/>
      <c r="B295" s="153"/>
      <c r="C295" s="150"/>
      <c r="D295" s="147"/>
      <c r="E295" s="127"/>
      <c r="F295" s="127"/>
      <c r="G295" s="127"/>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6"/>
      <c r="B296" s="153"/>
      <c r="C296" s="150"/>
      <c r="D296" s="147"/>
      <c r="E296" s="127"/>
      <c r="F296" s="127"/>
      <c r="G296" s="127"/>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6"/>
      <c r="B297" s="153"/>
      <c r="C297" s="150"/>
      <c r="D297" s="147"/>
      <c r="E297" s="127"/>
      <c r="F297" s="127"/>
      <c r="G297" s="127"/>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6"/>
      <c r="B298" s="153"/>
      <c r="C298" s="151"/>
      <c r="D298" s="148"/>
      <c r="E298" s="128"/>
      <c r="F298" s="128"/>
      <c r="G298" s="128"/>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40.5">
      <c r="A299" s="156"/>
      <c r="B299" s="153"/>
      <c r="C299" s="113" t="s">
        <v>295</v>
      </c>
      <c r="D299" s="123" t="s">
        <v>323</v>
      </c>
      <c r="E299" s="120" t="s">
        <v>293</v>
      </c>
      <c r="F299" s="120">
        <v>41</v>
      </c>
      <c r="G299" s="120"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6</v>
      </c>
      <c r="O299" s="77">
        <v>3</v>
      </c>
      <c r="P299" s="77">
        <v>10</v>
      </c>
      <c r="Q299" s="77">
        <f t="shared" si="38"/>
        <v>18</v>
      </c>
      <c r="R299" s="77">
        <f t="shared" si="39"/>
        <v>180</v>
      </c>
      <c r="S299" s="77" t="str">
        <f t="shared" si="40"/>
        <v>A-18</v>
      </c>
      <c r="T299" s="78" t="str">
        <f t="shared" si="41"/>
        <v>II</v>
      </c>
      <c r="U299" s="78" t="str">
        <f>IF(T299=0,"",IF(T299="IV","Aceptable",IF(T299="III","Mejorable",IF(T299="II","No Aceptable o Aceptable con Control Especifico",IF(T299="I","No Aceptable","")))))</f>
        <v>No Aceptable o Aceptable con Control Especifico</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40.5">
      <c r="A300" s="156"/>
      <c r="B300" s="153"/>
      <c r="C300" s="114"/>
      <c r="D300" s="124"/>
      <c r="E300" s="121"/>
      <c r="F300" s="121"/>
      <c r="G300" s="121"/>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6</v>
      </c>
      <c r="O300" s="61">
        <v>3</v>
      </c>
      <c r="P300" s="61">
        <v>25</v>
      </c>
      <c r="Q300" s="61">
        <f t="shared" si="38"/>
        <v>18</v>
      </c>
      <c r="R300" s="61">
        <f t="shared" si="39"/>
        <v>450</v>
      </c>
      <c r="S300" s="61" t="str">
        <f t="shared" si="40"/>
        <v>A-18</v>
      </c>
      <c r="T300" s="62" t="str">
        <f t="shared" si="41"/>
        <v>II</v>
      </c>
      <c r="U300" s="62" t="str">
        <f t="shared" ref="U300:U324" si="43">IF(T300=0,"",IF(T300="IV","Aceptable",IF(T300="III","Mejorable",IF(T300="II","No Aceptable o Aceptable con Control Especifico",IF(T300="I","No Aceptable","")))))</f>
        <v>No Aceptable o Aceptable con Control Especifico</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6"/>
      <c r="B301" s="153"/>
      <c r="C301" s="114"/>
      <c r="D301" s="124"/>
      <c r="E301" s="121"/>
      <c r="F301" s="121"/>
      <c r="G301" s="121"/>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6"/>
      <c r="B302" s="153"/>
      <c r="C302" s="114"/>
      <c r="D302" s="124"/>
      <c r="E302" s="121"/>
      <c r="F302" s="121"/>
      <c r="G302" s="121"/>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6"/>
      <c r="B303" s="153"/>
      <c r="C303" s="114"/>
      <c r="D303" s="124"/>
      <c r="E303" s="121"/>
      <c r="F303" s="121"/>
      <c r="G303" s="121"/>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6"/>
      <c r="B304" s="153"/>
      <c r="C304" s="114"/>
      <c r="D304" s="124"/>
      <c r="E304" s="121"/>
      <c r="F304" s="121"/>
      <c r="G304" s="121"/>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6"/>
      <c r="B305" s="153"/>
      <c r="C305" s="114"/>
      <c r="D305" s="124"/>
      <c r="E305" s="121"/>
      <c r="F305" s="121"/>
      <c r="G305" s="121"/>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6"/>
      <c r="B306" s="153"/>
      <c r="C306" s="114"/>
      <c r="D306" s="124"/>
      <c r="E306" s="121"/>
      <c r="F306" s="121"/>
      <c r="G306" s="121"/>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6"/>
      <c r="B307" s="153"/>
      <c r="C307" s="114"/>
      <c r="D307" s="124"/>
      <c r="E307" s="121"/>
      <c r="F307" s="121"/>
      <c r="G307" s="121"/>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6"/>
      <c r="B308" s="153"/>
      <c r="C308" s="114"/>
      <c r="D308" s="124"/>
      <c r="E308" s="121"/>
      <c r="F308" s="121"/>
      <c r="G308" s="121"/>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6"/>
      <c r="B309" s="153"/>
      <c r="C309" s="114"/>
      <c r="D309" s="124"/>
      <c r="E309" s="121"/>
      <c r="F309" s="121"/>
      <c r="G309" s="121"/>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6"/>
      <c r="B310" s="153"/>
      <c r="C310" s="114"/>
      <c r="D310" s="124"/>
      <c r="E310" s="121"/>
      <c r="F310" s="121"/>
      <c r="G310" s="121"/>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6"/>
      <c r="B311" s="153"/>
      <c r="C311" s="114"/>
      <c r="D311" s="124"/>
      <c r="E311" s="121"/>
      <c r="F311" s="121"/>
      <c r="G311" s="121"/>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6"/>
      <c r="B312" s="153"/>
      <c r="C312" s="114"/>
      <c r="D312" s="124"/>
      <c r="E312" s="121"/>
      <c r="F312" s="121"/>
      <c r="G312" s="121"/>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6"/>
      <c r="B313" s="153"/>
      <c r="C313" s="114"/>
      <c r="D313" s="124"/>
      <c r="E313" s="121"/>
      <c r="F313" s="121"/>
      <c r="G313" s="121"/>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6"/>
      <c r="B314" s="153"/>
      <c r="C314" s="114"/>
      <c r="D314" s="124"/>
      <c r="E314" s="121"/>
      <c r="F314" s="121"/>
      <c r="G314" s="121"/>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6"/>
      <c r="B315" s="153"/>
      <c r="C315" s="114"/>
      <c r="D315" s="124"/>
      <c r="E315" s="121"/>
      <c r="F315" s="121"/>
      <c r="G315" s="121"/>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6"/>
      <c r="B316" s="153"/>
      <c r="C316" s="114"/>
      <c r="D316" s="124"/>
      <c r="E316" s="121"/>
      <c r="F316" s="121"/>
      <c r="G316" s="121"/>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6"/>
      <c r="B317" s="153"/>
      <c r="C317" s="114"/>
      <c r="D317" s="124"/>
      <c r="E317" s="121"/>
      <c r="F317" s="121"/>
      <c r="G317" s="121"/>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6"/>
      <c r="B318" s="153"/>
      <c r="C318" s="114"/>
      <c r="D318" s="124"/>
      <c r="E318" s="121"/>
      <c r="F318" s="121"/>
      <c r="G318" s="121"/>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6"/>
      <c r="B319" s="153"/>
      <c r="C319" s="114"/>
      <c r="D319" s="124"/>
      <c r="E319" s="121"/>
      <c r="F319" s="121"/>
      <c r="G319" s="121"/>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6"/>
      <c r="B320" s="153"/>
      <c r="C320" s="114"/>
      <c r="D320" s="124"/>
      <c r="E320" s="121"/>
      <c r="F320" s="121"/>
      <c r="G320" s="121"/>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6"/>
      <c r="B321" s="153"/>
      <c r="C321" s="114"/>
      <c r="D321" s="124"/>
      <c r="E321" s="121"/>
      <c r="F321" s="121"/>
      <c r="G321" s="121"/>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6"/>
      <c r="B322" s="153"/>
      <c r="C322" s="114"/>
      <c r="D322" s="124"/>
      <c r="E322" s="121"/>
      <c r="F322" s="121"/>
      <c r="G322" s="121"/>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6"/>
      <c r="B323" s="153"/>
      <c r="C323" s="114"/>
      <c r="D323" s="124"/>
      <c r="E323" s="121"/>
      <c r="F323" s="121"/>
      <c r="G323" s="121"/>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6"/>
      <c r="B324" s="153"/>
      <c r="C324" s="115"/>
      <c r="D324" s="125"/>
      <c r="E324" s="122"/>
      <c r="F324" s="122"/>
      <c r="G324" s="122"/>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40.5">
      <c r="A325" s="156"/>
      <c r="B325" s="153"/>
      <c r="C325" s="149" t="s">
        <v>298</v>
      </c>
      <c r="D325" s="146" t="s">
        <v>324</v>
      </c>
      <c r="E325" s="126" t="s">
        <v>289</v>
      </c>
      <c r="F325" s="126">
        <v>42</v>
      </c>
      <c r="G325" s="126"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6</v>
      </c>
      <c r="O325" s="103">
        <v>3</v>
      </c>
      <c r="P325" s="103">
        <v>10</v>
      </c>
      <c r="Q325" s="103">
        <f t="shared" si="44"/>
        <v>18</v>
      </c>
      <c r="R325" s="103">
        <f t="shared" si="45"/>
        <v>180</v>
      </c>
      <c r="S325" s="103" t="str">
        <f t="shared" si="46"/>
        <v>A-18</v>
      </c>
      <c r="T325" s="78" t="str">
        <f t="shared" si="47"/>
        <v>II</v>
      </c>
      <c r="U325" s="78" t="str">
        <f>IF(T325=0,"",IF(T325="IV","Aceptable",IF(T325="III","Mejorable",IF(T325="II","No Aceptable o Aceptable con Control Especifico",IF(T325="I","No Aceptable","")))))</f>
        <v>No Aceptable o Aceptable con Control Especifico</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40.5">
      <c r="A326" s="156"/>
      <c r="B326" s="153"/>
      <c r="C326" s="150"/>
      <c r="D326" s="147"/>
      <c r="E326" s="127"/>
      <c r="F326" s="127"/>
      <c r="G326" s="127"/>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6</v>
      </c>
      <c r="O326" s="70">
        <v>3</v>
      </c>
      <c r="P326" s="70">
        <v>25</v>
      </c>
      <c r="Q326" s="70">
        <f t="shared" si="44"/>
        <v>18</v>
      </c>
      <c r="R326" s="70">
        <f t="shared" si="45"/>
        <v>450</v>
      </c>
      <c r="S326" s="70" t="str">
        <f t="shared" si="46"/>
        <v>A-18</v>
      </c>
      <c r="T326" s="62" t="str">
        <f t="shared" si="47"/>
        <v>II</v>
      </c>
      <c r="U326" s="62" t="str">
        <f t="shared" ref="U326:U360" si="48">IF(T326=0,"",IF(T326="IV","Aceptable",IF(T326="III","Mejorable",IF(T326="II","No Aceptable o Aceptable con Control Especifico",IF(T326="I","No Aceptable","")))))</f>
        <v>No Aceptable o Aceptable con Control Especifico</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6"/>
      <c r="B327" s="153"/>
      <c r="C327" s="150"/>
      <c r="D327" s="147"/>
      <c r="E327" s="127"/>
      <c r="F327" s="127"/>
      <c r="G327" s="127"/>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6"/>
      <c r="B328" s="153"/>
      <c r="C328" s="150"/>
      <c r="D328" s="147"/>
      <c r="E328" s="127"/>
      <c r="F328" s="127"/>
      <c r="G328" s="127"/>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6"/>
      <c r="B329" s="153"/>
      <c r="C329" s="150"/>
      <c r="D329" s="147"/>
      <c r="E329" s="127"/>
      <c r="F329" s="127"/>
      <c r="G329" s="127"/>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56"/>
      <c r="B330" s="153"/>
      <c r="C330" s="150"/>
      <c r="D330" s="147"/>
      <c r="E330" s="127"/>
      <c r="F330" s="127"/>
      <c r="G330" s="127"/>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6"/>
      <c r="B331" s="153"/>
      <c r="C331" s="150"/>
      <c r="D331" s="147"/>
      <c r="E331" s="127"/>
      <c r="F331" s="127"/>
      <c r="G331" s="127"/>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6"/>
      <c r="B332" s="153"/>
      <c r="C332" s="150"/>
      <c r="D332" s="147"/>
      <c r="E332" s="127"/>
      <c r="F332" s="127"/>
      <c r="G332" s="127"/>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6"/>
      <c r="B333" s="153"/>
      <c r="C333" s="150"/>
      <c r="D333" s="147"/>
      <c r="E333" s="127"/>
      <c r="F333" s="127"/>
      <c r="G333" s="127"/>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6"/>
      <c r="B334" s="153"/>
      <c r="C334" s="150"/>
      <c r="D334" s="147"/>
      <c r="E334" s="127"/>
      <c r="F334" s="127"/>
      <c r="G334" s="127"/>
      <c r="H334" s="108" t="str">
        <f>VLOOKUP(I334,[1]Hoja2!A$3:I$54,2,0)</f>
        <v>MÁQUINARIA Y EQUIPO</v>
      </c>
      <c r="I334" s="68" t="s">
        <v>168</v>
      </c>
      <c r="J334" s="108" t="str">
        <f>VLOOKUP(I334,[1]Hoja2!A$3:I$54,3,0)</f>
        <v>ATRAPAMIENTO, AMPUTACIÓN, APLASTAMIENTO, FRACTURA</v>
      </c>
      <c r="K334" s="69"/>
      <c r="L334" s="108" t="str">
        <f>VLOOKUP(I334,[1]Hoja2!A$3:I$54,4,0)</f>
        <v>PG INSPECCIONES, PG EMERGENCIA, REQUISITOS PARA MANEJO DE MÁQUINAS, REQUISITOS PARA REALIZAR LABORES EN TALLERES</v>
      </c>
      <c r="M334" s="108"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6"/>
      <c r="B335" s="153"/>
      <c r="C335" s="150"/>
      <c r="D335" s="147"/>
      <c r="E335" s="127"/>
      <c r="F335" s="127"/>
      <c r="G335" s="127"/>
      <c r="H335" s="108" t="str">
        <f>VLOOKUP(I335,[1]Hoja2!A$3:I$54,2,0)</f>
        <v>HERRAMIENTAS MANUALES</v>
      </c>
      <c r="I335" s="68" t="s">
        <v>174</v>
      </c>
      <c r="J335" s="108" t="str">
        <f>VLOOKUP(I335,[1]Hoja2!A$3:I$54,3,0)</f>
        <v>QUEMADURAS, LESIONES, PELLIZCOS, APLASTAMIENTOS</v>
      </c>
      <c r="K335" s="69"/>
      <c r="L335" s="108" t="str">
        <f>VLOOKUP(I335,[1]Hoja2!A$3:I$54,4,0)</f>
        <v>REQUISITOS MANEJO DE EQUIPOS EMPLEADOS EN LABORES DE CONSTRUCCION ACUEDUCTO Y ALCANTARILLADO, PG INSPECCIONES,PG EMERGENCIA, REQUISITOS  PARA EL MANEJO DE MÁQUINAS HERRAMIENTAS</v>
      </c>
      <c r="M335" s="108"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6"/>
      <c r="B336" s="153"/>
      <c r="C336" s="150"/>
      <c r="D336" s="147"/>
      <c r="E336" s="127"/>
      <c r="F336" s="127"/>
      <c r="G336" s="127"/>
      <c r="H336" s="108" t="str">
        <f>VLOOKUP(I336,[1]Hoja2!A$3:I$54,2,0)</f>
        <v>MANTENIMIENTO DE PUENTE GRUAS, LIMPIEZA DE CANALES, MANTENIMIENTO DE INSTALACIONES LOCATIVAS, MANTENIMIENTO Y REPARACION DE POZOS</v>
      </c>
      <c r="I336" s="68" t="s">
        <v>203</v>
      </c>
      <c r="J336" s="108" t="str">
        <f>VLOOKUP(I336,[1]Hoja2!A$3:I$54,3,0)</f>
        <v>LESIONES, FRACTURAS</v>
      </c>
      <c r="K336" s="69"/>
      <c r="L336" s="108" t="str">
        <f>VLOOKUP(I336,[1]Hoja2!A$3:I$54,4,0)</f>
        <v>PG INSPECCIONES, PG EMERGENCIA, REQUISITOS MÍNIMOS DE SEGURIDAD E HIGIENE PARA TRABAJOS EN ALTURAS</v>
      </c>
      <c r="M336" s="108"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6"/>
      <c r="B337" s="153"/>
      <c r="C337" s="150"/>
      <c r="D337" s="147"/>
      <c r="E337" s="127"/>
      <c r="F337" s="127"/>
      <c r="G337" s="127"/>
      <c r="H337" s="108" t="str">
        <f>VLOOKUP(I337,[1]Hoja2!A$3:I$54,2,0)</f>
        <v>INGRESO A POZOS, RED DE ACUEDUCTO, EXCAVACIONES</v>
      </c>
      <c r="I337" s="68" t="s">
        <v>196</v>
      </c>
      <c r="J337" s="108" t="str">
        <f>VLOOKUP(I337,[1]Hoja2!A$3:I$54,3,0)</f>
        <v>INTOXICACIÓN, ASFIXIA</v>
      </c>
      <c r="K337" s="69"/>
      <c r="L337" s="108" t="str">
        <f>VLOOKUP(I337,[1]Hoja2!A$3:I$54,4,0)</f>
        <v>PG INSPECCIONES, PG EMERGENCIA, REQUISITOS MÍNIMOS DE SEGURIDAD E HIGIENE PARA ESPACIOS CONFINADOS</v>
      </c>
      <c r="M337" s="108"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56"/>
      <c r="B338" s="153"/>
      <c r="C338" s="150"/>
      <c r="D338" s="147"/>
      <c r="E338" s="127"/>
      <c r="F338" s="127"/>
      <c r="G338" s="127"/>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6"/>
      <c r="B339" s="153"/>
      <c r="C339" s="150"/>
      <c r="D339" s="147"/>
      <c r="E339" s="127"/>
      <c r="F339" s="127"/>
      <c r="G339" s="127"/>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6"/>
      <c r="B340" s="153"/>
      <c r="C340" s="150"/>
      <c r="D340" s="147"/>
      <c r="E340" s="127"/>
      <c r="F340" s="127"/>
      <c r="G340" s="127"/>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6"/>
      <c r="B341" s="153"/>
      <c r="C341" s="150"/>
      <c r="D341" s="147"/>
      <c r="E341" s="127"/>
      <c r="F341" s="127"/>
      <c r="G341" s="127"/>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4"/>
        <v>6</v>
      </c>
      <c r="R341" s="70">
        <f t="shared" si="45"/>
        <v>60</v>
      </c>
      <c r="S341" s="70" t="str">
        <f t="shared" si="46"/>
        <v>M-6</v>
      </c>
      <c r="T341" s="62" t="str">
        <f t="shared" si="47"/>
        <v>III</v>
      </c>
      <c r="U341" s="62" t="str">
        <f t="shared" si="48"/>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6"/>
      <c r="B342" s="153"/>
      <c r="C342" s="150"/>
      <c r="D342" s="147"/>
      <c r="E342" s="127"/>
      <c r="F342" s="127"/>
      <c r="G342" s="127"/>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6"/>
      <c r="B343" s="153"/>
      <c r="C343" s="150"/>
      <c r="D343" s="147"/>
      <c r="E343" s="127"/>
      <c r="F343" s="127"/>
      <c r="G343" s="127"/>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6"/>
      <c r="B344" s="153"/>
      <c r="C344" s="150"/>
      <c r="D344" s="147"/>
      <c r="E344" s="127"/>
      <c r="F344" s="127"/>
      <c r="G344" s="127"/>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6"/>
      <c r="B345" s="153"/>
      <c r="C345" s="150"/>
      <c r="D345" s="147"/>
      <c r="E345" s="127"/>
      <c r="F345" s="127"/>
      <c r="G345" s="127"/>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6"/>
      <c r="B346" s="153"/>
      <c r="C346" s="150"/>
      <c r="D346" s="147"/>
      <c r="E346" s="127"/>
      <c r="F346" s="127"/>
      <c r="G346" s="127"/>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6"/>
      <c r="B347" s="153"/>
      <c r="C347" s="150"/>
      <c r="D347" s="147"/>
      <c r="E347" s="127"/>
      <c r="F347" s="127"/>
      <c r="G347" s="127"/>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6"/>
      <c r="B348" s="153"/>
      <c r="C348" s="150"/>
      <c r="D348" s="147"/>
      <c r="E348" s="127"/>
      <c r="F348" s="127"/>
      <c r="G348" s="127"/>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6"/>
      <c r="B349" s="153"/>
      <c r="C349" s="150"/>
      <c r="D349" s="147"/>
      <c r="E349" s="127"/>
      <c r="F349" s="127"/>
      <c r="G349" s="127"/>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6"/>
      <c r="B350" s="153"/>
      <c r="C350" s="150"/>
      <c r="D350" s="147"/>
      <c r="E350" s="127"/>
      <c r="F350" s="127"/>
      <c r="G350" s="127"/>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6"/>
      <c r="B351" s="153"/>
      <c r="C351" s="150"/>
      <c r="D351" s="147"/>
      <c r="E351" s="127"/>
      <c r="F351" s="127"/>
      <c r="G351" s="127"/>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6"/>
      <c r="B352" s="153"/>
      <c r="C352" s="150"/>
      <c r="D352" s="147"/>
      <c r="E352" s="127"/>
      <c r="F352" s="127"/>
      <c r="G352" s="127"/>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6"/>
      <c r="B353" s="153"/>
      <c r="C353" s="150"/>
      <c r="D353" s="147"/>
      <c r="E353" s="127"/>
      <c r="F353" s="127"/>
      <c r="G353" s="127"/>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6"/>
      <c r="B354" s="153"/>
      <c r="C354" s="150"/>
      <c r="D354" s="147"/>
      <c r="E354" s="127"/>
      <c r="F354" s="127"/>
      <c r="G354" s="127"/>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6"/>
      <c r="B355" s="153"/>
      <c r="C355" s="150"/>
      <c r="D355" s="147"/>
      <c r="E355" s="127"/>
      <c r="F355" s="127"/>
      <c r="G355" s="127"/>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6"/>
      <c r="B356" s="153"/>
      <c r="C356" s="150"/>
      <c r="D356" s="147"/>
      <c r="E356" s="127"/>
      <c r="F356" s="127"/>
      <c r="G356" s="127"/>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6"/>
      <c r="B357" s="153"/>
      <c r="C357" s="150"/>
      <c r="D357" s="147"/>
      <c r="E357" s="127"/>
      <c r="F357" s="127"/>
      <c r="G357" s="127"/>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6"/>
      <c r="B358" s="153"/>
      <c r="C358" s="150"/>
      <c r="D358" s="147"/>
      <c r="E358" s="127"/>
      <c r="F358" s="127"/>
      <c r="G358" s="127"/>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6"/>
      <c r="B359" s="153"/>
      <c r="C359" s="150"/>
      <c r="D359" s="147"/>
      <c r="E359" s="127"/>
      <c r="F359" s="127"/>
      <c r="G359" s="127"/>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6"/>
      <c r="B360" s="153"/>
      <c r="C360" s="151"/>
      <c r="D360" s="148"/>
      <c r="E360" s="128"/>
      <c r="F360" s="128"/>
      <c r="G360" s="128"/>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40.5">
      <c r="A361" s="156"/>
      <c r="B361" s="153"/>
      <c r="C361" s="113" t="s">
        <v>302</v>
      </c>
      <c r="D361" s="123" t="s">
        <v>325</v>
      </c>
      <c r="E361" s="120" t="s">
        <v>300</v>
      </c>
      <c r="F361" s="120">
        <v>42</v>
      </c>
      <c r="G361" s="120"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6</v>
      </c>
      <c r="O361" s="77">
        <v>3</v>
      </c>
      <c r="P361" s="77">
        <v>10</v>
      </c>
      <c r="Q361" s="77">
        <f t="shared" si="44"/>
        <v>18</v>
      </c>
      <c r="R361" s="77">
        <f t="shared" si="45"/>
        <v>180</v>
      </c>
      <c r="S361" s="77" t="str">
        <f t="shared" si="46"/>
        <v>A-18</v>
      </c>
      <c r="T361" s="78" t="str">
        <f t="shared" si="47"/>
        <v>II</v>
      </c>
      <c r="U361" s="78" t="str">
        <f>IF(T361=0,"",IF(T361="IV","Aceptable",IF(T361="III","Mejorable",IF(T361="II","No Aceptable o Aceptable con Control Especifico",IF(T361="I","No Aceptable","")))))</f>
        <v>No Aceptable o Aceptable con Control Especifico</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40.5">
      <c r="A362" s="156"/>
      <c r="B362" s="153"/>
      <c r="C362" s="114"/>
      <c r="D362" s="124"/>
      <c r="E362" s="121"/>
      <c r="F362" s="121"/>
      <c r="G362" s="121"/>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6</v>
      </c>
      <c r="O362" s="61">
        <v>3</v>
      </c>
      <c r="P362" s="61">
        <v>25</v>
      </c>
      <c r="Q362" s="61">
        <f t="shared" si="44"/>
        <v>18</v>
      </c>
      <c r="R362" s="61">
        <f t="shared" si="45"/>
        <v>450</v>
      </c>
      <c r="S362" s="61" t="str">
        <f t="shared" si="46"/>
        <v>A-18</v>
      </c>
      <c r="T362" s="62" t="str">
        <f t="shared" si="47"/>
        <v>II</v>
      </c>
      <c r="U362" s="62" t="str">
        <f t="shared" ref="U362:U396" si="49">IF(T362=0,"",IF(T362="IV","Aceptable",IF(T362="III","Mejorable",IF(T362="II","No Aceptable o Aceptable con Control Especifico",IF(T362="I","No Aceptable","")))))</f>
        <v>No Aceptable o Aceptable con Control Especifico</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6"/>
      <c r="B363" s="153"/>
      <c r="C363" s="114"/>
      <c r="D363" s="124"/>
      <c r="E363" s="121"/>
      <c r="F363" s="121"/>
      <c r="G363" s="121"/>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6"/>
      <c r="B364" s="153"/>
      <c r="C364" s="114"/>
      <c r="D364" s="124"/>
      <c r="E364" s="121"/>
      <c r="F364" s="121"/>
      <c r="G364" s="121"/>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6"/>
      <c r="B365" s="153"/>
      <c r="C365" s="114"/>
      <c r="D365" s="124"/>
      <c r="E365" s="121"/>
      <c r="F365" s="121"/>
      <c r="G365" s="121"/>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56"/>
      <c r="B366" s="153"/>
      <c r="C366" s="114"/>
      <c r="D366" s="124"/>
      <c r="E366" s="121"/>
      <c r="F366" s="121"/>
      <c r="G366" s="121"/>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6"/>
      <c r="B367" s="153"/>
      <c r="C367" s="114"/>
      <c r="D367" s="124"/>
      <c r="E367" s="121"/>
      <c r="F367" s="121"/>
      <c r="G367" s="121"/>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6"/>
      <c r="B368" s="153"/>
      <c r="C368" s="114"/>
      <c r="D368" s="124"/>
      <c r="E368" s="121"/>
      <c r="F368" s="121"/>
      <c r="G368" s="121"/>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6"/>
      <c r="B369" s="153"/>
      <c r="C369" s="114"/>
      <c r="D369" s="124"/>
      <c r="E369" s="121"/>
      <c r="F369" s="121"/>
      <c r="G369" s="121"/>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6"/>
      <c r="B370" s="153"/>
      <c r="C370" s="114"/>
      <c r="D370" s="124"/>
      <c r="E370" s="121"/>
      <c r="F370" s="121"/>
      <c r="G370" s="121"/>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6"/>
      <c r="B371" s="153"/>
      <c r="C371" s="114"/>
      <c r="D371" s="124"/>
      <c r="E371" s="121"/>
      <c r="F371" s="121"/>
      <c r="G371" s="121"/>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6"/>
      <c r="B372" s="153"/>
      <c r="C372" s="114"/>
      <c r="D372" s="124"/>
      <c r="E372" s="121"/>
      <c r="F372" s="121"/>
      <c r="G372" s="121"/>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6"/>
      <c r="B373" s="153"/>
      <c r="C373" s="114"/>
      <c r="D373" s="124"/>
      <c r="E373" s="121"/>
      <c r="F373" s="121"/>
      <c r="G373" s="121"/>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56"/>
      <c r="B374" s="153"/>
      <c r="C374" s="114"/>
      <c r="D374" s="124"/>
      <c r="E374" s="121"/>
      <c r="F374" s="121"/>
      <c r="G374" s="121"/>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6"/>
      <c r="B375" s="153"/>
      <c r="C375" s="114"/>
      <c r="D375" s="124"/>
      <c r="E375" s="121"/>
      <c r="F375" s="121"/>
      <c r="G375" s="121"/>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6"/>
      <c r="B376" s="153"/>
      <c r="C376" s="114"/>
      <c r="D376" s="124"/>
      <c r="E376" s="121"/>
      <c r="F376" s="121"/>
      <c r="G376" s="121"/>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6"/>
      <c r="B377" s="153"/>
      <c r="C377" s="114"/>
      <c r="D377" s="124"/>
      <c r="E377" s="121"/>
      <c r="F377" s="121"/>
      <c r="G377" s="121"/>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4"/>
        <v>6</v>
      </c>
      <c r="R377" s="61">
        <f t="shared" si="45"/>
        <v>60</v>
      </c>
      <c r="S377" s="61" t="str">
        <f t="shared" si="46"/>
        <v>M-6</v>
      </c>
      <c r="T377" s="62" t="str">
        <f t="shared" si="47"/>
        <v>III</v>
      </c>
      <c r="U377" s="62" t="str">
        <f t="shared" si="49"/>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6"/>
      <c r="B378" s="153"/>
      <c r="C378" s="114"/>
      <c r="D378" s="124"/>
      <c r="E378" s="121"/>
      <c r="F378" s="121"/>
      <c r="G378" s="121"/>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6"/>
      <c r="B379" s="153"/>
      <c r="C379" s="114"/>
      <c r="D379" s="124"/>
      <c r="E379" s="121"/>
      <c r="F379" s="121"/>
      <c r="G379" s="121"/>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6"/>
      <c r="B380" s="153"/>
      <c r="C380" s="114"/>
      <c r="D380" s="124"/>
      <c r="E380" s="121"/>
      <c r="F380" s="121"/>
      <c r="G380" s="121"/>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6"/>
      <c r="B381" s="153"/>
      <c r="C381" s="114"/>
      <c r="D381" s="124"/>
      <c r="E381" s="121"/>
      <c r="F381" s="121"/>
      <c r="G381" s="121"/>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6"/>
      <c r="B382" s="153"/>
      <c r="C382" s="114"/>
      <c r="D382" s="124"/>
      <c r="E382" s="121"/>
      <c r="F382" s="121"/>
      <c r="G382" s="121"/>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6"/>
      <c r="B383" s="153"/>
      <c r="C383" s="114"/>
      <c r="D383" s="124"/>
      <c r="E383" s="121"/>
      <c r="F383" s="121"/>
      <c r="G383" s="121"/>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6"/>
      <c r="B384" s="153"/>
      <c r="C384" s="114"/>
      <c r="D384" s="124"/>
      <c r="E384" s="121"/>
      <c r="F384" s="121"/>
      <c r="G384" s="121"/>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6"/>
      <c r="B385" s="153"/>
      <c r="C385" s="114"/>
      <c r="D385" s="124"/>
      <c r="E385" s="121"/>
      <c r="F385" s="121"/>
      <c r="G385" s="121"/>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6"/>
      <c r="B386" s="153"/>
      <c r="C386" s="114"/>
      <c r="D386" s="124"/>
      <c r="E386" s="121"/>
      <c r="F386" s="121"/>
      <c r="G386" s="121"/>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6"/>
      <c r="B387" s="153"/>
      <c r="C387" s="114"/>
      <c r="D387" s="124"/>
      <c r="E387" s="121"/>
      <c r="F387" s="121"/>
      <c r="G387" s="121"/>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6"/>
      <c r="B388" s="153"/>
      <c r="C388" s="114"/>
      <c r="D388" s="124"/>
      <c r="E388" s="121"/>
      <c r="F388" s="121"/>
      <c r="G388" s="121"/>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6"/>
      <c r="B389" s="153"/>
      <c r="C389" s="114"/>
      <c r="D389" s="124"/>
      <c r="E389" s="121"/>
      <c r="F389" s="121"/>
      <c r="G389" s="121"/>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6"/>
      <c r="B390" s="153"/>
      <c r="C390" s="114"/>
      <c r="D390" s="124"/>
      <c r="E390" s="121"/>
      <c r="F390" s="121"/>
      <c r="G390" s="121"/>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6"/>
      <c r="B391" s="153"/>
      <c r="C391" s="114"/>
      <c r="D391" s="124"/>
      <c r="E391" s="121"/>
      <c r="F391" s="121"/>
      <c r="G391" s="121"/>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6"/>
      <c r="B392" s="153"/>
      <c r="C392" s="114"/>
      <c r="D392" s="124"/>
      <c r="E392" s="121"/>
      <c r="F392" s="121"/>
      <c r="G392" s="121"/>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6"/>
      <c r="B393" s="153"/>
      <c r="C393" s="114"/>
      <c r="D393" s="124"/>
      <c r="E393" s="121"/>
      <c r="F393" s="121"/>
      <c r="G393" s="121"/>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6"/>
      <c r="B394" s="153"/>
      <c r="C394" s="114"/>
      <c r="D394" s="124"/>
      <c r="E394" s="121"/>
      <c r="F394" s="121"/>
      <c r="G394" s="121"/>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6"/>
      <c r="B395" s="153"/>
      <c r="C395" s="114"/>
      <c r="D395" s="124"/>
      <c r="E395" s="121"/>
      <c r="F395" s="121"/>
      <c r="G395" s="121"/>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6"/>
      <c r="B396" s="153"/>
      <c r="C396" s="115"/>
      <c r="D396" s="125"/>
      <c r="E396" s="122"/>
      <c r="F396" s="122"/>
      <c r="G396" s="122"/>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40.5">
      <c r="A397" s="156"/>
      <c r="B397" s="153"/>
      <c r="C397" s="149" t="s">
        <v>306</v>
      </c>
      <c r="D397" s="146" t="s">
        <v>326</v>
      </c>
      <c r="E397" s="126" t="s">
        <v>304</v>
      </c>
      <c r="F397" s="126">
        <v>42</v>
      </c>
      <c r="G397" s="126"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6</v>
      </c>
      <c r="O397" s="103">
        <v>3</v>
      </c>
      <c r="P397" s="103">
        <v>10</v>
      </c>
      <c r="Q397" s="103">
        <f t="shared" si="50"/>
        <v>18</v>
      </c>
      <c r="R397" s="103">
        <f t="shared" si="51"/>
        <v>180</v>
      </c>
      <c r="S397" s="103" t="str">
        <f t="shared" si="52"/>
        <v>A-18</v>
      </c>
      <c r="T397" s="78" t="str">
        <f t="shared" si="53"/>
        <v>II</v>
      </c>
      <c r="U397" s="78" t="str">
        <f>IF(T397=0,"",IF(T397="IV","Aceptable",IF(T397="III","Mejorable",IF(T397="II","No Aceptable o Aceptable con Control Especifico",IF(T397="I","No Aceptable","")))))</f>
        <v>No Aceptable o Aceptable con Control Especifico</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40.5">
      <c r="A398" s="156"/>
      <c r="B398" s="153"/>
      <c r="C398" s="150"/>
      <c r="D398" s="147"/>
      <c r="E398" s="127"/>
      <c r="F398" s="127"/>
      <c r="G398" s="127"/>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6</v>
      </c>
      <c r="O398" s="70">
        <v>3</v>
      </c>
      <c r="P398" s="70">
        <v>25</v>
      </c>
      <c r="Q398" s="70">
        <f t="shared" si="50"/>
        <v>18</v>
      </c>
      <c r="R398" s="70">
        <f t="shared" si="51"/>
        <v>450</v>
      </c>
      <c r="S398" s="70" t="str">
        <f t="shared" si="52"/>
        <v>A-18</v>
      </c>
      <c r="T398" s="62" t="str">
        <f t="shared" si="53"/>
        <v>II</v>
      </c>
      <c r="U398" s="62" t="str">
        <f t="shared" ref="U398:U432" si="54">IF(T398=0,"",IF(T398="IV","Aceptable",IF(T398="III","Mejorable",IF(T398="II","No Aceptable o Aceptable con Control Especifico",IF(T398="I","No Aceptable","")))))</f>
        <v>No Aceptable o Aceptable con Control Especifico</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6"/>
      <c r="B399" s="153"/>
      <c r="C399" s="150"/>
      <c r="D399" s="147"/>
      <c r="E399" s="127"/>
      <c r="F399" s="127"/>
      <c r="G399" s="127"/>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6"/>
      <c r="B400" s="153"/>
      <c r="C400" s="150"/>
      <c r="D400" s="147"/>
      <c r="E400" s="127"/>
      <c r="F400" s="127"/>
      <c r="G400" s="127"/>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6"/>
      <c r="B401" s="153"/>
      <c r="C401" s="150"/>
      <c r="D401" s="147"/>
      <c r="E401" s="127"/>
      <c r="F401" s="127"/>
      <c r="G401" s="127"/>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56"/>
      <c r="B402" s="153"/>
      <c r="C402" s="150"/>
      <c r="D402" s="147"/>
      <c r="E402" s="127"/>
      <c r="F402" s="127"/>
      <c r="G402" s="127"/>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6"/>
      <c r="B403" s="153"/>
      <c r="C403" s="150"/>
      <c r="D403" s="147"/>
      <c r="E403" s="127"/>
      <c r="F403" s="127"/>
      <c r="G403" s="127"/>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6"/>
      <c r="B404" s="153"/>
      <c r="C404" s="150"/>
      <c r="D404" s="147"/>
      <c r="E404" s="127"/>
      <c r="F404" s="127"/>
      <c r="G404" s="127"/>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6"/>
      <c r="B405" s="153"/>
      <c r="C405" s="150"/>
      <c r="D405" s="147"/>
      <c r="E405" s="127"/>
      <c r="F405" s="127"/>
      <c r="G405" s="127"/>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6"/>
      <c r="B406" s="153"/>
      <c r="C406" s="150"/>
      <c r="D406" s="147"/>
      <c r="E406" s="127"/>
      <c r="F406" s="127"/>
      <c r="G406" s="127"/>
      <c r="H406" s="108" t="str">
        <f>VLOOKUP(I406,[1]Hoja2!A$3:I$54,2,0)</f>
        <v>MÁQUINARIA Y EQUIPO</v>
      </c>
      <c r="I406" s="68" t="s">
        <v>168</v>
      </c>
      <c r="J406" s="108" t="str">
        <f>VLOOKUP(I406,[1]Hoja2!A$3:I$54,3,0)</f>
        <v>ATRAPAMIENTO, AMPUTACIÓN, APLASTAMIENTO, FRACTURA</v>
      </c>
      <c r="K406" s="69"/>
      <c r="L406" s="108" t="str">
        <f>VLOOKUP(I406,[1]Hoja2!A$3:I$54,4,0)</f>
        <v>PG INSPECCIONES, PG EMERGENCIA, REQUISITOS PARA MANEJO DE MÁQUINAS, REQUISITOS PARA REALIZAR LABORES EN TALLERES</v>
      </c>
      <c r="M406" s="108"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23.25" customHeight="1">
      <c r="A407" s="156"/>
      <c r="B407" s="153"/>
      <c r="C407" s="150"/>
      <c r="D407" s="147"/>
      <c r="E407" s="127"/>
      <c r="F407" s="127"/>
      <c r="G407" s="127"/>
      <c r="H407" s="108" t="str">
        <f>VLOOKUP(I407,[1]Hoja2!A$3:I$54,2,0)</f>
        <v>HERRAMIENTAS MANUALES</v>
      </c>
      <c r="I407" s="68" t="s">
        <v>174</v>
      </c>
      <c r="J407" s="108" t="str">
        <f>VLOOKUP(I407,[1]Hoja2!A$3:I$54,3,0)</f>
        <v>QUEMADURAS, LESIONES, PELLIZCOS, APLASTAMIENTOS</v>
      </c>
      <c r="K407" s="69"/>
      <c r="L407" s="108" t="str">
        <f>VLOOKUP(I407,[1]Hoja2!A$3:I$54,4,0)</f>
        <v>REQUISITOS MANEJO DE EQUIPOS EMPLEADOS EN LABORES DE CONSTRUCCION ACUEDUCTO Y ALCANTARILLADO, PG INSPECCIONES,PG EMERGENCIA, REQUISITOS  PARA EL MANEJO DE MÁQUINAS HERRAMIENTAS</v>
      </c>
      <c r="M407" s="108"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23.25" customHeight="1">
      <c r="A408" s="156"/>
      <c r="B408" s="153"/>
      <c r="C408" s="150"/>
      <c r="D408" s="147"/>
      <c r="E408" s="127"/>
      <c r="F408" s="127"/>
      <c r="G408" s="127"/>
      <c r="H408" s="108" t="str">
        <f>VLOOKUP(I408,[1]Hoja2!A$3:I$54,2,0)</f>
        <v>MANTENIMIENTO DE PUENTE GRUAS, LIMPIEZA DE CANALES, MANTENIMIENTO DE INSTALACIONES LOCATIVAS, MANTENIMIENTO Y REPARACION DE POZOS</v>
      </c>
      <c r="I408" s="68" t="s">
        <v>203</v>
      </c>
      <c r="J408" s="108" t="str">
        <f>VLOOKUP(I408,[1]Hoja2!A$3:I$54,3,0)</f>
        <v>LESIONES, FRACTURAS</v>
      </c>
      <c r="K408" s="69"/>
      <c r="L408" s="108" t="str">
        <f>VLOOKUP(I408,[1]Hoja2!A$3:I$54,4,0)</f>
        <v>PG INSPECCIONES, PG EMERGENCIA, REQUISITOS MÍNIMOS DE SEGURIDAD E HIGIENE PARA TRABAJOS EN ALTURAS</v>
      </c>
      <c r="M408" s="108"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23.25" customHeight="1">
      <c r="A409" s="156"/>
      <c r="B409" s="153"/>
      <c r="C409" s="150"/>
      <c r="D409" s="147"/>
      <c r="E409" s="127"/>
      <c r="F409" s="127"/>
      <c r="G409" s="127"/>
      <c r="H409" s="108" t="str">
        <f>VLOOKUP(I409,[1]Hoja2!A$3:I$54,2,0)</f>
        <v>INGRESO A POZOS, RED DE ACUEDUCTO, EXCAVACIONES</v>
      </c>
      <c r="I409" s="68" t="s">
        <v>196</v>
      </c>
      <c r="J409" s="108" t="str">
        <f>VLOOKUP(I409,[1]Hoja2!A$3:I$54,3,0)</f>
        <v>INTOXICACIÓN, ASFIXIA</v>
      </c>
      <c r="K409" s="69"/>
      <c r="L409" s="108" t="str">
        <f>VLOOKUP(I409,[1]Hoja2!A$3:I$54,4,0)</f>
        <v>PG INSPECCIONES, PG EMERGENCIA, REQUISITOS MÍNIMOS DE SEGURIDAD E HIGIENE PARA ESPACIOS CONFINADOS</v>
      </c>
      <c r="M409" s="108"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6"/>
      <c r="B410" s="153"/>
      <c r="C410" s="150"/>
      <c r="D410" s="147"/>
      <c r="E410" s="127"/>
      <c r="F410" s="127"/>
      <c r="G410" s="127"/>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6"/>
      <c r="B411" s="153"/>
      <c r="C411" s="150"/>
      <c r="D411" s="147"/>
      <c r="E411" s="127"/>
      <c r="F411" s="127"/>
      <c r="G411" s="127"/>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6"/>
      <c r="B412" s="153"/>
      <c r="C412" s="150"/>
      <c r="D412" s="147"/>
      <c r="E412" s="127"/>
      <c r="F412" s="127"/>
      <c r="G412" s="127"/>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6"/>
      <c r="B413" s="153"/>
      <c r="C413" s="150"/>
      <c r="D413" s="147"/>
      <c r="E413" s="127"/>
      <c r="F413" s="127"/>
      <c r="G413" s="127"/>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2</v>
      </c>
      <c r="O413" s="70">
        <v>3</v>
      </c>
      <c r="P413" s="70">
        <v>10</v>
      </c>
      <c r="Q413" s="70">
        <f t="shared" si="50"/>
        <v>6</v>
      </c>
      <c r="R413" s="70">
        <f t="shared" si="51"/>
        <v>60</v>
      </c>
      <c r="S413" s="70" t="str">
        <f t="shared" si="52"/>
        <v>M-6</v>
      </c>
      <c r="T413" s="62" t="str">
        <f t="shared" si="53"/>
        <v>III</v>
      </c>
      <c r="U413" s="62" t="str">
        <f t="shared" si="54"/>
        <v>Mejorable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6"/>
      <c r="B414" s="153"/>
      <c r="C414" s="150"/>
      <c r="D414" s="147"/>
      <c r="E414" s="127"/>
      <c r="F414" s="127"/>
      <c r="G414" s="127"/>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6"/>
      <c r="B415" s="153"/>
      <c r="C415" s="150"/>
      <c r="D415" s="147"/>
      <c r="E415" s="127"/>
      <c r="F415" s="127"/>
      <c r="G415" s="127"/>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6"/>
      <c r="B416" s="153"/>
      <c r="C416" s="150"/>
      <c r="D416" s="147"/>
      <c r="E416" s="127"/>
      <c r="F416" s="127"/>
      <c r="G416" s="127"/>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6"/>
      <c r="B417" s="153"/>
      <c r="C417" s="150"/>
      <c r="D417" s="147"/>
      <c r="E417" s="127"/>
      <c r="F417" s="127"/>
      <c r="G417" s="127"/>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6"/>
      <c r="B418" s="153"/>
      <c r="C418" s="150"/>
      <c r="D418" s="147"/>
      <c r="E418" s="127"/>
      <c r="F418" s="127"/>
      <c r="G418" s="127"/>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6"/>
      <c r="B419" s="153"/>
      <c r="C419" s="150"/>
      <c r="D419" s="147"/>
      <c r="E419" s="127"/>
      <c r="F419" s="127"/>
      <c r="G419" s="127"/>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6"/>
      <c r="B420" s="153"/>
      <c r="C420" s="150"/>
      <c r="D420" s="147"/>
      <c r="E420" s="127"/>
      <c r="F420" s="127"/>
      <c r="G420" s="127"/>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6"/>
      <c r="B421" s="153"/>
      <c r="C421" s="150"/>
      <c r="D421" s="147"/>
      <c r="E421" s="127"/>
      <c r="F421" s="127"/>
      <c r="G421" s="127"/>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6"/>
      <c r="B422" s="153"/>
      <c r="C422" s="150"/>
      <c r="D422" s="147"/>
      <c r="E422" s="127"/>
      <c r="F422" s="127"/>
      <c r="G422" s="127"/>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6"/>
      <c r="B423" s="153"/>
      <c r="C423" s="150"/>
      <c r="D423" s="147"/>
      <c r="E423" s="127"/>
      <c r="F423" s="127"/>
      <c r="G423" s="127"/>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6"/>
      <c r="B424" s="153"/>
      <c r="C424" s="150"/>
      <c r="D424" s="147"/>
      <c r="E424" s="127"/>
      <c r="F424" s="127"/>
      <c r="G424" s="127"/>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6"/>
      <c r="B425" s="153"/>
      <c r="C425" s="150"/>
      <c r="D425" s="147"/>
      <c r="E425" s="127"/>
      <c r="F425" s="127"/>
      <c r="G425" s="127"/>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6"/>
      <c r="B426" s="153"/>
      <c r="C426" s="150"/>
      <c r="D426" s="147"/>
      <c r="E426" s="127"/>
      <c r="F426" s="127"/>
      <c r="G426" s="127"/>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6"/>
      <c r="B427" s="153"/>
      <c r="C427" s="150"/>
      <c r="D427" s="147"/>
      <c r="E427" s="127"/>
      <c r="F427" s="127"/>
      <c r="G427" s="127"/>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6"/>
      <c r="B428" s="153"/>
      <c r="C428" s="150"/>
      <c r="D428" s="147"/>
      <c r="E428" s="127"/>
      <c r="F428" s="127"/>
      <c r="G428" s="127"/>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6"/>
      <c r="B429" s="153"/>
      <c r="C429" s="150"/>
      <c r="D429" s="147"/>
      <c r="E429" s="127"/>
      <c r="F429" s="127"/>
      <c r="G429" s="127"/>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6"/>
      <c r="B430" s="153"/>
      <c r="C430" s="150"/>
      <c r="D430" s="147"/>
      <c r="E430" s="127"/>
      <c r="F430" s="127"/>
      <c r="G430" s="127"/>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6"/>
      <c r="B431" s="153"/>
      <c r="C431" s="150"/>
      <c r="D431" s="147"/>
      <c r="E431" s="127"/>
      <c r="F431" s="127"/>
      <c r="G431" s="127"/>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6"/>
      <c r="B432" s="153"/>
      <c r="C432" s="151"/>
      <c r="D432" s="148"/>
      <c r="E432" s="128"/>
      <c r="F432" s="128"/>
      <c r="G432" s="128"/>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40.5">
      <c r="A433" s="156"/>
      <c r="B433" s="153"/>
      <c r="C433" s="113"/>
      <c r="D433" s="123"/>
      <c r="E433" s="120" t="s">
        <v>327</v>
      </c>
      <c r="F433" s="120">
        <v>50</v>
      </c>
      <c r="G433" s="120"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6</v>
      </c>
      <c r="O433" s="77">
        <v>3</v>
      </c>
      <c r="P433" s="77">
        <v>10</v>
      </c>
      <c r="Q433" s="77">
        <f t="shared" si="50"/>
        <v>18</v>
      </c>
      <c r="R433" s="77">
        <f t="shared" si="51"/>
        <v>180</v>
      </c>
      <c r="S433" s="77" t="str">
        <f t="shared" si="52"/>
        <v>A-18</v>
      </c>
      <c r="T433" s="78" t="str">
        <f t="shared" si="53"/>
        <v>II</v>
      </c>
      <c r="U433" s="78" t="str">
        <f>IF(T433=0,"",IF(T433="IV","Aceptable",IF(T433="III","Mejorable",IF(T433="II","No Aceptable o Aceptable con Control Especifico",IF(T433="I","No Aceptable","")))))</f>
        <v>No Aceptable o Aceptable con Control Especifico</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40.5">
      <c r="A434" s="156"/>
      <c r="B434" s="153"/>
      <c r="C434" s="114"/>
      <c r="D434" s="124"/>
      <c r="E434" s="121"/>
      <c r="F434" s="121"/>
      <c r="G434" s="121"/>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6</v>
      </c>
      <c r="O434" s="61">
        <v>3</v>
      </c>
      <c r="P434" s="61">
        <v>25</v>
      </c>
      <c r="Q434" s="61">
        <f t="shared" si="50"/>
        <v>18</v>
      </c>
      <c r="R434" s="61">
        <f t="shared" si="51"/>
        <v>450</v>
      </c>
      <c r="S434" s="61" t="str">
        <f t="shared" si="52"/>
        <v>A-18</v>
      </c>
      <c r="T434" s="62" t="str">
        <f t="shared" si="53"/>
        <v>II</v>
      </c>
      <c r="U434" s="62" t="str">
        <f t="shared" ref="U434:U468" si="55">IF(T434=0,"",IF(T434="IV","Aceptable",IF(T434="III","Mejorable",IF(T434="II","No Aceptable o Aceptable con Control Especifico",IF(T434="I","No Aceptable","")))))</f>
        <v>No Aceptable o Aceptable con Control Especifico</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6"/>
      <c r="B435" s="153"/>
      <c r="C435" s="114"/>
      <c r="D435" s="124"/>
      <c r="E435" s="121"/>
      <c r="F435" s="121"/>
      <c r="G435" s="121"/>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6"/>
      <c r="B436" s="153"/>
      <c r="C436" s="114"/>
      <c r="D436" s="124"/>
      <c r="E436" s="121"/>
      <c r="F436" s="121"/>
      <c r="G436" s="121"/>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6"/>
      <c r="B437" s="153"/>
      <c r="C437" s="114"/>
      <c r="D437" s="124"/>
      <c r="E437" s="121"/>
      <c r="F437" s="121"/>
      <c r="G437" s="121"/>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56"/>
      <c r="B438" s="153"/>
      <c r="C438" s="114"/>
      <c r="D438" s="124"/>
      <c r="E438" s="121"/>
      <c r="F438" s="121"/>
      <c r="G438" s="121"/>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6"/>
      <c r="B439" s="153"/>
      <c r="C439" s="114"/>
      <c r="D439" s="124"/>
      <c r="E439" s="121"/>
      <c r="F439" s="121"/>
      <c r="G439" s="121"/>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6"/>
      <c r="B440" s="153"/>
      <c r="C440" s="114"/>
      <c r="D440" s="124"/>
      <c r="E440" s="121"/>
      <c r="F440" s="121"/>
      <c r="G440" s="121"/>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6"/>
      <c r="B441" s="153"/>
      <c r="C441" s="114"/>
      <c r="D441" s="124"/>
      <c r="E441" s="121"/>
      <c r="F441" s="121"/>
      <c r="G441" s="121"/>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6"/>
      <c r="B442" s="153"/>
      <c r="C442" s="114"/>
      <c r="D442" s="124"/>
      <c r="E442" s="121"/>
      <c r="F442" s="121"/>
      <c r="G442" s="121"/>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6"/>
      <c r="B443" s="153"/>
      <c r="C443" s="114"/>
      <c r="D443" s="124"/>
      <c r="E443" s="121"/>
      <c r="F443" s="121"/>
      <c r="G443" s="121"/>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6"/>
      <c r="B444" s="153"/>
      <c r="C444" s="114"/>
      <c r="D444" s="124"/>
      <c r="E444" s="121"/>
      <c r="F444" s="121"/>
      <c r="G444" s="121"/>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6"/>
      <c r="B445" s="153"/>
      <c r="C445" s="114"/>
      <c r="D445" s="124"/>
      <c r="E445" s="121"/>
      <c r="F445" s="121"/>
      <c r="G445" s="121"/>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56"/>
      <c r="B446" s="153"/>
      <c r="C446" s="114"/>
      <c r="D446" s="124"/>
      <c r="E446" s="121"/>
      <c r="F446" s="121"/>
      <c r="G446" s="121"/>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6"/>
      <c r="B447" s="153"/>
      <c r="C447" s="114"/>
      <c r="D447" s="124"/>
      <c r="E447" s="121"/>
      <c r="F447" s="121"/>
      <c r="G447" s="121"/>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6"/>
      <c r="B448" s="153"/>
      <c r="C448" s="114"/>
      <c r="D448" s="124"/>
      <c r="E448" s="121"/>
      <c r="F448" s="121"/>
      <c r="G448" s="121"/>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6"/>
      <c r="B449" s="153"/>
      <c r="C449" s="114"/>
      <c r="D449" s="124"/>
      <c r="E449" s="121"/>
      <c r="F449" s="121"/>
      <c r="G449" s="121"/>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0"/>
        <v>6</v>
      </c>
      <c r="R449" s="61">
        <f t="shared" si="51"/>
        <v>60</v>
      </c>
      <c r="S449" s="61" t="str">
        <f t="shared" si="52"/>
        <v>M-6</v>
      </c>
      <c r="T449" s="62" t="str">
        <f t="shared" si="53"/>
        <v>III</v>
      </c>
      <c r="U449" s="62" t="str">
        <f t="shared" si="55"/>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6"/>
      <c r="B450" s="153"/>
      <c r="C450" s="114"/>
      <c r="D450" s="124"/>
      <c r="E450" s="121"/>
      <c r="F450" s="121"/>
      <c r="G450" s="121"/>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6"/>
      <c r="B451" s="153"/>
      <c r="C451" s="114"/>
      <c r="D451" s="124"/>
      <c r="E451" s="121"/>
      <c r="F451" s="121"/>
      <c r="G451" s="121"/>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6"/>
      <c r="B452" s="153"/>
      <c r="C452" s="114"/>
      <c r="D452" s="124"/>
      <c r="E452" s="121"/>
      <c r="F452" s="121"/>
      <c r="G452" s="121"/>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6"/>
      <c r="B453" s="153"/>
      <c r="C453" s="114"/>
      <c r="D453" s="124"/>
      <c r="E453" s="121"/>
      <c r="F453" s="121"/>
      <c r="G453" s="121"/>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6"/>
      <c r="B454" s="153"/>
      <c r="C454" s="114"/>
      <c r="D454" s="124"/>
      <c r="E454" s="121"/>
      <c r="F454" s="121"/>
      <c r="G454" s="121"/>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6"/>
      <c r="B455" s="153"/>
      <c r="C455" s="114"/>
      <c r="D455" s="124"/>
      <c r="E455" s="121"/>
      <c r="F455" s="121"/>
      <c r="G455" s="121"/>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6"/>
      <c r="B456" s="153"/>
      <c r="C456" s="114"/>
      <c r="D456" s="124"/>
      <c r="E456" s="121"/>
      <c r="F456" s="121"/>
      <c r="G456" s="121"/>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6"/>
      <c r="B457" s="153"/>
      <c r="C457" s="114"/>
      <c r="D457" s="124"/>
      <c r="E457" s="121"/>
      <c r="F457" s="121"/>
      <c r="G457" s="121"/>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6"/>
      <c r="B458" s="153"/>
      <c r="C458" s="114"/>
      <c r="D458" s="124"/>
      <c r="E458" s="121"/>
      <c r="F458" s="121"/>
      <c r="G458" s="121"/>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6"/>
      <c r="B459" s="153"/>
      <c r="C459" s="114"/>
      <c r="D459" s="124"/>
      <c r="E459" s="121"/>
      <c r="F459" s="121"/>
      <c r="G459" s="121"/>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6"/>
      <c r="B460" s="153"/>
      <c r="C460" s="114"/>
      <c r="D460" s="124"/>
      <c r="E460" s="121"/>
      <c r="F460" s="121"/>
      <c r="G460" s="121"/>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6"/>
      <c r="B461" s="153"/>
      <c r="C461" s="114"/>
      <c r="D461" s="124"/>
      <c r="E461" s="121"/>
      <c r="F461" s="121"/>
      <c r="G461" s="121"/>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6"/>
      <c r="B462" s="153"/>
      <c r="C462" s="114"/>
      <c r="D462" s="124"/>
      <c r="E462" s="121"/>
      <c r="F462" s="121"/>
      <c r="G462" s="121"/>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6"/>
      <c r="B463" s="153"/>
      <c r="C463" s="114"/>
      <c r="D463" s="124"/>
      <c r="E463" s="121"/>
      <c r="F463" s="121"/>
      <c r="G463" s="121"/>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6"/>
      <c r="B464" s="153"/>
      <c r="C464" s="114"/>
      <c r="D464" s="124"/>
      <c r="E464" s="121"/>
      <c r="F464" s="121"/>
      <c r="G464" s="121"/>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6"/>
      <c r="B465" s="153"/>
      <c r="C465" s="114"/>
      <c r="D465" s="124"/>
      <c r="E465" s="121"/>
      <c r="F465" s="121"/>
      <c r="G465" s="121"/>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6"/>
      <c r="B466" s="153"/>
      <c r="C466" s="114"/>
      <c r="D466" s="124"/>
      <c r="E466" s="121"/>
      <c r="F466" s="121"/>
      <c r="G466" s="121"/>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6"/>
      <c r="B467" s="153"/>
      <c r="C467" s="114"/>
      <c r="D467" s="124"/>
      <c r="E467" s="121"/>
      <c r="F467" s="121"/>
      <c r="G467" s="121"/>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6"/>
      <c r="B468" s="153"/>
      <c r="C468" s="115"/>
      <c r="D468" s="125"/>
      <c r="E468" s="122"/>
      <c r="F468" s="122"/>
      <c r="G468" s="122"/>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40.5">
      <c r="A469" s="156"/>
      <c r="B469" s="153"/>
      <c r="C469" s="149" t="s">
        <v>310</v>
      </c>
      <c r="D469" s="146" t="s">
        <v>328</v>
      </c>
      <c r="E469" s="126" t="s">
        <v>304</v>
      </c>
      <c r="F469" s="126">
        <v>52</v>
      </c>
      <c r="G469" s="126"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6</v>
      </c>
      <c r="O469" s="103">
        <v>3</v>
      </c>
      <c r="P469" s="103">
        <v>10</v>
      </c>
      <c r="Q469" s="103">
        <f t="shared" si="56"/>
        <v>18</v>
      </c>
      <c r="R469" s="103">
        <f t="shared" si="57"/>
        <v>180</v>
      </c>
      <c r="S469" s="103" t="str">
        <f t="shared" si="58"/>
        <v>A-18</v>
      </c>
      <c r="T469" s="78" t="str">
        <f t="shared" si="59"/>
        <v>II</v>
      </c>
      <c r="U469" s="78" t="str">
        <f>IF(T469=0,"",IF(T469="IV","Aceptable",IF(T469="III","Mejorable",IF(T469="II","No Aceptable o Aceptable con Control Especifico",IF(T469="I","No Aceptable","")))))</f>
        <v>No Aceptable o Aceptable con Control Especifico</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40.5">
      <c r="A470" s="156"/>
      <c r="B470" s="153"/>
      <c r="C470" s="150"/>
      <c r="D470" s="147"/>
      <c r="E470" s="127"/>
      <c r="F470" s="127"/>
      <c r="G470" s="127"/>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6</v>
      </c>
      <c r="O470" s="70">
        <v>3</v>
      </c>
      <c r="P470" s="70">
        <v>25</v>
      </c>
      <c r="Q470" s="70">
        <f t="shared" si="56"/>
        <v>18</v>
      </c>
      <c r="R470" s="70">
        <f t="shared" si="57"/>
        <v>450</v>
      </c>
      <c r="S470" s="70" t="str">
        <f t="shared" si="58"/>
        <v>A-18</v>
      </c>
      <c r="T470" s="62" t="str">
        <f t="shared" si="59"/>
        <v>II</v>
      </c>
      <c r="U470" s="62" t="str">
        <f t="shared" ref="U470:U504" si="60">IF(T470=0,"",IF(T470="IV","Aceptable",IF(T470="III","Mejorable",IF(T470="II","No Aceptable o Aceptable con Control Especifico",IF(T470="I","No Aceptable","")))))</f>
        <v>No Aceptable o Aceptable con Control Especifico</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6"/>
      <c r="B471" s="153"/>
      <c r="C471" s="150"/>
      <c r="D471" s="147"/>
      <c r="E471" s="127"/>
      <c r="F471" s="127"/>
      <c r="G471" s="127"/>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6"/>
      <c r="B472" s="153"/>
      <c r="C472" s="150"/>
      <c r="D472" s="147"/>
      <c r="E472" s="127"/>
      <c r="F472" s="127"/>
      <c r="G472" s="127"/>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6"/>
      <c r="B473" s="153"/>
      <c r="C473" s="150"/>
      <c r="D473" s="147"/>
      <c r="E473" s="127"/>
      <c r="F473" s="127"/>
      <c r="G473" s="127"/>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56"/>
      <c r="B474" s="153"/>
      <c r="C474" s="150"/>
      <c r="D474" s="147"/>
      <c r="E474" s="127"/>
      <c r="F474" s="127"/>
      <c r="G474" s="127"/>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6"/>
      <c r="B475" s="153"/>
      <c r="C475" s="150"/>
      <c r="D475" s="147"/>
      <c r="E475" s="127"/>
      <c r="F475" s="127"/>
      <c r="G475" s="127"/>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6"/>
      <c r="B476" s="153"/>
      <c r="C476" s="150"/>
      <c r="D476" s="147"/>
      <c r="E476" s="127"/>
      <c r="F476" s="127"/>
      <c r="G476" s="127"/>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6"/>
      <c r="B477" s="153"/>
      <c r="C477" s="150"/>
      <c r="D477" s="147"/>
      <c r="E477" s="127"/>
      <c r="F477" s="127"/>
      <c r="G477" s="127"/>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6"/>
      <c r="B478" s="153"/>
      <c r="C478" s="150"/>
      <c r="D478" s="147"/>
      <c r="E478" s="127"/>
      <c r="F478" s="127"/>
      <c r="G478" s="127"/>
      <c r="H478" s="108" t="str">
        <f>VLOOKUP(I478,[1]Hoja2!A$3:I$54,2,0)</f>
        <v>MÁQUINARIA Y EQUIPO</v>
      </c>
      <c r="I478" s="68" t="s">
        <v>168</v>
      </c>
      <c r="J478" s="108" t="str">
        <f>VLOOKUP(I478,[1]Hoja2!A$3:I$54,3,0)</f>
        <v>ATRAPAMIENTO, AMPUTACIÓN, APLASTAMIENTO, FRACTURA</v>
      </c>
      <c r="K478" s="69"/>
      <c r="L478" s="108" t="str">
        <f>VLOOKUP(I478,[1]Hoja2!A$3:I$54,4,0)</f>
        <v>PG INSPECCIONES, PG EMERGENCIA, REQUISITOS PARA MANEJO DE MÁQUINAS, REQUISITOS PARA REALIZAR LABORES EN TALLERES</v>
      </c>
      <c r="M478" s="108"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6"/>
      <c r="B479" s="153"/>
      <c r="C479" s="150"/>
      <c r="D479" s="147"/>
      <c r="E479" s="127"/>
      <c r="F479" s="127"/>
      <c r="G479" s="127"/>
      <c r="H479" s="108" t="str">
        <f>VLOOKUP(I479,[1]Hoja2!A$3:I$54,2,0)</f>
        <v>HERRAMIENTAS MANUALES</v>
      </c>
      <c r="I479" s="68" t="s">
        <v>174</v>
      </c>
      <c r="J479" s="108" t="str">
        <f>VLOOKUP(I479,[1]Hoja2!A$3:I$54,3,0)</f>
        <v>QUEMADURAS, LESIONES, PELLIZCOS, APLASTAMIENTOS</v>
      </c>
      <c r="K479" s="69"/>
      <c r="L479" s="108" t="str">
        <f>VLOOKUP(I479,[1]Hoja2!A$3:I$54,4,0)</f>
        <v>REQUISITOS MANEJO DE EQUIPOS EMPLEADOS EN LABORES DE CONSTRUCCION ACUEDUCTO Y ALCANTARILLADO, PG INSPECCIONES,PG EMERGENCIA, REQUISITOS  PARA EL MANEJO DE MÁQUINAS HERRAMIENTAS</v>
      </c>
      <c r="M479" s="108"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6"/>
      <c r="B480" s="153"/>
      <c r="C480" s="150"/>
      <c r="D480" s="147"/>
      <c r="E480" s="127"/>
      <c r="F480" s="127"/>
      <c r="G480" s="127"/>
      <c r="H480" s="108" t="str">
        <f>VLOOKUP(I480,[1]Hoja2!A$3:I$54,2,0)</f>
        <v>MANTENIMIENTO DE PUENTE GRUAS, LIMPIEZA DE CANALES, MANTENIMIENTO DE INSTALACIONES LOCATIVAS, MANTENIMIENTO Y REPARACION DE POZOS</v>
      </c>
      <c r="I480" s="68" t="s">
        <v>203</v>
      </c>
      <c r="J480" s="108" t="str">
        <f>VLOOKUP(I480,[1]Hoja2!A$3:I$54,3,0)</f>
        <v>LESIONES, FRACTURAS</v>
      </c>
      <c r="K480" s="69"/>
      <c r="L480" s="108" t="str">
        <f>VLOOKUP(I480,[1]Hoja2!A$3:I$54,4,0)</f>
        <v>PG INSPECCIONES, PG EMERGENCIA, REQUISITOS MÍNIMOS DE SEGURIDAD E HIGIENE PARA TRABAJOS EN ALTURAS</v>
      </c>
      <c r="M480" s="108"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6"/>
      <c r="B481" s="153"/>
      <c r="C481" s="150"/>
      <c r="D481" s="147"/>
      <c r="E481" s="127"/>
      <c r="F481" s="127"/>
      <c r="G481" s="127"/>
      <c r="H481" s="108" t="str">
        <f>VLOOKUP(I481,[1]Hoja2!A$3:I$54,2,0)</f>
        <v>INGRESO A POZOS, RED DE ACUEDUCTO, EXCAVACIONES</v>
      </c>
      <c r="I481" s="68" t="s">
        <v>196</v>
      </c>
      <c r="J481" s="108" t="str">
        <f>VLOOKUP(I481,[1]Hoja2!A$3:I$54,3,0)</f>
        <v>INTOXICACIÓN, ASFIXIA</v>
      </c>
      <c r="K481" s="69"/>
      <c r="L481" s="108" t="str">
        <f>VLOOKUP(I481,[1]Hoja2!A$3:I$54,4,0)</f>
        <v>PG INSPECCIONES, PG EMERGENCIA, REQUISITOS MÍNIMOS DE SEGURIDAD E HIGIENE PARA ESPACIOS CONFINADOS</v>
      </c>
      <c r="M481" s="108"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56"/>
      <c r="B482" s="153"/>
      <c r="C482" s="150"/>
      <c r="D482" s="147"/>
      <c r="E482" s="127"/>
      <c r="F482" s="127"/>
      <c r="G482" s="127"/>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6"/>
      <c r="B483" s="153"/>
      <c r="C483" s="150"/>
      <c r="D483" s="147"/>
      <c r="E483" s="127"/>
      <c r="F483" s="127"/>
      <c r="G483" s="127"/>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6"/>
      <c r="B484" s="153"/>
      <c r="C484" s="150"/>
      <c r="D484" s="147"/>
      <c r="E484" s="127"/>
      <c r="F484" s="127"/>
      <c r="G484" s="127"/>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6"/>
      <c r="B485" s="153"/>
      <c r="C485" s="150"/>
      <c r="D485" s="147"/>
      <c r="E485" s="127"/>
      <c r="F485" s="127"/>
      <c r="G485" s="127"/>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2</v>
      </c>
      <c r="O485" s="70">
        <v>3</v>
      </c>
      <c r="P485" s="70">
        <v>10</v>
      </c>
      <c r="Q485" s="70">
        <f t="shared" si="56"/>
        <v>6</v>
      </c>
      <c r="R485" s="70">
        <f t="shared" si="57"/>
        <v>60</v>
      </c>
      <c r="S485" s="70" t="str">
        <f t="shared" si="58"/>
        <v>M-6</v>
      </c>
      <c r="T485" s="62" t="str">
        <f t="shared" si="59"/>
        <v>III</v>
      </c>
      <c r="U485" s="62" t="str">
        <f t="shared" si="60"/>
        <v>Mejorable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6"/>
      <c r="B486" s="153"/>
      <c r="C486" s="150"/>
      <c r="D486" s="147"/>
      <c r="E486" s="127"/>
      <c r="F486" s="127"/>
      <c r="G486" s="127"/>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6"/>
      <c r="B487" s="153"/>
      <c r="C487" s="150"/>
      <c r="D487" s="147"/>
      <c r="E487" s="127"/>
      <c r="F487" s="127"/>
      <c r="G487" s="127"/>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6"/>
      <c r="B488" s="153"/>
      <c r="C488" s="150"/>
      <c r="D488" s="147"/>
      <c r="E488" s="127"/>
      <c r="F488" s="127"/>
      <c r="G488" s="127"/>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6"/>
      <c r="B489" s="153"/>
      <c r="C489" s="150"/>
      <c r="D489" s="147"/>
      <c r="E489" s="127"/>
      <c r="F489" s="127"/>
      <c r="G489" s="127"/>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6"/>
      <c r="B490" s="153"/>
      <c r="C490" s="150"/>
      <c r="D490" s="147"/>
      <c r="E490" s="127"/>
      <c r="F490" s="127"/>
      <c r="G490" s="127"/>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6"/>
      <c r="B491" s="153"/>
      <c r="C491" s="150"/>
      <c r="D491" s="147"/>
      <c r="E491" s="127"/>
      <c r="F491" s="127"/>
      <c r="G491" s="127"/>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6"/>
      <c r="B492" s="153"/>
      <c r="C492" s="150"/>
      <c r="D492" s="147"/>
      <c r="E492" s="127"/>
      <c r="F492" s="127"/>
      <c r="G492" s="127"/>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6"/>
      <c r="B493" s="153"/>
      <c r="C493" s="150"/>
      <c r="D493" s="147"/>
      <c r="E493" s="127"/>
      <c r="F493" s="127"/>
      <c r="G493" s="127"/>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6"/>
      <c r="B494" s="153"/>
      <c r="C494" s="150"/>
      <c r="D494" s="147"/>
      <c r="E494" s="127"/>
      <c r="F494" s="127"/>
      <c r="G494" s="127"/>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6"/>
      <c r="B495" s="153"/>
      <c r="C495" s="150"/>
      <c r="D495" s="147"/>
      <c r="E495" s="127"/>
      <c r="F495" s="127"/>
      <c r="G495" s="127"/>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6"/>
      <c r="B496" s="153"/>
      <c r="C496" s="150"/>
      <c r="D496" s="147"/>
      <c r="E496" s="127"/>
      <c r="F496" s="127"/>
      <c r="G496" s="127"/>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6"/>
      <c r="B497" s="153"/>
      <c r="C497" s="150"/>
      <c r="D497" s="147"/>
      <c r="E497" s="127"/>
      <c r="F497" s="127"/>
      <c r="G497" s="127"/>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6"/>
      <c r="B498" s="153"/>
      <c r="C498" s="150"/>
      <c r="D498" s="147"/>
      <c r="E498" s="127"/>
      <c r="F498" s="127"/>
      <c r="G498" s="127"/>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6"/>
      <c r="B499" s="153"/>
      <c r="C499" s="150"/>
      <c r="D499" s="147"/>
      <c r="E499" s="127"/>
      <c r="F499" s="127"/>
      <c r="G499" s="127"/>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6"/>
      <c r="B500" s="153"/>
      <c r="C500" s="150"/>
      <c r="D500" s="147"/>
      <c r="E500" s="127"/>
      <c r="F500" s="127"/>
      <c r="G500" s="127"/>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6"/>
      <c r="B501" s="153"/>
      <c r="C501" s="150"/>
      <c r="D501" s="147"/>
      <c r="E501" s="127"/>
      <c r="F501" s="127"/>
      <c r="G501" s="127"/>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6"/>
      <c r="B502" s="153"/>
      <c r="C502" s="150"/>
      <c r="D502" s="147"/>
      <c r="E502" s="127"/>
      <c r="F502" s="127"/>
      <c r="G502" s="127"/>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6"/>
      <c r="B503" s="153"/>
      <c r="C503" s="150"/>
      <c r="D503" s="147"/>
      <c r="E503" s="127"/>
      <c r="F503" s="127"/>
      <c r="G503" s="127"/>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6"/>
      <c r="B504" s="153"/>
      <c r="C504" s="151"/>
      <c r="D504" s="148"/>
      <c r="E504" s="128"/>
      <c r="F504" s="128"/>
      <c r="G504" s="128"/>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3.25" customHeight="1">
      <c r="A505" s="156"/>
      <c r="B505" s="153"/>
      <c r="C505" s="113" t="s">
        <v>339</v>
      </c>
      <c r="D505" s="123" t="s">
        <v>340</v>
      </c>
      <c r="E505" s="120" t="s">
        <v>336</v>
      </c>
      <c r="F505" s="120" t="s">
        <v>337</v>
      </c>
      <c r="G505" s="120" t="s">
        <v>256</v>
      </c>
      <c r="H505" s="110" t="str">
        <f>VLOOKUP(I505,[1]Hoja2!A$3:I$54,2,0)</f>
        <v>INADECUADAS CONEXIONES ELÉCTRICAS, SATURACIÓN EN TOMAS DE ENERGÍA</v>
      </c>
      <c r="I505" s="75" t="s">
        <v>158</v>
      </c>
      <c r="J505" s="110" t="str">
        <f>VLOOKUP(I505,[1]Hoja2!A$3:I$54,3,0)</f>
        <v>QUEMADURAS, ELECTROCUCIÓN, ARITMIA CARDIACA, MUERTE</v>
      </c>
      <c r="K505" s="76"/>
      <c r="L505" s="110" t="str">
        <f>VLOOKUP(I505,[1]Hoja2!A$3:I$54,4,0)</f>
        <v>PG INSPECCIONES, PG EMERGENCIA, REQUISITOS MÍNIMOS PARA LÍNEAS ELÉCTRICAS</v>
      </c>
      <c r="M505" s="110"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3.25" customHeight="1">
      <c r="A506" s="156"/>
      <c r="B506" s="153"/>
      <c r="C506" s="114"/>
      <c r="D506" s="124"/>
      <c r="E506" s="121"/>
      <c r="F506" s="121"/>
      <c r="G506" s="121"/>
      <c r="H506" s="111" t="str">
        <f>VLOOKUP(I506,[1]Hoja2!A$3:I$54,2,0)</f>
        <v>INADECUADAS CONEXIONES ELÉCTRICAS, SATURACIÓN EN TOMAS DE ENERGÍA</v>
      </c>
      <c r="I506" s="59" t="s">
        <v>163</v>
      </c>
      <c r="J506" s="111" t="str">
        <f>VLOOKUP(I506,[1]Hoja2!A$3:I$54,3,0)</f>
        <v>INTOXICACIÓN, QUEMADURAS</v>
      </c>
      <c r="K506" s="60"/>
      <c r="L506" s="111" t="str">
        <f>VLOOKUP(I506,[1]Hoja2!A$3:I$54,4,0)</f>
        <v>PG INSPECCIONES, PG EMERGENCIA</v>
      </c>
      <c r="M506" s="111"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3.25" customHeight="1">
      <c r="A507" s="156"/>
      <c r="B507" s="153"/>
      <c r="C507" s="114"/>
      <c r="D507" s="124"/>
      <c r="E507" s="121"/>
      <c r="F507" s="121"/>
      <c r="G507" s="121"/>
      <c r="H507" s="111" t="str">
        <f>VLOOKUP(I507,[1]Hoja2!A$3:I$54,2,0)</f>
        <v>ESCALERAS SIN BARANDAL, PISOS A DESNIVEL,INFRAESTRUCTURA DÉBIL, OBJETOS MAL UBICADOS, AUSENCIA DE ORDEN Y ASEO</v>
      </c>
      <c r="I507" s="59" t="s">
        <v>247</v>
      </c>
      <c r="J507" s="111" t="str">
        <f>VLOOKUP(I507,[1]Hoja2!A$3:I$54,3,0)</f>
        <v>CAÍDAS DEL MISMO Y DISTINTO NIVEL, FRACTURAS, GOLPE CON OBJETOS, CAÍDA DE OBJETOS, OBSTRUCCIÓN DE VÍAS</v>
      </c>
      <c r="K507" s="60"/>
      <c r="L507" s="111" t="str">
        <f>VLOOKUP(I507,[1]Hoja2!A$3:I$54,4,0)</f>
        <v>PG INSPECCIONES, PG EMERGENCIA</v>
      </c>
      <c r="M507" s="111"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3.25" customHeight="1">
      <c r="A508" s="156"/>
      <c r="B508" s="153"/>
      <c r="C508" s="114"/>
      <c r="D508" s="124"/>
      <c r="E508" s="121"/>
      <c r="F508" s="121"/>
      <c r="G508" s="121"/>
      <c r="H508" s="111" t="str">
        <f>VLOOKUP(I508,[1]Hoja2!A$3:I$54,2,0)</f>
        <v>LLUVIAS, CRECIENTE DE RIOS Y QUEBRADAS, CAÍDAS DESDE TARAVITAS Y PUENTES</v>
      </c>
      <c r="I508" s="59" t="s">
        <v>334</v>
      </c>
      <c r="J508" s="111" t="str">
        <f>VLOOKUP(I508,[1]Hoja2!A$3:I$54,3,0)</f>
        <v>INMERSIÓN, MUERTE</v>
      </c>
      <c r="K508" s="60"/>
      <c r="L508" s="111" t="str">
        <f>VLOOKUP(I508,[1]Hoja2!A$3:I$54,4,0)</f>
        <v>PG INSPECCIONES, PG EMERGENCIA</v>
      </c>
      <c r="M508" s="111"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3.25" customHeight="1">
      <c r="A509" s="156"/>
      <c r="B509" s="153"/>
      <c r="C509" s="114"/>
      <c r="D509" s="124"/>
      <c r="E509" s="121"/>
      <c r="F509" s="121"/>
      <c r="G509" s="121"/>
      <c r="H509" s="111" t="str">
        <f>VLOOKUP(I509,[1]Hoja2!A$3:I$54,2,0)</f>
        <v>SUPERFICIES DE TRABAJO IRREGULARES O DESLIZANTES</v>
      </c>
      <c r="I509" s="59" t="s">
        <v>248</v>
      </c>
      <c r="J509" s="111" t="str">
        <f>VLOOKUP(I509,[1]Hoja2!A$3:I$54,3,0)</f>
        <v>CAÍDAS DEL MISMO Y DISTINTO NIVEL, FRACTURAS, GOLPE CON OBJETOS</v>
      </c>
      <c r="K509" s="60"/>
      <c r="L509" s="111" t="str">
        <f>VLOOKUP(I509,[1]Hoja2!A$3:I$54,4,0)</f>
        <v>PG INSPECCIONES, PG EMERGENCIA</v>
      </c>
      <c r="M509" s="111"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3.25" customHeight="1">
      <c r="A510" s="156"/>
      <c r="B510" s="153"/>
      <c r="C510" s="114"/>
      <c r="D510" s="124"/>
      <c r="E510" s="121"/>
      <c r="F510" s="121"/>
      <c r="G510" s="121"/>
      <c r="H510" s="111" t="str">
        <f>VLOOKUP(I510,[1]Hoja2!A$3:I$54,2,0)</f>
        <v>SISTEMAS Y MEDIDAS DE ALMACENAMIENTO</v>
      </c>
      <c r="I510" s="59" t="s">
        <v>249</v>
      </c>
      <c r="J510" s="111" t="str">
        <f>VLOOKUP(I510,[1]Hoja2!A$3:I$54,3,0)</f>
        <v>CAÍDAS DEL MISMO Y DISTINTO NIVEL, FRACTURAS, GOLPE CON OBJETOS, CAÍDA DE OBJETOS, OBSTRUCCIÓN DE VÍAS</v>
      </c>
      <c r="K510" s="60"/>
      <c r="L510" s="111" t="str">
        <f>VLOOKUP(I510,[1]Hoja2!A$3:I$54,4,0)</f>
        <v>PG INSPECCIONES, PG EMERGENCIA</v>
      </c>
      <c r="M510" s="111"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3.25" customHeight="1">
      <c r="A511" s="156"/>
      <c r="B511" s="153"/>
      <c r="C511" s="114"/>
      <c r="D511" s="124"/>
      <c r="E511" s="121"/>
      <c r="F511" s="121"/>
      <c r="G511" s="121"/>
      <c r="H511" s="111" t="str">
        <f>VLOOKUP(I511,[1]Hoja2!A$3:I$54,2,0)</f>
        <v>ATROPELLAMIENTO, ENVESTIDA</v>
      </c>
      <c r="I511" s="59" t="s">
        <v>189</v>
      </c>
      <c r="J511" s="111" t="str">
        <f>VLOOKUP(I511,[1]Hoja2!A$3:I$54,3,0)</f>
        <v>LESIONES, PÉRDIDAS MATERIALES, MUERTE</v>
      </c>
      <c r="K511" s="60"/>
      <c r="L511" s="111" t="str">
        <f>VLOOKUP(I511,[1]Hoja2!A$3:I$54,4,0)</f>
        <v>PG INSPECCIONES, PG EMERGENCIA</v>
      </c>
      <c r="M511" s="111"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3.25" customHeight="1">
      <c r="A512" s="156"/>
      <c r="B512" s="153"/>
      <c r="C512" s="114"/>
      <c r="D512" s="124"/>
      <c r="E512" s="121"/>
      <c r="F512" s="121"/>
      <c r="G512" s="121"/>
      <c r="H512" s="111" t="str">
        <f>VLOOKUP(I512,[1]Hoja2!A$3:I$54,2,0)</f>
        <v>ATRACO, ROBO, ATENTADO, SECUESTROS, DE ORDEN PÚBLICO</v>
      </c>
      <c r="I512" s="59" t="s">
        <v>180</v>
      </c>
      <c r="J512" s="111" t="str">
        <f>VLOOKUP(I512,[1]Hoja2!A$3:I$54,3,0)</f>
        <v>HERIDAS, LESIONES FÍSICAS / PSICOLÓGICAS</v>
      </c>
      <c r="K512" s="60"/>
      <c r="L512" s="111" t="str">
        <f>VLOOKUP(I512,[1]Hoja2!A$3:I$54,4,0)</f>
        <v>PG INSPECCIONES, PG EMERGENCIA</v>
      </c>
      <c r="M512" s="111"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3.25" customHeight="1">
      <c r="A513" s="156"/>
      <c r="B513" s="153"/>
      <c r="C513" s="114"/>
      <c r="D513" s="124"/>
      <c r="E513" s="121"/>
      <c r="F513" s="121"/>
      <c r="G513" s="121"/>
      <c r="H513" s="111" t="str">
        <f>VLOOKUP(I513,[1]Hoja2!A$3:I$54,2,0)</f>
        <v>EXPLOSION, FUGA, DERRAME E INCENDIO</v>
      </c>
      <c r="I513" s="59" t="s">
        <v>230</v>
      </c>
      <c r="J513" s="111" t="str">
        <f>VLOOKUP(I513,[1]Hoja2!A$3:I$54,3,0)</f>
        <v>INTOXICACIÓN, QUEMADURAS, LESIONES, ATRAPAMIENTO</v>
      </c>
      <c r="K513" s="60"/>
      <c r="L513" s="111" t="str">
        <f>VLOOKUP(I513,[1]Hoja2!A$3:I$54,4,0)</f>
        <v>PG INSPECCIONES, PG EMERGENCIA</v>
      </c>
      <c r="M513" s="111" t="str">
        <f>VLOOKUP(I513,[1]Hoja2!A$3:I$54,5,0)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3.25" customHeight="1">
      <c r="A514" s="156"/>
      <c r="B514" s="153"/>
      <c r="C514" s="114"/>
      <c r="D514" s="124"/>
      <c r="E514" s="121"/>
      <c r="F514" s="121"/>
      <c r="G514" s="121"/>
      <c r="H514" s="111" t="str">
        <f>VLOOKUP(I514,[1]Hoja2!A$3:I$54,2,0)</f>
        <v>MÁQUINARIA Y EQUIPO</v>
      </c>
      <c r="I514" s="59" t="s">
        <v>168</v>
      </c>
      <c r="J514" s="111" t="str">
        <f>VLOOKUP(I514,[1]Hoja2!A$3:I$54,3,0)</f>
        <v>ATRAPAMIENTO, AMPUTACIÓN, APLASTAMIENTO, FRACTURA</v>
      </c>
      <c r="K514" s="60"/>
      <c r="L514" s="111" t="str">
        <f>VLOOKUP(I514,[1]Hoja2!A$3:I$54,4,0)</f>
        <v>PG INSPECCIONES, PG EMERGENCIA, REQUISITOS PARA MANEJO DE MÁQUINAS, REQUISITOS PARA REALIZAR LABORES EN TALLERES</v>
      </c>
      <c r="M514" s="111"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3.25" customHeight="1">
      <c r="A515" s="156"/>
      <c r="B515" s="153"/>
      <c r="C515" s="114"/>
      <c r="D515" s="124"/>
      <c r="E515" s="121"/>
      <c r="F515" s="121"/>
      <c r="G515" s="121"/>
      <c r="H515" s="111" t="str">
        <f>VLOOKUP(I515,[1]Hoja2!A$3:I$54,2,0)</f>
        <v>HERRAMIENTAS MANUALES</v>
      </c>
      <c r="I515" s="59" t="s">
        <v>174</v>
      </c>
      <c r="J515" s="111" t="str">
        <f>VLOOKUP(I515,[1]Hoja2!A$3:I$54,3,0)</f>
        <v>QUEMADURAS, LESIONES, PELLIZCOS, APLASTAMIENTOS</v>
      </c>
      <c r="K515" s="60"/>
      <c r="L515" s="111" t="str">
        <f>VLOOKUP(I515,[1]Hoja2!A$3:I$54,4,0)</f>
        <v>REQUISITOS MANEJO DE EQUIPOS EMPLEADOS EN LABORES DE CONSTRUCCION ACUEDUCTO Y ALCANTARILLADO, PG INSPECCIONES,PG EMERGENCIA, REQUISITOS  PARA EL MANEJO DE MÁQUINAS HERRAMIENTAS</v>
      </c>
      <c r="M515" s="111"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3.25" customHeight="1">
      <c r="A516" s="156"/>
      <c r="B516" s="153"/>
      <c r="C516" s="114"/>
      <c r="D516" s="124"/>
      <c r="E516" s="121"/>
      <c r="F516" s="121"/>
      <c r="G516" s="121"/>
      <c r="H516" s="111" t="str">
        <f>VLOOKUP(I516,[1]Hoja2!A$3:I$54,2,0)</f>
        <v>MANTENIMIENTO DE PUENTE GRUAS, LIMPIEZA DE CANALES, MANTENIMIENTO DE INSTALACIONES LOCATIVAS, MANTENIMIENTO Y REPARACION DE POZOS</v>
      </c>
      <c r="I516" s="59" t="s">
        <v>203</v>
      </c>
      <c r="J516" s="111" t="str">
        <f>VLOOKUP(I516,[1]Hoja2!A$3:I$54,3,0)</f>
        <v>LESIONES, FRACTURAS</v>
      </c>
      <c r="K516" s="60"/>
      <c r="L516" s="111" t="str">
        <f>VLOOKUP(I516,[1]Hoja2!A$3:I$54,4,0)</f>
        <v>PG INSPECCIONES, PG EMERGENCIA, REQUISITOS MÍNIMOS DE SEGURIDAD E HIGIENE PARA TRABAJOS EN ALTURAS</v>
      </c>
      <c r="M516" s="111"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3.25" customHeight="1">
      <c r="A517" s="156"/>
      <c r="B517" s="153"/>
      <c r="C517" s="114"/>
      <c r="D517" s="124"/>
      <c r="E517" s="121"/>
      <c r="F517" s="121"/>
      <c r="G517" s="121"/>
      <c r="H517" s="111" t="str">
        <f>VLOOKUP(I517,[1]Hoja2!A$3:I$54,2,0)</f>
        <v>INGRESO A POZOS, RED DE ACUEDUCTO, EXCAVACIONES</v>
      </c>
      <c r="I517" s="59" t="s">
        <v>196</v>
      </c>
      <c r="J517" s="111" t="str">
        <f>VLOOKUP(I517,[1]Hoja2!A$3:I$54,3,0)</f>
        <v>INTOXICACIÓN, ASFIXIA</v>
      </c>
      <c r="K517" s="60"/>
      <c r="L517" s="111" t="str">
        <f>VLOOKUP(I517,[1]Hoja2!A$3:I$54,4,0)</f>
        <v>PG INSPECCIONES, PG EMERGENCIA, REQUISITOS MÍNIMOS DE SEGURIDAD E HIGIENE PARA ESPACIOS CONFINADOS</v>
      </c>
      <c r="M517" s="111"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3.25" customHeight="1">
      <c r="A518" s="156"/>
      <c r="B518" s="153"/>
      <c r="C518" s="114"/>
      <c r="D518" s="124"/>
      <c r="E518" s="121"/>
      <c r="F518" s="121"/>
      <c r="G518" s="121"/>
      <c r="H518" s="111" t="str">
        <f>VLOOKUP(I518,[1]Hoja2!A$3:I$54,2,0)</f>
        <v>CARGA Y DESCARGA DE MÁQUINARIAS Y EQUIPOS</v>
      </c>
      <c r="I518" s="59" t="s">
        <v>216</v>
      </c>
      <c r="J518" s="111" t="str">
        <f>VLOOKUP(I518,[1]Hoja2!A$3:I$54,3,0)</f>
        <v>APLASTAMIENTO, ATRAPAMIENTO, AMPUTACIÓN, PÉRDIDAS MATERIALES, FRACTURAS</v>
      </c>
      <c r="K518" s="60"/>
      <c r="L518" s="111" t="str">
        <f>VLOOKUP(I518,[1]Hoja2!A$3:I$54,4,0)</f>
        <v>PG INSPECCIONES, PG EMERGENCIA, REQUISITOS MÍNIMOS DE SEGURIDAD E HIGIENE PARA TRABAJOS EN ALTURAS</v>
      </c>
      <c r="M518" s="111"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3.25" customHeight="1">
      <c r="A519" s="156"/>
      <c r="B519" s="153"/>
      <c r="C519" s="114"/>
      <c r="D519" s="124"/>
      <c r="E519" s="121"/>
      <c r="F519" s="121"/>
      <c r="G519" s="121"/>
      <c r="H519" s="111" t="str">
        <f>VLOOKUP(I519,[1]Hoja2!A$3:I$54,2,0)</f>
        <v>AUSENCIA O EXCESO DE LUZ EN UN AMBIENTE</v>
      </c>
      <c r="I519" s="59" t="s">
        <v>47</v>
      </c>
      <c r="J519" s="111" t="str">
        <f>VLOOKUP(I519,[1]Hoja2!A$3:I$54,3,0)</f>
        <v>ESTRÉS, DIFICULTAD PARA VER, CANSANCIO VISUAL</v>
      </c>
      <c r="K519" s="60"/>
      <c r="L519" s="111" t="str">
        <f>VLOOKUP(I519,[1]Hoja2!A$3:I$54,4,0)</f>
        <v>PG INSPECCIONES, PG EMERGENCIA</v>
      </c>
      <c r="M519" s="111"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3.25" customHeight="1">
      <c r="A520" s="156"/>
      <c r="B520" s="153"/>
      <c r="C520" s="114"/>
      <c r="D520" s="124"/>
      <c r="E520" s="121"/>
      <c r="F520" s="121"/>
      <c r="G520" s="121"/>
      <c r="H520" s="111" t="str">
        <f>VLOOKUP(I520,[1]Hoja2!A$3:I$54,2,0)</f>
        <v>MÁQUINARIA O EQUIPO</v>
      </c>
      <c r="I520" s="59" t="s">
        <v>54</v>
      </c>
      <c r="J520" s="111" t="str">
        <f>VLOOKUP(I520,[1]Hoja2!A$3:I$54,3,0)</f>
        <v>SORDERA, ESTRÉS, HIPOACUSIA, CEFALÉA, IRRATIBILIDAD</v>
      </c>
      <c r="K520" s="60"/>
      <c r="L520" s="111" t="str">
        <f>VLOOKUP(I520,[1]Hoja2!A$3:I$54,4,0)</f>
        <v>PG INSPECCIONES, PG EMERGENCIA</v>
      </c>
      <c r="M520" s="111"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3.25" customHeight="1">
      <c r="A521" s="156"/>
      <c r="B521" s="153"/>
      <c r="C521" s="114"/>
      <c r="D521" s="124"/>
      <c r="E521" s="121"/>
      <c r="F521" s="121"/>
      <c r="G521" s="121"/>
      <c r="H521" s="111" t="str">
        <f>VLOOKUP(I521,[1]Hoja2!A$3:I$54,2,0)</f>
        <v>MÁQUINARIA O EQUIPO</v>
      </c>
      <c r="I521" s="59" t="s">
        <v>59</v>
      </c>
      <c r="J521" s="111" t="str">
        <f>VLOOKUP(I521,[1]Hoja2!A$3:I$54,3,0)</f>
        <v>MAREOS, VÓMITOS, Y SÍNTOMAS NEURÓLOGICOS</v>
      </c>
      <c r="K521" s="60"/>
      <c r="L521" s="111" t="str">
        <f>VLOOKUP(I521,[1]Hoja2!A$3:I$54,4,0)</f>
        <v>PG INSPECCIONES, PG EMERGENCIA</v>
      </c>
      <c r="M521" s="111"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1"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3.25" customHeight="1">
      <c r="A522" s="156"/>
      <c r="B522" s="153"/>
      <c r="C522" s="114"/>
      <c r="D522" s="124"/>
      <c r="E522" s="121"/>
      <c r="F522" s="121"/>
      <c r="G522" s="121"/>
      <c r="H522" s="111" t="str">
        <f>VLOOKUP(I522,[1]Hoja2!A$3:I$54,2,0)</f>
        <v>X, GAMMA, ALFA, BETA, NEUTRONES</v>
      </c>
      <c r="I522" s="59" t="s">
        <v>69</v>
      </c>
      <c r="J522" s="111" t="str">
        <f>VLOOKUP(I522,[1]Hoja2!A$3:I$54,3,0)</f>
        <v>QUEMADURAS</v>
      </c>
      <c r="K522" s="60"/>
      <c r="L522" s="111" t="str">
        <f>VLOOKUP(I522,[1]Hoja2!A$3:I$54,4,0)</f>
        <v>PG INSPECCIONES, PG EMERGENCIA</v>
      </c>
      <c r="M522" s="111"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3.25" customHeight="1">
      <c r="A523" s="156"/>
      <c r="B523" s="153"/>
      <c r="C523" s="114"/>
      <c r="D523" s="124"/>
      <c r="E523" s="121"/>
      <c r="F523" s="121"/>
      <c r="G523" s="121"/>
      <c r="H523" s="111" t="str">
        <f>VLOOKUP(I523,[1]Hoja2!A$3:I$54,2,0)</f>
        <v>POLVOS INORGÁNICOS</v>
      </c>
      <c r="I523" s="59" t="s">
        <v>78</v>
      </c>
      <c r="J523" s="111" t="str">
        <f>VLOOKUP(I523,[1]Hoja2!A$3:I$54,3,0)</f>
        <v>COMPLICACIONES RESPIRATORIAS</v>
      </c>
      <c r="K523" s="60"/>
      <c r="L523" s="111" t="str">
        <f>VLOOKUP(I523,[1]Hoja2!A$3:I$54,4,0)</f>
        <v>PG INSPECCIONES, PG EMERGENCIA, PG RIESGO QUÍMICO</v>
      </c>
      <c r="M523" s="111"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3.25" customHeight="1">
      <c r="A524" s="156"/>
      <c r="B524" s="153"/>
      <c r="C524" s="114"/>
      <c r="D524" s="124"/>
      <c r="E524" s="121"/>
      <c r="F524" s="121"/>
      <c r="G524" s="121"/>
      <c r="H524" s="111" t="str">
        <f>VLOOKUP(I524,[1]Hoja2!A$3:I$54,2,0)</f>
        <v>MATERIAL PARTICULADO</v>
      </c>
      <c r="I524" s="59" t="s">
        <v>84</v>
      </c>
      <c r="J524" s="111" t="str">
        <f>VLOOKUP(I524,[1]Hoja2!A$3:I$54,3,0)</f>
        <v>COMPLICACIONES RESPIRATORIAS</v>
      </c>
      <c r="K524" s="60"/>
      <c r="L524" s="111" t="str">
        <f>VLOOKUP(I524,[1]Hoja2!A$3:I$54,4,0)</f>
        <v>PG INSPECCIONES, PG EMERGENCIA, PG RIESGO QUÍMICO</v>
      </c>
      <c r="M524" s="111"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3.25" customHeight="1">
      <c r="A525" s="156"/>
      <c r="B525" s="153"/>
      <c r="C525" s="114"/>
      <c r="D525" s="124"/>
      <c r="E525" s="121"/>
      <c r="F525" s="121"/>
      <c r="G525" s="121"/>
      <c r="H525" s="111" t="str">
        <f>VLOOKUP(I525,[1]Hoja2!A$3:I$54,2,0)</f>
        <v>HUMOS METÁLICOS O NO METÁLICOS</v>
      </c>
      <c r="I525" s="59" t="s">
        <v>93</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3.25" customHeight="1">
      <c r="A526" s="156"/>
      <c r="B526" s="153"/>
      <c r="C526" s="114"/>
      <c r="D526" s="124"/>
      <c r="E526" s="121"/>
      <c r="F526" s="121"/>
      <c r="G526" s="121"/>
      <c r="H526" s="111" t="str">
        <f>VLOOKUP(I526,[1]Hoja2!A$3:I$54,2,0)</f>
        <v>MICROORGANISMOS</v>
      </c>
      <c r="I526" s="59" t="s">
        <v>237</v>
      </c>
      <c r="J526" s="111" t="str">
        <f>VLOOKUP(I526,[1]Hoja2!A$3:I$54,3,0)</f>
        <v>GRIPAS, NAUSEAS, MAREOS, MALESTAR GENERAL</v>
      </c>
      <c r="K526" s="60"/>
      <c r="L526" s="111" t="str">
        <f>VLOOKUP(I526,[1]Hoja2!A$3:I$54,4,0)</f>
        <v>PG INSPECCIONES, PG EMERGENCIA</v>
      </c>
      <c r="M526" s="111"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3.25" customHeight="1">
      <c r="A527" s="156"/>
      <c r="B527" s="153"/>
      <c r="C527" s="114"/>
      <c r="D527" s="124"/>
      <c r="E527" s="121"/>
      <c r="F527" s="121"/>
      <c r="G527" s="121"/>
      <c r="H527" s="111" t="str">
        <f>VLOOKUP(I527,[1]Hoja2!A$3:I$54,2,0)</f>
        <v>MICROORGANISMOS EN EL AMBIENTE</v>
      </c>
      <c r="I527" s="59" t="s">
        <v>240</v>
      </c>
      <c r="J527" s="111" t="str">
        <f>VLOOKUP(I527,[1]Hoja2!A$3:I$54,3,0)</f>
        <v>LESIONES EN LA PIEL, MALESTAR GENERAL</v>
      </c>
      <c r="K527" s="60"/>
      <c r="L527" s="111" t="str">
        <f>VLOOKUP(I527,[1]Hoja2!A$3:I$54,4,0)</f>
        <v>PG INSPECCIONES, PG EMERGENCIA</v>
      </c>
      <c r="M527" s="111"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3.25" customHeight="1">
      <c r="A528" s="156"/>
      <c r="B528" s="153"/>
      <c r="C528" s="114"/>
      <c r="D528" s="124"/>
      <c r="E528" s="121"/>
      <c r="F528" s="121"/>
      <c r="G528" s="121"/>
      <c r="H528" s="111" t="str">
        <f>VLOOKUP(I528,[1]Hoja2!A$3:I$54,2,0)</f>
        <v>HONGOS</v>
      </c>
      <c r="I528" s="59" t="s">
        <v>113</v>
      </c>
      <c r="J528" s="111" t="str">
        <f>VLOOKUP(I528,[1]Hoja2!A$3:I$54,3,0)</f>
        <v>LESIONES EN LA PIEL</v>
      </c>
      <c r="K528" s="60"/>
      <c r="L528" s="111" t="str">
        <f>VLOOKUP(I528,[1]Hoja2!A$3:I$54,4,0)</f>
        <v>PG INSPECCIONES, PG EMERGENCIA</v>
      </c>
      <c r="M528" s="111"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3.25" customHeight="1">
      <c r="A529" s="156"/>
      <c r="B529" s="153"/>
      <c r="C529" s="114"/>
      <c r="D529" s="124"/>
      <c r="E529" s="121"/>
      <c r="F529" s="121"/>
      <c r="G529" s="121"/>
      <c r="H529" s="111" t="str">
        <f>VLOOKUP(I529,[1]Hoja2!A$3:I$54,2,0)</f>
        <v>FLUIDOS</v>
      </c>
      <c r="I529" s="59" t="s">
        <v>117</v>
      </c>
      <c r="J529" s="111" t="str">
        <f>VLOOKUP(I529,[1]Hoja2!A$3:I$54,3,0)</f>
        <v>LESIONES DÉRMICAS</v>
      </c>
      <c r="K529" s="60"/>
      <c r="L529" s="111" t="str">
        <f>VLOOKUP(I529,[1]Hoja2!A$3:I$54,4,0)</f>
        <v>PG INSPECCIONES, PG EMERGENCIA</v>
      </c>
      <c r="M529" s="111"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3.25" customHeight="1">
      <c r="A530" s="156"/>
      <c r="B530" s="153"/>
      <c r="C530" s="114"/>
      <c r="D530" s="124"/>
      <c r="E530" s="121"/>
      <c r="F530" s="121"/>
      <c r="G530" s="121"/>
      <c r="H530" s="111" t="str">
        <f>VLOOKUP(I530,[1]Hoja2!A$3:I$54,2,0)</f>
        <v>PARÁSITOS</v>
      </c>
      <c r="I530" s="59" t="s">
        <v>119</v>
      </c>
      <c r="J530" s="111" t="str">
        <f>VLOOKUP(I530,[1]Hoja2!A$3:I$54,3,0)</f>
        <v>LESIONES, INFECCIONES PARASITARIAS</v>
      </c>
      <c r="K530" s="60"/>
      <c r="L530" s="111" t="str">
        <f>VLOOKUP(I530,[1]Hoja2!A$3:I$54,4,0)</f>
        <v>PG INSPECCIONES, PG EMERGENCIA</v>
      </c>
      <c r="M530" s="111"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3.25" customHeight="1">
      <c r="A531" s="156"/>
      <c r="B531" s="153"/>
      <c r="C531" s="114"/>
      <c r="D531" s="124"/>
      <c r="E531" s="121"/>
      <c r="F531" s="121"/>
      <c r="G531" s="121"/>
      <c r="H531" s="111" t="str">
        <f>VLOOKUP(I531,[1]Hoja2!A$3:I$54,2,0)</f>
        <v>ANIMALES VIVOS</v>
      </c>
      <c r="I531" s="59" t="s">
        <v>122</v>
      </c>
      <c r="J531" s="111" t="str">
        <f>VLOOKUP(I531,[1]Hoja2!A$3:I$54,3,0)</f>
        <v>LESIONES EN TEJIDOS, INFECCIONES, ENFERMADES INFECTOCONTAGIOSAS</v>
      </c>
      <c r="K531" s="60"/>
      <c r="L531" s="111" t="str">
        <f>VLOOKUP(I531,[1]Hoja2!A$3:I$54,4,0)</f>
        <v>PG INSPECCIONES, PG EMERGENCIA</v>
      </c>
      <c r="M531" s="111"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3.25" customHeight="1">
      <c r="A532" s="156"/>
      <c r="B532" s="153"/>
      <c r="C532" s="114"/>
      <c r="D532" s="124"/>
      <c r="E532" s="121"/>
      <c r="F532" s="121"/>
      <c r="G532" s="121"/>
      <c r="H532" s="111" t="str">
        <f>VLOOKUP(I532,[1]Hoja2!A$3:I$54,2,0)</f>
        <v>CARGA DE UN PESO MAYOR AL RECOMENDADO</v>
      </c>
      <c r="I532" s="59" t="s">
        <v>125</v>
      </c>
      <c r="J532" s="111" t="str">
        <f>VLOOKUP(I532,[1]Hoja2!A$3:I$54,3,0)</f>
        <v>LESIONES OSTEOMUSCULARES</v>
      </c>
      <c r="K532" s="60"/>
      <c r="L532" s="111" t="str">
        <f>VLOOKUP(I532,[1]Hoja2!A$3:I$54,4,0)</f>
        <v>PG INSPECCIONES, PG EMERGENCIA</v>
      </c>
      <c r="M532" s="111"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3.25" customHeight="1">
      <c r="A533" s="156"/>
      <c r="B533" s="153"/>
      <c r="C533" s="114"/>
      <c r="D533" s="124"/>
      <c r="E533" s="121"/>
      <c r="F533" s="121"/>
      <c r="G533" s="121"/>
      <c r="H533" s="111" t="str">
        <f>VLOOKUP(I533,[1]Hoja2!A$3:I$54,2,0)</f>
        <v>FORZADAS, PROLONGADAS EN PERSONAL OPERATIVO</v>
      </c>
      <c r="I533" s="59" t="s">
        <v>243</v>
      </c>
      <c r="J533" s="111" t="str">
        <f>VLOOKUP(I533,[1]Hoja2!A$3:I$54,3,0)</f>
        <v>DOLOR DE ESPALDA, LESIONES EN LA COLUMNA</v>
      </c>
      <c r="K533" s="60"/>
      <c r="L533" s="111" t="str">
        <f>VLOOKUP(I533,[1]Hoja2!A$3:I$54,4,0)</f>
        <v>PG INSPECCIONES, PG EMERGENCIA</v>
      </c>
      <c r="M533" s="111"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3.25" customHeight="1">
      <c r="A534" s="156"/>
      <c r="B534" s="153"/>
      <c r="C534" s="114"/>
      <c r="D534" s="124"/>
      <c r="E534" s="121"/>
      <c r="F534" s="121"/>
      <c r="G534" s="121"/>
      <c r="H534" s="111" t="str">
        <f>VLOOKUP(I534,[1]Hoja2!A$3:I$54,2,0)</f>
        <v>HIGIENE POSTURAL, MOVIMIENTOS REPETITIVOS</v>
      </c>
      <c r="I534" s="59" t="s">
        <v>245</v>
      </c>
      <c r="J534" s="111" t="str">
        <f>VLOOKUP(I534,[1]Hoja2!A$3:I$54,3,0)</f>
        <v>LESIONES OSTEOMUSCULARES, TRANSTORNO DE TRAUMA ACUMULATIVO</v>
      </c>
      <c r="K534" s="60"/>
      <c r="L534" s="111" t="str">
        <f>VLOOKUP(I534,[1]Hoja2!A$3:I$54,4,0)</f>
        <v>PG INSPECCIONES, PG EMERGENCIA</v>
      </c>
      <c r="M534" s="111"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3.25" customHeight="1">
      <c r="A535" s="156"/>
      <c r="B535" s="153"/>
      <c r="C535" s="114"/>
      <c r="D535" s="124"/>
      <c r="E535" s="121"/>
      <c r="F535" s="121"/>
      <c r="G535" s="121"/>
      <c r="H535" s="111" t="str">
        <f>VLOOKUP(I535,[1]Hoja2!A$3:I$54,2,0)</f>
        <v>RELACIONES, COHESIÓN, CALIDAD DE INTERACCIONES NO EFECTIVA, NO HAY TRABAJO EN EQUIPO</v>
      </c>
      <c r="I535" s="59" t="s">
        <v>141</v>
      </c>
      <c r="J535" s="111" t="str">
        <f>VLOOKUP(I535,[1]Hoja2!A$3:I$54,3,0)</f>
        <v>ENFERMEDADES DIGESTIVAS, IRRITABILIDAD</v>
      </c>
      <c r="K535" s="60"/>
      <c r="L535" s="111" t="str">
        <f>VLOOKUP(I535,[1]Hoja2!A$3:I$54,4,0)</f>
        <v>N/A</v>
      </c>
      <c r="M535" s="111"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3.25" customHeight="1">
      <c r="A536" s="156"/>
      <c r="B536" s="153"/>
      <c r="C536" s="114"/>
      <c r="D536" s="124"/>
      <c r="E536" s="121"/>
      <c r="F536" s="121"/>
      <c r="G536" s="121"/>
      <c r="H536" s="111" t="str">
        <f>VLOOKUP(I536,[1]Hoja2!A$3:I$54,2,0)</f>
        <v>CARGA MENTAL, DEMANDAS EMOCIONALES, INESPECIFICIDAD DE DEFINICIÓN DE ROLES, MONOTONÍA</v>
      </c>
      <c r="I536" s="59" t="s">
        <v>146</v>
      </c>
      <c r="J536" s="111" t="str">
        <f>VLOOKUP(I536,[1]Hoja2!A$3:I$54,3,0)</f>
        <v>ESTRÉS, CEFALÉA, IRRITABILIDAD</v>
      </c>
      <c r="K536" s="60"/>
      <c r="L536" s="111" t="str">
        <f>VLOOKUP(I536,[1]Hoja2!A$3:I$54,4,0)</f>
        <v>N/A</v>
      </c>
      <c r="M536" s="111"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3.25" customHeight="1">
      <c r="A537" s="156"/>
      <c r="B537" s="153"/>
      <c r="C537" s="114"/>
      <c r="D537" s="124"/>
      <c r="E537" s="121"/>
      <c r="F537" s="121"/>
      <c r="G537" s="121"/>
      <c r="H537" s="111" t="str">
        <f>VLOOKUP(I537,[1]Hoja2!A$3:I$54,2,0)</f>
        <v>TECNOLOGÍA NO AVANZADA, COMUNICACIÓN NO EFECTIVA, SOBRECARGA CUANTITATIVA Y CUALITATIVA, NO HAY VARIACIÓN EN FORMA DE TRABAJO</v>
      </c>
      <c r="I537" s="59" t="s">
        <v>149</v>
      </c>
      <c r="J537" s="111" t="str">
        <f>VLOOKUP(I537,[1]Hoja2!A$3:I$54,3,0)</f>
        <v>ENFERMEDADES DIGESTIVAS, IRRITABILIDAD</v>
      </c>
      <c r="K537" s="60"/>
      <c r="L537" s="111" t="str">
        <f>VLOOKUP(I537,[1]Hoja2!A$3:I$54,4,0)</f>
        <v>N/A</v>
      </c>
      <c r="M537" s="111"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3.25" customHeight="1">
      <c r="A538" s="156"/>
      <c r="B538" s="153"/>
      <c r="C538" s="114"/>
      <c r="D538" s="124"/>
      <c r="E538" s="121"/>
      <c r="F538" s="121"/>
      <c r="G538" s="121"/>
      <c r="H538" s="111" t="str">
        <f>VLOOKUP(I538,[1]Hoja2!A$3:I$54,2,0)</f>
        <v>ESTILOS DE MANDO RÍGIDOS, AUSENCIA DE CAPACITACIÓN, AUSENCIA DE PROGRAMAS DE BIENESTAR</v>
      </c>
      <c r="I538" s="59" t="s">
        <v>154</v>
      </c>
      <c r="J538" s="111" t="str">
        <f>VLOOKUP(I538,[1]Hoja2!A$3:I$54,3,0)</f>
        <v>ESTRÉS, DEPRESIÓN, DESMOTIVACIÓN, AUSENCIA DE ATENCIÓN</v>
      </c>
      <c r="K538" s="60"/>
      <c r="L538" s="111" t="str">
        <f>VLOOKUP(I538,[1]Hoja2!A$3:I$54,4,0)</f>
        <v>N/A</v>
      </c>
      <c r="M538" s="111"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3.25" customHeight="1">
      <c r="A539" s="156"/>
      <c r="B539" s="153"/>
      <c r="C539" s="114"/>
      <c r="D539" s="124"/>
      <c r="E539" s="121"/>
      <c r="F539" s="121"/>
      <c r="G539" s="121"/>
      <c r="H539" s="111" t="str">
        <f>VLOOKUP(I539,[1]Hoja2!A$3:I$54,2,0)</f>
        <v>SISMOS, INCENDIOS, INUNDACIONES, TERREMOTOS, VENDAVALES</v>
      </c>
      <c r="I539" s="59" t="s">
        <v>250</v>
      </c>
      <c r="J539" s="111" t="str">
        <f>VLOOKUP(I539,[1]Hoja2!A$3:I$54,3,0)</f>
        <v>LESIONES, ATRAPAMIENTO, APLASTAMIENTO, PÉRDIDAS MATERIALES</v>
      </c>
      <c r="K539" s="60"/>
      <c r="L539" s="111" t="str">
        <f>VLOOKUP(I539,[1]Hoja2!A$3:I$54,4,0)</f>
        <v>PG INSPECCIONES, PG EMERGENCIA</v>
      </c>
      <c r="M539" s="111" t="str">
        <f>VLOOKUP(I539,[1]Hoja2!A$3:I$54,5,0)</f>
        <v>BRIGADAS DE EMERGENCIA</v>
      </c>
      <c r="N539" s="61">
        <v>6</v>
      </c>
      <c r="O539" s="61">
        <v>4</v>
      </c>
      <c r="P539" s="61">
        <v>10</v>
      </c>
      <c r="Q539" s="61">
        <f t="shared" si="62"/>
        <v>24</v>
      </c>
      <c r="R539" s="61">
        <f t="shared" si="63"/>
        <v>240</v>
      </c>
      <c r="S539" s="61" t="str">
        <f t="shared" si="64"/>
        <v>MA-24</v>
      </c>
      <c r="T539" s="66" t="str">
        <f t="shared" si="65"/>
        <v>II</v>
      </c>
      <c r="U539" s="66" t="str">
        <f t="shared" si="61"/>
        <v>No Aceptable o Aceptable con Control Especifico</v>
      </c>
      <c r="V539" s="60">
        <v>3</v>
      </c>
      <c r="W539" s="111"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3.25" customHeight="1" thickBot="1">
      <c r="A540" s="157"/>
      <c r="B540" s="154"/>
      <c r="C540" s="115"/>
      <c r="D540" s="125"/>
      <c r="E540" s="122"/>
      <c r="F540" s="122"/>
      <c r="G540" s="122"/>
      <c r="H540" s="112" t="str">
        <f>VLOOKUP(I540,[1]Hoja2!A$3:I$54,2,0)</f>
        <v>LLUVIAS, GRANIZADA, HELADAS</v>
      </c>
      <c r="I540" s="94" t="s">
        <v>251</v>
      </c>
      <c r="J540" s="112" t="str">
        <f>VLOOKUP(I540,[1]Hoja2!A$3:I$54,3,0)</f>
        <v>LESIONES, ATRAPAMIENTO, APLASTAMIENTO, PÉRDIDAS MATERIALES</v>
      </c>
      <c r="K540" s="95"/>
      <c r="L540" s="112" t="str">
        <f>VLOOKUP(I540,[1]Hoja2!A$3:I$54,4,0)</f>
        <v>PG INSPECCIONES, PG EMERGENCIA</v>
      </c>
      <c r="M540" s="112" t="str">
        <f>VLOOKUP(I540,[1]Hoja2!A$3:I$54,5,0)</f>
        <v>BRIGADAS DE EMERGENCIA</v>
      </c>
      <c r="N540" s="96">
        <v>6</v>
      </c>
      <c r="O540" s="96">
        <v>4</v>
      </c>
      <c r="P540" s="96">
        <v>10</v>
      </c>
      <c r="Q540" s="96">
        <f t="shared" si="62"/>
        <v>24</v>
      </c>
      <c r="R540" s="96">
        <f t="shared" si="63"/>
        <v>240</v>
      </c>
      <c r="S540" s="96" t="str">
        <f t="shared" si="64"/>
        <v>MA-24</v>
      </c>
      <c r="T540" s="89" t="str">
        <f t="shared" si="65"/>
        <v>II</v>
      </c>
      <c r="U540" s="89" t="str">
        <f t="shared" si="61"/>
        <v>No Aceptable o Aceptable con Control Especifico</v>
      </c>
      <c r="V540" s="95">
        <v>3</v>
      </c>
      <c r="W540" s="112"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E397:E432"/>
    <mergeCell ref="E155:E190"/>
    <mergeCell ref="C505:C540"/>
    <mergeCell ref="F469:F504"/>
    <mergeCell ref="G469:G504"/>
    <mergeCell ref="C433:C468"/>
    <mergeCell ref="D433:D468"/>
    <mergeCell ref="E433:E468"/>
    <mergeCell ref="F433:F468"/>
    <mergeCell ref="G433:G468"/>
    <mergeCell ref="C469:C504"/>
    <mergeCell ref="D469:D504"/>
    <mergeCell ref="E469:E504"/>
    <mergeCell ref="F397:F432"/>
    <mergeCell ref="G397:G432"/>
    <mergeCell ref="D191:D226"/>
    <mergeCell ref="C191:C226"/>
    <mergeCell ref="F361:F396"/>
    <mergeCell ref="G361:G396"/>
    <mergeCell ref="C325:C360"/>
    <mergeCell ref="D325:D360"/>
    <mergeCell ref="E325:E360"/>
    <mergeCell ref="F325:F360"/>
    <mergeCell ref="G325:G360"/>
    <mergeCell ref="C299:C324"/>
    <mergeCell ref="D299:D324"/>
    <mergeCell ref="E299:E324"/>
    <mergeCell ref="F299:F324"/>
    <mergeCell ref="G299:G324"/>
    <mergeCell ref="F263:F298"/>
    <mergeCell ref="G263:G298"/>
    <mergeCell ref="C227:C262"/>
    <mergeCell ref="D227:D262"/>
    <mergeCell ref="E227:E262"/>
    <mergeCell ref="F227:F262"/>
    <mergeCell ref="G227:G262"/>
    <mergeCell ref="C263:C298"/>
    <mergeCell ref="D263:D298"/>
    <mergeCell ref="E263:E298"/>
    <mergeCell ref="G191:G226"/>
    <mergeCell ref="F47:F82"/>
    <mergeCell ref="G47:G82"/>
    <mergeCell ref="D47:D82"/>
    <mergeCell ref="C47:C82"/>
    <mergeCell ref="G119:G154"/>
    <mergeCell ref="F119:F154"/>
    <mergeCell ref="E119:E154"/>
    <mergeCell ref="D119:D154"/>
    <mergeCell ref="C119:C154"/>
    <mergeCell ref="E5:H5"/>
    <mergeCell ref="C8:G9"/>
    <mergeCell ref="H8:I9"/>
    <mergeCell ref="F155:F190"/>
    <mergeCell ref="G155:G190"/>
    <mergeCell ref="D155:D190"/>
    <mergeCell ref="C155:C190"/>
    <mergeCell ref="E2:J2"/>
    <mergeCell ref="E3:J3"/>
    <mergeCell ref="E4:J4"/>
    <mergeCell ref="C2:D2"/>
    <mergeCell ref="C4:D4"/>
    <mergeCell ref="D505:D540"/>
    <mergeCell ref="E505:E540"/>
    <mergeCell ref="F505:F540"/>
    <mergeCell ref="G505:G540"/>
    <mergeCell ref="X8:AD9"/>
    <mergeCell ref="N8:T9"/>
    <mergeCell ref="G11:G46"/>
    <mergeCell ref="F11:F46"/>
    <mergeCell ref="E11:E46"/>
    <mergeCell ref="D11:D46"/>
    <mergeCell ref="J8:J10"/>
    <mergeCell ref="K8:M9"/>
    <mergeCell ref="U8:U9"/>
    <mergeCell ref="V8:W9"/>
    <mergeCell ref="E191:E226"/>
    <mergeCell ref="F191:F226"/>
    <mergeCell ref="C11:C46"/>
    <mergeCell ref="B8:B10"/>
    <mergeCell ref="A8:A10"/>
    <mergeCell ref="G83:G118"/>
    <mergeCell ref="F83:F118"/>
    <mergeCell ref="E83:E118"/>
    <mergeCell ref="D83:D118"/>
    <mergeCell ref="C83:C118"/>
    <mergeCell ref="E47:E82"/>
    <mergeCell ref="B11:B540"/>
    <mergeCell ref="A11:A540"/>
    <mergeCell ref="C361:C396"/>
    <mergeCell ref="D361:D396"/>
    <mergeCell ref="E361:E396"/>
    <mergeCell ref="C397:C432"/>
    <mergeCell ref="D397:D432"/>
  </mergeCells>
  <conditionalFormatting sqref="T17:U18 T469:U471 T433:U435 T397:U399 T361:U363 T307:U327 T299:U301 T263:U265 T227:U229 T191:U193 T155:U157 T119:U121 T83:U85 T25:U49 T11:U13">
    <cfRule type="cellIs" dxfId="1257" priority="2169" stopIfTrue="1" operator="equal">
      <formula>"Muy Alto"</formula>
    </cfRule>
    <cfRule type="cellIs" dxfId="1256" priority="2170" stopIfTrue="1" operator="equal">
      <formula>"Medio"</formula>
    </cfRule>
    <cfRule type="cellIs" dxfId="1255" priority="2171" stopIfTrue="1" operator="equal">
      <formula>"Bajo"</formula>
    </cfRule>
  </conditionalFormatting>
  <conditionalFormatting sqref="T17:U18 T469:U471 T433:U435 T397:U399 T361:U363 T307:U327 T299:U301 T263:U265 T227:U229 T191:U193 T155:U157 T119:U121 T83:U85 T25:U49 T11:U13">
    <cfRule type="cellIs" dxfId="1254" priority="2168" stopIfTrue="1" operator="equal">
      <formula>"Alto"</formula>
    </cfRule>
  </conditionalFormatting>
  <conditionalFormatting sqref="T17:U18 T469:U471 T433:U435 T397:U399 T361:U363 T307:U327 T299:U301 T263:U265 T227:U229 T191:U193 T155:U157 T119:U121 T83:U85 T25:U49 T11:U13">
    <cfRule type="cellIs" dxfId="1253" priority="2164" stopIfTrue="1" operator="equal">
      <formula>"IV"</formula>
    </cfRule>
    <cfRule type="cellIs" dxfId="1252" priority="2165" stopIfTrue="1" operator="equal">
      <formula>"III"</formula>
    </cfRule>
    <cfRule type="cellIs" dxfId="1251" priority="2166" stopIfTrue="1" operator="equal">
      <formula>"II"</formula>
    </cfRule>
    <cfRule type="cellIs" dxfId="1250" priority="2167" stopIfTrue="1" operator="equal">
      <formula>"I"</formula>
    </cfRule>
  </conditionalFormatting>
  <conditionalFormatting sqref="T17:U18 T469:U471 T433:U435 T397:U399 T361:U363 T307:U327 T299:U301 T263:U265 T227:U229 T191:U193 T155:U157 T119:U121 T83:U85 T25:U49 T11:U13">
    <cfRule type="cellIs" dxfId="1249" priority="2162" stopIfTrue="1" operator="equal">
      <formula>"No Aceptable"</formula>
    </cfRule>
    <cfRule type="cellIs" dxfId="1248" priority="2163" stopIfTrue="1" operator="equal">
      <formula>"Aceptable"</formula>
    </cfRule>
  </conditionalFormatting>
  <conditionalFormatting sqref="T17:U18 T469:U471 T433:U435 T397:U399 T361:U363 T307:U327 T299:U301 T263:U265 T227:U229 T191:U193 T155:U157 T119:U121 T83:U85 T25:U49 T11:U13">
    <cfRule type="cellIs" dxfId="1247" priority="2161" stopIfTrue="1" operator="equal">
      <formula>"No Aceptable Con Control Especifico"</formula>
    </cfRule>
  </conditionalFormatting>
  <conditionalFormatting sqref="T17:U18 T469:U471 T433:U435 T397:U399 T361:U363 T307:U327 T299:U301 T263:U265 T227:U229 T191:U193 T155:U157 T119:U121 T83:U85 T25:U49 T11:U13">
    <cfRule type="cellIs" dxfId="1246" priority="2160" stopIfTrue="1" operator="equal">
      <formula>"No Aceptable Con Control Esp."</formula>
    </cfRule>
  </conditionalFormatting>
  <conditionalFormatting sqref="P17:P18 P307 P309:P324 P471 P435 P399 P363 P327 P301 P265 P229 P193 P157 P121 P85 P25:P49 P11:P13">
    <cfRule type="cellIs" priority="2159" stopIfTrue="1" operator="equal">
      <formula>"10, 25, 50, 100"</formula>
    </cfRule>
  </conditionalFormatting>
  <conditionalFormatting sqref="U17:U18 U469:U471 U433:U435 U397:U399 U361:U363 U307:U327 U299:U301 U263:U265 U227:U229 U191:U193 U155:U157 U119:U121 U83:U85 U25:U49 U11:U13">
    <cfRule type="containsText" dxfId="1245" priority="2158" operator="containsText" text="Mejorable">
      <formula>NOT(ISERROR(SEARCH("Mejorable",U11)))</formula>
    </cfRule>
  </conditionalFormatting>
  <conditionalFormatting sqref="U541:U1048576 U17:U18 U469:U471 U433:U435 U397:U399 U361:U363 U307:U327 U299:U301 U263:U265 U227:U229 U191:U193 U155:U157 U119:U121 U83:U85 U25:U49 U1:U13">
    <cfRule type="containsText" dxfId="1244" priority="2155" operator="containsText" text="No Aceptable o Aceptable con Control Especifico">
      <formula>NOT(ISERROR(SEARCH("No Aceptable o Aceptable con Control Especifico",U1)))</formula>
    </cfRule>
    <cfRule type="containsText" dxfId="1243" priority="2156" operator="containsText" text="No Aceptable">
      <formula>NOT(ISERROR(SEARCH("No Aceptable",U1)))</formula>
    </cfRule>
    <cfRule type="containsText" dxfId="1242" priority="2157" operator="containsText" text="No Aceptable o Aceptable con Control Especifico">
      <formula>NOT(ISERROR(SEARCH("No Aceptable o Aceptable con Control Especifico",U1)))</formula>
    </cfRule>
  </conditionalFormatting>
  <conditionalFormatting sqref="T541:T1048576 T17:T18 T469:T471 T433:T435 T397:T399 T361:T363 T307:T327 T299:T301 T263:T265 T227:T229 T191:T193 T155:T157 T119:T121 T83:T85 T25:T49 T1:T13">
    <cfRule type="cellIs" dxfId="1241" priority="2154" operator="equal">
      <formula>"II"</formula>
    </cfRule>
  </conditionalFormatting>
  <conditionalFormatting sqref="T19:U19">
    <cfRule type="cellIs" dxfId="1240" priority="2133" stopIfTrue="1" operator="equal">
      <formula>"Muy Alto"</formula>
    </cfRule>
    <cfRule type="cellIs" dxfId="1239" priority="2134" stopIfTrue="1" operator="equal">
      <formula>"Medio"</formula>
    </cfRule>
    <cfRule type="cellIs" dxfId="1238" priority="2135" stopIfTrue="1" operator="equal">
      <formula>"Bajo"</formula>
    </cfRule>
  </conditionalFormatting>
  <conditionalFormatting sqref="T19:U19">
    <cfRule type="cellIs" dxfId="1237" priority="2132" stopIfTrue="1" operator="equal">
      <formula>"Alto"</formula>
    </cfRule>
  </conditionalFormatting>
  <conditionalFormatting sqref="T19:U19">
    <cfRule type="cellIs" dxfId="1236" priority="2128" stopIfTrue="1" operator="equal">
      <formula>"IV"</formula>
    </cfRule>
    <cfRule type="cellIs" dxfId="1235" priority="2129" stopIfTrue="1" operator="equal">
      <formula>"III"</formula>
    </cfRule>
    <cfRule type="cellIs" dxfId="1234" priority="2130" stopIfTrue="1" operator="equal">
      <formula>"II"</formula>
    </cfRule>
    <cfRule type="cellIs" dxfId="1233" priority="2131" stopIfTrue="1" operator="equal">
      <formula>"I"</formula>
    </cfRule>
  </conditionalFormatting>
  <conditionalFormatting sqref="T19:U19">
    <cfRule type="cellIs" dxfId="1232" priority="2126" stopIfTrue="1" operator="equal">
      <formula>"No Aceptable"</formula>
    </cfRule>
    <cfRule type="cellIs" dxfId="1231" priority="2127" stopIfTrue="1" operator="equal">
      <formula>"Aceptable"</formula>
    </cfRule>
  </conditionalFormatting>
  <conditionalFormatting sqref="T19:U19">
    <cfRule type="cellIs" dxfId="1230" priority="2125" stopIfTrue="1" operator="equal">
      <formula>"No Aceptable Con Control Especifico"</formula>
    </cfRule>
  </conditionalFormatting>
  <conditionalFormatting sqref="T19:U19">
    <cfRule type="cellIs" dxfId="1229" priority="2124" stopIfTrue="1" operator="equal">
      <formula>"No Aceptable Con Control Esp."</formula>
    </cfRule>
  </conditionalFormatting>
  <conditionalFormatting sqref="P19">
    <cfRule type="cellIs" priority="2123" stopIfTrue="1" operator="equal">
      <formula>"10, 25, 50, 100"</formula>
    </cfRule>
  </conditionalFormatting>
  <conditionalFormatting sqref="U19">
    <cfRule type="containsText" dxfId="1228" priority="2122" operator="containsText" text="Mejorable">
      <formula>NOT(ISERROR(SEARCH("Mejorable",U19)))</formula>
    </cfRule>
  </conditionalFormatting>
  <conditionalFormatting sqref="U19">
    <cfRule type="containsText" dxfId="1227" priority="2119" operator="containsText" text="No Aceptable o Aceptable con Control Especifico">
      <formula>NOT(ISERROR(SEARCH("No Aceptable o Aceptable con Control Especifico",U19)))</formula>
    </cfRule>
    <cfRule type="containsText" dxfId="1226" priority="2120" operator="containsText" text="No Aceptable">
      <formula>NOT(ISERROR(SEARCH("No Aceptable",U19)))</formula>
    </cfRule>
    <cfRule type="containsText" dxfId="1225" priority="2121" operator="containsText" text="No Aceptable o Aceptable con Control Especifico">
      <formula>NOT(ISERROR(SEARCH("No Aceptable o Aceptable con Control Especifico",U19)))</formula>
    </cfRule>
  </conditionalFormatting>
  <conditionalFormatting sqref="T19">
    <cfRule type="cellIs" dxfId="1224" priority="2118" operator="equal">
      <formula>"II"</formula>
    </cfRule>
  </conditionalFormatting>
  <conditionalFormatting sqref="T14:U16">
    <cfRule type="cellIs" dxfId="1223" priority="1953" stopIfTrue="1" operator="equal">
      <formula>"Muy Alto"</formula>
    </cfRule>
    <cfRule type="cellIs" dxfId="1222" priority="1954" stopIfTrue="1" operator="equal">
      <formula>"Medio"</formula>
    </cfRule>
    <cfRule type="cellIs" dxfId="1221" priority="1955" stopIfTrue="1" operator="equal">
      <formula>"Bajo"</formula>
    </cfRule>
  </conditionalFormatting>
  <conditionalFormatting sqref="T14:U16">
    <cfRule type="cellIs" dxfId="1220" priority="1952" stopIfTrue="1" operator="equal">
      <formula>"Alto"</formula>
    </cfRule>
  </conditionalFormatting>
  <conditionalFormatting sqref="T14:U16">
    <cfRule type="cellIs" dxfId="1219" priority="1948" stopIfTrue="1" operator="equal">
      <formula>"IV"</formula>
    </cfRule>
    <cfRule type="cellIs" dxfId="1218" priority="1949" stopIfTrue="1" operator="equal">
      <formula>"III"</formula>
    </cfRule>
    <cfRule type="cellIs" dxfId="1217" priority="1950" stopIfTrue="1" operator="equal">
      <formula>"II"</formula>
    </cfRule>
    <cfRule type="cellIs" dxfId="1216" priority="1951" stopIfTrue="1" operator="equal">
      <formula>"I"</formula>
    </cfRule>
  </conditionalFormatting>
  <conditionalFormatting sqref="T14:U16">
    <cfRule type="cellIs" dxfId="1215" priority="1946" stopIfTrue="1" operator="equal">
      <formula>"No Aceptable"</formula>
    </cfRule>
    <cfRule type="cellIs" dxfId="1214" priority="1947" stopIfTrue="1" operator="equal">
      <formula>"Aceptable"</formula>
    </cfRule>
  </conditionalFormatting>
  <conditionalFormatting sqref="T14:U16">
    <cfRule type="cellIs" dxfId="1213" priority="1945" stopIfTrue="1" operator="equal">
      <formula>"No Aceptable Con Control Especifico"</formula>
    </cfRule>
  </conditionalFormatting>
  <conditionalFormatting sqref="T14:U16">
    <cfRule type="cellIs" dxfId="1212" priority="1944" stopIfTrue="1" operator="equal">
      <formula>"No Aceptable Con Control Esp."</formula>
    </cfRule>
  </conditionalFormatting>
  <conditionalFormatting sqref="P14">
    <cfRule type="cellIs" priority="1943" stopIfTrue="1" operator="equal">
      <formula>"10, 25, 50, 100"</formula>
    </cfRule>
  </conditionalFormatting>
  <conditionalFormatting sqref="U14:U16">
    <cfRule type="containsText" dxfId="1211" priority="1942" operator="containsText" text="Mejorable">
      <formula>NOT(ISERROR(SEARCH("Mejorable",U14)))</formula>
    </cfRule>
  </conditionalFormatting>
  <conditionalFormatting sqref="U14:U16">
    <cfRule type="containsText" dxfId="1210" priority="1939" operator="containsText" text="No Aceptable o Aceptable con Control Especifico">
      <formula>NOT(ISERROR(SEARCH("No Aceptable o Aceptable con Control Especifico",U14)))</formula>
    </cfRule>
    <cfRule type="containsText" dxfId="1209" priority="1940" operator="containsText" text="No Aceptable">
      <formula>NOT(ISERROR(SEARCH("No Aceptable",U14)))</formula>
    </cfRule>
    <cfRule type="containsText" dxfId="1208" priority="1941" operator="containsText" text="No Aceptable o Aceptable con Control Especifico">
      <formula>NOT(ISERROR(SEARCH("No Aceptable o Aceptable con Control Especifico",U14)))</formula>
    </cfRule>
  </conditionalFormatting>
  <conditionalFormatting sqref="T14:T16">
    <cfRule type="cellIs" dxfId="1207" priority="1938" operator="equal">
      <formula>"II"</formula>
    </cfRule>
  </conditionalFormatting>
  <conditionalFormatting sqref="P15:P16">
    <cfRule type="cellIs" priority="1700" stopIfTrue="1" operator="equal">
      <formula>"10, 25, 50, 100"</formula>
    </cfRule>
  </conditionalFormatting>
  <conditionalFormatting sqref="T24:U24">
    <cfRule type="cellIs" dxfId="1206" priority="1697" stopIfTrue="1" operator="equal">
      <formula>"Muy Alto"</formula>
    </cfRule>
    <cfRule type="cellIs" dxfId="1205" priority="1698" stopIfTrue="1" operator="equal">
      <formula>"Medio"</formula>
    </cfRule>
    <cfRule type="cellIs" dxfId="1204" priority="1699" stopIfTrue="1" operator="equal">
      <formula>"Bajo"</formula>
    </cfRule>
  </conditionalFormatting>
  <conditionalFormatting sqref="T24:U24">
    <cfRule type="cellIs" dxfId="1203" priority="1696" stopIfTrue="1" operator="equal">
      <formula>"Alto"</formula>
    </cfRule>
  </conditionalFormatting>
  <conditionalFormatting sqref="T24:U24">
    <cfRule type="cellIs" dxfId="1202" priority="1692" stopIfTrue="1" operator="equal">
      <formula>"IV"</formula>
    </cfRule>
    <cfRule type="cellIs" dxfId="1201" priority="1693" stopIfTrue="1" operator="equal">
      <formula>"III"</formula>
    </cfRule>
    <cfRule type="cellIs" dxfId="1200" priority="1694" stopIfTrue="1" operator="equal">
      <formula>"II"</formula>
    </cfRule>
    <cfRule type="cellIs" dxfId="1199" priority="1695" stopIfTrue="1" operator="equal">
      <formula>"I"</formula>
    </cfRule>
  </conditionalFormatting>
  <conditionalFormatting sqref="T24:U24">
    <cfRule type="cellIs" dxfId="1198" priority="1690" stopIfTrue="1" operator="equal">
      <formula>"No Aceptable"</formula>
    </cfRule>
    <cfRule type="cellIs" dxfId="1197" priority="1691" stopIfTrue="1" operator="equal">
      <formula>"Aceptable"</formula>
    </cfRule>
  </conditionalFormatting>
  <conditionalFormatting sqref="T24:U24">
    <cfRule type="cellIs" dxfId="1196" priority="1689" stopIfTrue="1" operator="equal">
      <formula>"No Aceptable Con Control Especifico"</formula>
    </cfRule>
  </conditionalFormatting>
  <conditionalFormatting sqref="T24:U24">
    <cfRule type="cellIs" dxfId="1195" priority="1688" stopIfTrue="1" operator="equal">
      <formula>"No Aceptable Con Control Esp."</formula>
    </cfRule>
  </conditionalFormatting>
  <conditionalFormatting sqref="P24">
    <cfRule type="cellIs" priority="1687" stopIfTrue="1" operator="equal">
      <formula>"10, 25, 50, 100"</formula>
    </cfRule>
  </conditionalFormatting>
  <conditionalFormatting sqref="U24">
    <cfRule type="containsText" dxfId="1194" priority="1686" operator="containsText" text="Mejorable">
      <formula>NOT(ISERROR(SEARCH("Mejorable",U24)))</formula>
    </cfRule>
  </conditionalFormatting>
  <conditionalFormatting sqref="U24">
    <cfRule type="containsText" dxfId="1193" priority="1683" operator="containsText" text="No Aceptable o Aceptable con Control Especifico">
      <formula>NOT(ISERROR(SEARCH("No Aceptable o Aceptable con Control Especifico",U24)))</formula>
    </cfRule>
    <cfRule type="containsText" dxfId="1192" priority="1684" operator="containsText" text="No Aceptable">
      <formula>NOT(ISERROR(SEARCH("No Aceptable",U24)))</formula>
    </cfRule>
    <cfRule type="containsText" dxfId="1191" priority="1685" operator="containsText" text="No Aceptable o Aceptable con Control Especifico">
      <formula>NOT(ISERROR(SEARCH("No Aceptable o Aceptable con Control Especifico",U24)))</formula>
    </cfRule>
  </conditionalFormatting>
  <conditionalFormatting sqref="T24">
    <cfRule type="cellIs" dxfId="1190" priority="1682" operator="equal">
      <formula>"II"</formula>
    </cfRule>
  </conditionalFormatting>
  <conditionalFormatting sqref="P328">
    <cfRule type="cellIs" priority="697" stopIfTrue="1" operator="equal">
      <formula>"10, 25, 50, 100"</formula>
    </cfRule>
  </conditionalFormatting>
  <conditionalFormatting sqref="P303">
    <cfRule type="cellIs" priority="764" stopIfTrue="1" operator="equal">
      <formula>"10, 25, 50, 100"</formula>
    </cfRule>
  </conditionalFormatting>
  <conditionalFormatting sqref="P240">
    <cfRule type="cellIs" priority="897" stopIfTrue="1" operator="equal">
      <formula>"10, 25, 50, 100"</formula>
    </cfRule>
  </conditionalFormatting>
  <conditionalFormatting sqref="P133 P125:P126 P135:P154">
    <cfRule type="cellIs" priority="1171" stopIfTrue="1" operator="equal">
      <formula>"10, 25, 50, 100"</formula>
    </cfRule>
  </conditionalFormatting>
  <conditionalFormatting sqref="T240:U240">
    <cfRule type="cellIs" dxfId="1189" priority="907" stopIfTrue="1" operator="equal">
      <formula>"Muy Alto"</formula>
    </cfRule>
    <cfRule type="cellIs" dxfId="1188" priority="908" stopIfTrue="1" operator="equal">
      <formula>"Medio"</formula>
    </cfRule>
    <cfRule type="cellIs" dxfId="1187" priority="909" stopIfTrue="1" operator="equal">
      <formula>"Bajo"</formula>
    </cfRule>
  </conditionalFormatting>
  <conditionalFormatting sqref="T240:U240">
    <cfRule type="cellIs" dxfId="1186" priority="906" stopIfTrue="1" operator="equal">
      <formula>"Alto"</formula>
    </cfRule>
  </conditionalFormatting>
  <conditionalFormatting sqref="T240:U240">
    <cfRule type="cellIs" dxfId="1185" priority="902" stopIfTrue="1" operator="equal">
      <formula>"IV"</formula>
    </cfRule>
    <cfRule type="cellIs" dxfId="1184" priority="903" stopIfTrue="1" operator="equal">
      <formula>"III"</formula>
    </cfRule>
    <cfRule type="cellIs" dxfId="1183" priority="904" stopIfTrue="1" operator="equal">
      <formula>"II"</formula>
    </cfRule>
    <cfRule type="cellIs" dxfId="1182" priority="905" stopIfTrue="1" operator="equal">
      <formula>"I"</formula>
    </cfRule>
  </conditionalFormatting>
  <conditionalFormatting sqref="T240:U240">
    <cfRule type="cellIs" dxfId="1181" priority="900" stopIfTrue="1" operator="equal">
      <formula>"No Aceptable"</formula>
    </cfRule>
    <cfRule type="cellIs" dxfId="1180" priority="901" stopIfTrue="1" operator="equal">
      <formula>"Aceptable"</formula>
    </cfRule>
  </conditionalFormatting>
  <conditionalFormatting sqref="T240:U240">
    <cfRule type="cellIs" dxfId="1179" priority="899" stopIfTrue="1" operator="equal">
      <formula>"No Aceptable Con Control Especifico"</formula>
    </cfRule>
  </conditionalFormatting>
  <conditionalFormatting sqref="T240:U240">
    <cfRule type="cellIs" dxfId="1178" priority="898" stopIfTrue="1" operator="equal">
      <formula>"No Aceptable Con Control Esp."</formula>
    </cfRule>
  </conditionalFormatting>
  <conditionalFormatting sqref="T61:U82 T53:U54">
    <cfRule type="cellIs" dxfId="1177" priority="1327" stopIfTrue="1" operator="equal">
      <formula>"Muy Alto"</formula>
    </cfRule>
    <cfRule type="cellIs" dxfId="1176" priority="1328" stopIfTrue="1" operator="equal">
      <formula>"Medio"</formula>
    </cfRule>
    <cfRule type="cellIs" dxfId="1175" priority="1329" stopIfTrue="1" operator="equal">
      <formula>"Bajo"</formula>
    </cfRule>
  </conditionalFormatting>
  <conditionalFormatting sqref="T61:U82 T53:U54">
    <cfRule type="cellIs" dxfId="1174" priority="1326" stopIfTrue="1" operator="equal">
      <formula>"Alto"</formula>
    </cfRule>
  </conditionalFormatting>
  <conditionalFormatting sqref="T61:U82 T53:U54">
    <cfRule type="cellIs" dxfId="1173" priority="1322" stopIfTrue="1" operator="equal">
      <formula>"IV"</formula>
    </cfRule>
    <cfRule type="cellIs" dxfId="1172" priority="1323" stopIfTrue="1" operator="equal">
      <formula>"III"</formula>
    </cfRule>
    <cfRule type="cellIs" dxfId="1171" priority="1324" stopIfTrue="1" operator="equal">
      <formula>"II"</formula>
    </cfRule>
    <cfRule type="cellIs" dxfId="1170" priority="1325" stopIfTrue="1" operator="equal">
      <formula>"I"</formula>
    </cfRule>
  </conditionalFormatting>
  <conditionalFormatting sqref="T61:U82 T53:U54">
    <cfRule type="cellIs" dxfId="1169" priority="1320" stopIfTrue="1" operator="equal">
      <formula>"No Aceptable"</formula>
    </cfRule>
    <cfRule type="cellIs" dxfId="1168" priority="1321" stopIfTrue="1" operator="equal">
      <formula>"Aceptable"</formula>
    </cfRule>
  </conditionalFormatting>
  <conditionalFormatting sqref="T61:U82 T53:U54">
    <cfRule type="cellIs" dxfId="1167" priority="1319" stopIfTrue="1" operator="equal">
      <formula>"No Aceptable Con Control Especifico"</formula>
    </cfRule>
  </conditionalFormatting>
  <conditionalFormatting sqref="T61:U82 T53:U54">
    <cfRule type="cellIs" dxfId="1166" priority="1318" stopIfTrue="1" operator="equal">
      <formula>"No Aceptable Con Control Esp."</formula>
    </cfRule>
  </conditionalFormatting>
  <conditionalFormatting sqref="P61:P82 P53:P54">
    <cfRule type="cellIs" priority="1317" stopIfTrue="1" operator="equal">
      <formula>"10, 25, 50, 100"</formula>
    </cfRule>
  </conditionalFormatting>
  <conditionalFormatting sqref="U61:U82 U53:U54">
    <cfRule type="containsText" dxfId="1165" priority="1316" operator="containsText" text="Mejorable">
      <formula>NOT(ISERROR(SEARCH("Mejorable",U53)))</formula>
    </cfRule>
  </conditionalFormatting>
  <conditionalFormatting sqref="U61:U82 U53:U54">
    <cfRule type="containsText" dxfId="1164" priority="1313" operator="containsText" text="No Aceptable o Aceptable con Control Especifico">
      <formula>NOT(ISERROR(SEARCH("No Aceptable o Aceptable con Control Especifico",U53)))</formula>
    </cfRule>
    <cfRule type="containsText" dxfId="1163" priority="1314" operator="containsText" text="No Aceptable">
      <formula>NOT(ISERROR(SEARCH("No Aceptable",U53)))</formula>
    </cfRule>
    <cfRule type="containsText" dxfId="1162" priority="1315" operator="containsText" text="No Aceptable o Aceptable con Control Especifico">
      <formula>NOT(ISERROR(SEARCH("No Aceptable o Aceptable con Control Especifico",U53)))</formula>
    </cfRule>
  </conditionalFormatting>
  <conditionalFormatting sqref="T61:T82 T53:T54">
    <cfRule type="cellIs" dxfId="1161" priority="1312" operator="equal">
      <formula>"II"</formula>
    </cfRule>
  </conditionalFormatting>
  <conditionalFormatting sqref="T55:U55">
    <cfRule type="cellIs" dxfId="1160" priority="1309" stopIfTrue="1" operator="equal">
      <formula>"Muy Alto"</formula>
    </cfRule>
    <cfRule type="cellIs" dxfId="1159" priority="1310" stopIfTrue="1" operator="equal">
      <formula>"Medio"</formula>
    </cfRule>
    <cfRule type="cellIs" dxfId="1158" priority="1311" stopIfTrue="1" operator="equal">
      <formula>"Bajo"</formula>
    </cfRule>
  </conditionalFormatting>
  <conditionalFormatting sqref="T55:U55">
    <cfRule type="cellIs" dxfId="1157" priority="1308" stopIfTrue="1" operator="equal">
      <formula>"Alto"</formula>
    </cfRule>
  </conditionalFormatting>
  <conditionalFormatting sqref="T55:U55">
    <cfRule type="cellIs" dxfId="1156" priority="1304" stopIfTrue="1" operator="equal">
      <formula>"IV"</formula>
    </cfRule>
    <cfRule type="cellIs" dxfId="1155" priority="1305" stopIfTrue="1" operator="equal">
      <formula>"III"</formula>
    </cfRule>
    <cfRule type="cellIs" dxfId="1154" priority="1306" stopIfTrue="1" operator="equal">
      <formula>"II"</formula>
    </cfRule>
    <cfRule type="cellIs" dxfId="1153" priority="1307" stopIfTrue="1" operator="equal">
      <formula>"I"</formula>
    </cfRule>
  </conditionalFormatting>
  <conditionalFormatting sqref="T55:U55">
    <cfRule type="cellIs" dxfId="1152" priority="1302" stopIfTrue="1" operator="equal">
      <formula>"No Aceptable"</formula>
    </cfRule>
    <cfRule type="cellIs" dxfId="1151" priority="1303" stopIfTrue="1" operator="equal">
      <formula>"Aceptable"</formula>
    </cfRule>
  </conditionalFormatting>
  <conditionalFormatting sqref="T55:U55">
    <cfRule type="cellIs" dxfId="1150" priority="1301" stopIfTrue="1" operator="equal">
      <formula>"No Aceptable Con Control Especifico"</formula>
    </cfRule>
  </conditionalFormatting>
  <conditionalFormatting sqref="T55:U55">
    <cfRule type="cellIs" dxfId="1149" priority="1300" stopIfTrue="1" operator="equal">
      <formula>"No Aceptable Con Control Esp."</formula>
    </cfRule>
  </conditionalFormatting>
  <conditionalFormatting sqref="P55">
    <cfRule type="cellIs" priority="1299" stopIfTrue="1" operator="equal">
      <formula>"10, 25, 50, 100"</formula>
    </cfRule>
  </conditionalFormatting>
  <conditionalFormatting sqref="U55">
    <cfRule type="containsText" dxfId="1148" priority="1298" operator="containsText" text="Mejorable">
      <formula>NOT(ISERROR(SEARCH("Mejorable",U55)))</formula>
    </cfRule>
  </conditionalFormatting>
  <conditionalFormatting sqref="U55">
    <cfRule type="containsText" dxfId="1147" priority="1295" operator="containsText" text="No Aceptable o Aceptable con Control Especifico">
      <formula>NOT(ISERROR(SEARCH("No Aceptable o Aceptable con Control Especifico",U55)))</formula>
    </cfRule>
    <cfRule type="containsText" dxfId="1146" priority="1296" operator="containsText" text="No Aceptable">
      <formula>NOT(ISERROR(SEARCH("No Aceptable",U55)))</formula>
    </cfRule>
    <cfRule type="containsText" dxfId="1145" priority="1297" operator="containsText" text="No Aceptable o Aceptable con Control Especifico">
      <formula>NOT(ISERROR(SEARCH("No Aceptable o Aceptable con Control Especifico",U55)))</formula>
    </cfRule>
  </conditionalFormatting>
  <conditionalFormatting sqref="T55">
    <cfRule type="cellIs" dxfId="1144" priority="1294" operator="equal">
      <formula>"II"</formula>
    </cfRule>
  </conditionalFormatting>
  <conditionalFormatting sqref="T50:U52">
    <cfRule type="cellIs" dxfId="1143" priority="1291" stopIfTrue="1" operator="equal">
      <formula>"Muy Alto"</formula>
    </cfRule>
    <cfRule type="cellIs" dxfId="1142" priority="1292" stopIfTrue="1" operator="equal">
      <formula>"Medio"</formula>
    </cfRule>
    <cfRule type="cellIs" dxfId="1141" priority="1293" stopIfTrue="1" operator="equal">
      <formula>"Bajo"</formula>
    </cfRule>
  </conditionalFormatting>
  <conditionalFormatting sqref="T50:U52">
    <cfRule type="cellIs" dxfId="1140" priority="1290" stopIfTrue="1" operator="equal">
      <formula>"Alto"</formula>
    </cfRule>
  </conditionalFormatting>
  <conditionalFormatting sqref="T50:U52">
    <cfRule type="cellIs" dxfId="1139" priority="1286" stopIfTrue="1" operator="equal">
      <formula>"IV"</formula>
    </cfRule>
    <cfRule type="cellIs" dxfId="1138" priority="1287" stopIfTrue="1" operator="equal">
      <formula>"III"</formula>
    </cfRule>
    <cfRule type="cellIs" dxfId="1137" priority="1288" stopIfTrue="1" operator="equal">
      <formula>"II"</formula>
    </cfRule>
    <cfRule type="cellIs" dxfId="1136" priority="1289" stopIfTrue="1" operator="equal">
      <formula>"I"</formula>
    </cfRule>
  </conditionalFormatting>
  <conditionalFormatting sqref="T50:U52">
    <cfRule type="cellIs" dxfId="1135" priority="1284" stopIfTrue="1" operator="equal">
      <formula>"No Aceptable"</formula>
    </cfRule>
    <cfRule type="cellIs" dxfId="1134" priority="1285" stopIfTrue="1" operator="equal">
      <formula>"Aceptable"</formula>
    </cfRule>
  </conditionalFormatting>
  <conditionalFormatting sqref="T50:U52">
    <cfRule type="cellIs" dxfId="1133" priority="1283" stopIfTrue="1" operator="equal">
      <formula>"No Aceptable Con Control Especifico"</formula>
    </cfRule>
  </conditionalFormatting>
  <conditionalFormatting sqref="T50:U52">
    <cfRule type="cellIs" dxfId="1132" priority="1282" stopIfTrue="1" operator="equal">
      <formula>"No Aceptable Con Control Esp."</formula>
    </cfRule>
  </conditionalFormatting>
  <conditionalFormatting sqref="P50">
    <cfRule type="cellIs" priority="1281" stopIfTrue="1" operator="equal">
      <formula>"10, 25, 50, 100"</formula>
    </cfRule>
  </conditionalFormatting>
  <conditionalFormatting sqref="U50:U52">
    <cfRule type="containsText" dxfId="1131" priority="1280" operator="containsText" text="Mejorable">
      <formula>NOT(ISERROR(SEARCH("Mejorable",U50)))</formula>
    </cfRule>
  </conditionalFormatting>
  <conditionalFormatting sqref="U50:U52">
    <cfRule type="containsText" dxfId="1130" priority="1277" operator="containsText" text="No Aceptable o Aceptable con Control Especifico">
      <formula>NOT(ISERROR(SEARCH("No Aceptable o Aceptable con Control Especifico",U50)))</formula>
    </cfRule>
    <cfRule type="containsText" dxfId="1129" priority="1278" operator="containsText" text="No Aceptable">
      <formula>NOT(ISERROR(SEARCH("No Aceptable",U50)))</formula>
    </cfRule>
    <cfRule type="containsText" dxfId="1128" priority="1279" operator="containsText" text="No Aceptable o Aceptable con Control Especifico">
      <formula>NOT(ISERROR(SEARCH("No Aceptable o Aceptable con Control Especifico",U50)))</formula>
    </cfRule>
  </conditionalFormatting>
  <conditionalFormatting sqref="T50:T52">
    <cfRule type="cellIs" dxfId="1127" priority="1276" operator="equal">
      <formula>"II"</formula>
    </cfRule>
  </conditionalFormatting>
  <conditionalFormatting sqref="P51:P52">
    <cfRule type="cellIs" priority="1275" stopIfTrue="1" operator="equal">
      <formula>"10, 25, 50, 100"</formula>
    </cfRule>
  </conditionalFormatting>
  <conditionalFormatting sqref="T60:U60">
    <cfRule type="cellIs" dxfId="1126" priority="1272" stopIfTrue="1" operator="equal">
      <formula>"Muy Alto"</formula>
    </cfRule>
    <cfRule type="cellIs" dxfId="1125" priority="1273" stopIfTrue="1" operator="equal">
      <formula>"Medio"</formula>
    </cfRule>
    <cfRule type="cellIs" dxfId="1124" priority="1274" stopIfTrue="1" operator="equal">
      <formula>"Bajo"</formula>
    </cfRule>
  </conditionalFormatting>
  <conditionalFormatting sqref="T60:U60">
    <cfRule type="cellIs" dxfId="1123" priority="1271" stopIfTrue="1" operator="equal">
      <formula>"Alto"</formula>
    </cfRule>
  </conditionalFormatting>
  <conditionalFormatting sqref="T60:U60">
    <cfRule type="cellIs" dxfId="1122" priority="1267" stopIfTrue="1" operator="equal">
      <formula>"IV"</formula>
    </cfRule>
    <cfRule type="cellIs" dxfId="1121" priority="1268" stopIfTrue="1" operator="equal">
      <formula>"III"</formula>
    </cfRule>
    <cfRule type="cellIs" dxfId="1120" priority="1269" stopIfTrue="1" operator="equal">
      <formula>"II"</formula>
    </cfRule>
    <cfRule type="cellIs" dxfId="1119" priority="1270" stopIfTrue="1" operator="equal">
      <formula>"I"</formula>
    </cfRule>
  </conditionalFormatting>
  <conditionalFormatting sqref="T60:U60">
    <cfRule type="cellIs" dxfId="1118" priority="1265" stopIfTrue="1" operator="equal">
      <formula>"No Aceptable"</formula>
    </cfRule>
    <cfRule type="cellIs" dxfId="1117" priority="1266" stopIfTrue="1" operator="equal">
      <formula>"Aceptable"</formula>
    </cfRule>
  </conditionalFormatting>
  <conditionalFormatting sqref="T60:U60">
    <cfRule type="cellIs" dxfId="1116" priority="1264" stopIfTrue="1" operator="equal">
      <formula>"No Aceptable Con Control Especifico"</formula>
    </cfRule>
  </conditionalFormatting>
  <conditionalFormatting sqref="T60:U60">
    <cfRule type="cellIs" dxfId="1115" priority="1263" stopIfTrue="1" operator="equal">
      <formula>"No Aceptable Con Control Esp."</formula>
    </cfRule>
  </conditionalFormatting>
  <conditionalFormatting sqref="P60">
    <cfRule type="cellIs" priority="1262" stopIfTrue="1" operator="equal">
      <formula>"10, 25, 50, 100"</formula>
    </cfRule>
  </conditionalFormatting>
  <conditionalFormatting sqref="U60">
    <cfRule type="containsText" dxfId="1114" priority="1261" operator="containsText" text="Mejorable">
      <formula>NOT(ISERROR(SEARCH("Mejorable",U60)))</formula>
    </cfRule>
  </conditionalFormatting>
  <conditionalFormatting sqref="U60">
    <cfRule type="containsText" dxfId="1113" priority="1258" operator="containsText" text="No Aceptable o Aceptable con Control Especifico">
      <formula>NOT(ISERROR(SEARCH("No Aceptable o Aceptable con Control Especifico",U60)))</formula>
    </cfRule>
    <cfRule type="containsText" dxfId="1112" priority="1259" operator="containsText" text="No Aceptable">
      <formula>NOT(ISERROR(SEARCH("No Aceptable",U60)))</formula>
    </cfRule>
    <cfRule type="containsText" dxfId="1111" priority="1260" operator="containsText" text="No Aceptable o Aceptable con Control Especifico">
      <formula>NOT(ISERROR(SEARCH("No Aceptable o Aceptable con Control Especifico",U60)))</formula>
    </cfRule>
  </conditionalFormatting>
  <conditionalFormatting sqref="T60">
    <cfRule type="cellIs" dxfId="1110" priority="1257" operator="equal">
      <formula>"II"</formula>
    </cfRule>
  </conditionalFormatting>
  <conditionalFormatting sqref="T97:U118 T89:U90">
    <cfRule type="cellIs" dxfId="1109" priority="1254" stopIfTrue="1" operator="equal">
      <formula>"Muy Alto"</formula>
    </cfRule>
    <cfRule type="cellIs" dxfId="1108" priority="1255" stopIfTrue="1" operator="equal">
      <formula>"Medio"</formula>
    </cfRule>
    <cfRule type="cellIs" dxfId="1107" priority="1256" stopIfTrue="1" operator="equal">
      <formula>"Bajo"</formula>
    </cfRule>
  </conditionalFormatting>
  <conditionalFormatting sqref="T97:U118 T89:U90">
    <cfRule type="cellIs" dxfId="1106" priority="1253" stopIfTrue="1" operator="equal">
      <formula>"Alto"</formula>
    </cfRule>
  </conditionalFormatting>
  <conditionalFormatting sqref="T97:U118 T89:U90">
    <cfRule type="cellIs" dxfId="1105" priority="1249" stopIfTrue="1" operator="equal">
      <formula>"IV"</formula>
    </cfRule>
    <cfRule type="cellIs" dxfId="1104" priority="1250" stopIfTrue="1" operator="equal">
      <formula>"III"</formula>
    </cfRule>
    <cfRule type="cellIs" dxfId="1103" priority="1251" stopIfTrue="1" operator="equal">
      <formula>"II"</formula>
    </cfRule>
    <cfRule type="cellIs" dxfId="1102" priority="1252" stopIfTrue="1" operator="equal">
      <formula>"I"</formula>
    </cfRule>
  </conditionalFormatting>
  <conditionalFormatting sqref="T97:U118 T89:U90">
    <cfRule type="cellIs" dxfId="1101" priority="1247" stopIfTrue="1" operator="equal">
      <formula>"No Aceptable"</formula>
    </cfRule>
    <cfRule type="cellIs" dxfId="1100" priority="1248" stopIfTrue="1" operator="equal">
      <formula>"Aceptable"</formula>
    </cfRule>
  </conditionalFormatting>
  <conditionalFormatting sqref="T97:U118 T89:U90">
    <cfRule type="cellIs" dxfId="1099" priority="1246" stopIfTrue="1" operator="equal">
      <formula>"No Aceptable Con Control Especifico"</formula>
    </cfRule>
  </conditionalFormatting>
  <conditionalFormatting sqref="T97:U118 T89:U90">
    <cfRule type="cellIs" dxfId="1098" priority="1245" stopIfTrue="1" operator="equal">
      <formula>"No Aceptable Con Control Esp."</formula>
    </cfRule>
  </conditionalFormatting>
  <conditionalFormatting sqref="P97 P89:P90 P99:P118">
    <cfRule type="cellIs" priority="1244" stopIfTrue="1" operator="equal">
      <formula>"10, 25, 50, 100"</formula>
    </cfRule>
  </conditionalFormatting>
  <conditionalFormatting sqref="U97:U118 U89:U90">
    <cfRule type="containsText" dxfId="1097" priority="1243" operator="containsText" text="Mejorable">
      <formula>NOT(ISERROR(SEARCH("Mejorable",U89)))</formula>
    </cfRule>
  </conditionalFormatting>
  <conditionalFormatting sqref="U97:U118 U89:U90">
    <cfRule type="containsText" dxfId="1096" priority="1240" operator="containsText" text="No Aceptable o Aceptable con Control Especifico">
      <formula>NOT(ISERROR(SEARCH("No Aceptable o Aceptable con Control Especifico",U89)))</formula>
    </cfRule>
    <cfRule type="containsText" dxfId="1095" priority="1241" operator="containsText" text="No Aceptable">
      <formula>NOT(ISERROR(SEARCH("No Aceptable",U89)))</formula>
    </cfRule>
    <cfRule type="containsText" dxfId="1094" priority="1242" operator="containsText" text="No Aceptable o Aceptable con Control Especifico">
      <formula>NOT(ISERROR(SEARCH("No Aceptable o Aceptable con Control Especifico",U89)))</formula>
    </cfRule>
  </conditionalFormatting>
  <conditionalFormatting sqref="T97:T118 T89:T90">
    <cfRule type="cellIs" dxfId="1093" priority="1239" operator="equal">
      <formula>"II"</formula>
    </cfRule>
  </conditionalFormatting>
  <conditionalFormatting sqref="T91:U91">
    <cfRule type="cellIs" dxfId="1092" priority="1236" stopIfTrue="1" operator="equal">
      <formula>"Muy Alto"</formula>
    </cfRule>
    <cfRule type="cellIs" dxfId="1091" priority="1237" stopIfTrue="1" operator="equal">
      <formula>"Medio"</formula>
    </cfRule>
    <cfRule type="cellIs" dxfId="1090" priority="1238" stopIfTrue="1" operator="equal">
      <formula>"Bajo"</formula>
    </cfRule>
  </conditionalFormatting>
  <conditionalFormatting sqref="T91:U91">
    <cfRule type="cellIs" dxfId="1089" priority="1235" stopIfTrue="1" operator="equal">
      <formula>"Alto"</formula>
    </cfRule>
  </conditionalFormatting>
  <conditionalFormatting sqref="T91:U91">
    <cfRule type="cellIs" dxfId="1088" priority="1231" stopIfTrue="1" operator="equal">
      <formula>"IV"</formula>
    </cfRule>
    <cfRule type="cellIs" dxfId="1087" priority="1232" stopIfTrue="1" operator="equal">
      <formula>"III"</formula>
    </cfRule>
    <cfRule type="cellIs" dxfId="1086" priority="1233" stopIfTrue="1" operator="equal">
      <formula>"II"</formula>
    </cfRule>
    <cfRule type="cellIs" dxfId="1085" priority="1234" stopIfTrue="1" operator="equal">
      <formula>"I"</formula>
    </cfRule>
  </conditionalFormatting>
  <conditionalFormatting sqref="T91:U91">
    <cfRule type="cellIs" dxfId="1084" priority="1229" stopIfTrue="1" operator="equal">
      <formula>"No Aceptable"</formula>
    </cfRule>
    <cfRule type="cellIs" dxfId="1083" priority="1230" stopIfTrue="1" operator="equal">
      <formula>"Aceptable"</formula>
    </cfRule>
  </conditionalFormatting>
  <conditionalFormatting sqref="T91:U91">
    <cfRule type="cellIs" dxfId="1082" priority="1228" stopIfTrue="1" operator="equal">
      <formula>"No Aceptable Con Control Especifico"</formula>
    </cfRule>
  </conditionalFormatting>
  <conditionalFormatting sqref="T91:U91">
    <cfRule type="cellIs" dxfId="1081" priority="1227" stopIfTrue="1" operator="equal">
      <formula>"No Aceptable Con Control Esp."</formula>
    </cfRule>
  </conditionalFormatting>
  <conditionalFormatting sqref="P91">
    <cfRule type="cellIs" priority="1226" stopIfTrue="1" operator="equal">
      <formula>"10, 25, 50, 100"</formula>
    </cfRule>
  </conditionalFormatting>
  <conditionalFormatting sqref="U91">
    <cfRule type="containsText" dxfId="1080" priority="1225" operator="containsText" text="Mejorable">
      <formula>NOT(ISERROR(SEARCH("Mejorable",U91)))</formula>
    </cfRule>
  </conditionalFormatting>
  <conditionalFormatting sqref="U91">
    <cfRule type="containsText" dxfId="1079" priority="1222" operator="containsText" text="No Aceptable o Aceptable con Control Especifico">
      <formula>NOT(ISERROR(SEARCH("No Aceptable o Aceptable con Control Especifico",U91)))</formula>
    </cfRule>
    <cfRule type="containsText" dxfId="1078" priority="1223" operator="containsText" text="No Aceptable">
      <formula>NOT(ISERROR(SEARCH("No Aceptable",U91)))</formula>
    </cfRule>
    <cfRule type="containsText" dxfId="1077" priority="1224" operator="containsText" text="No Aceptable o Aceptable con Control Especifico">
      <formula>NOT(ISERROR(SEARCH("No Aceptable o Aceptable con Control Especifico",U91)))</formula>
    </cfRule>
  </conditionalFormatting>
  <conditionalFormatting sqref="T91">
    <cfRule type="cellIs" dxfId="1076" priority="1221" operator="equal">
      <formula>"II"</formula>
    </cfRule>
  </conditionalFormatting>
  <conditionalFormatting sqref="T86:U88">
    <cfRule type="cellIs" dxfId="1075" priority="1218" stopIfTrue="1" operator="equal">
      <formula>"Muy Alto"</formula>
    </cfRule>
    <cfRule type="cellIs" dxfId="1074" priority="1219" stopIfTrue="1" operator="equal">
      <formula>"Medio"</formula>
    </cfRule>
    <cfRule type="cellIs" dxfId="1073" priority="1220" stopIfTrue="1" operator="equal">
      <formula>"Bajo"</formula>
    </cfRule>
  </conditionalFormatting>
  <conditionalFormatting sqref="T86:U88">
    <cfRule type="cellIs" dxfId="1072" priority="1217" stopIfTrue="1" operator="equal">
      <formula>"Alto"</formula>
    </cfRule>
  </conditionalFormatting>
  <conditionalFormatting sqref="T86:U88">
    <cfRule type="cellIs" dxfId="1071" priority="1213" stopIfTrue="1" operator="equal">
      <formula>"IV"</formula>
    </cfRule>
    <cfRule type="cellIs" dxfId="1070" priority="1214" stopIfTrue="1" operator="equal">
      <formula>"III"</formula>
    </cfRule>
    <cfRule type="cellIs" dxfId="1069" priority="1215" stopIfTrue="1" operator="equal">
      <formula>"II"</formula>
    </cfRule>
    <cfRule type="cellIs" dxfId="1068" priority="1216" stopIfTrue="1" operator="equal">
      <formula>"I"</formula>
    </cfRule>
  </conditionalFormatting>
  <conditionalFormatting sqref="T86:U88">
    <cfRule type="cellIs" dxfId="1067" priority="1211" stopIfTrue="1" operator="equal">
      <formula>"No Aceptable"</formula>
    </cfRule>
    <cfRule type="cellIs" dxfId="1066" priority="1212" stopIfTrue="1" operator="equal">
      <formula>"Aceptable"</formula>
    </cfRule>
  </conditionalFormatting>
  <conditionalFormatting sqref="T86:U88">
    <cfRule type="cellIs" dxfId="1065" priority="1210" stopIfTrue="1" operator="equal">
      <formula>"No Aceptable Con Control Especifico"</formula>
    </cfRule>
  </conditionalFormatting>
  <conditionalFormatting sqref="T86:U88">
    <cfRule type="cellIs" dxfId="1064" priority="1209" stopIfTrue="1" operator="equal">
      <formula>"No Aceptable Con Control Esp."</formula>
    </cfRule>
  </conditionalFormatting>
  <conditionalFormatting sqref="P86">
    <cfRule type="cellIs" priority="1208" stopIfTrue="1" operator="equal">
      <formula>"10, 25, 50, 100"</formula>
    </cfRule>
  </conditionalFormatting>
  <conditionalFormatting sqref="U86:U88">
    <cfRule type="containsText" dxfId="1063" priority="1207" operator="containsText" text="Mejorable">
      <formula>NOT(ISERROR(SEARCH("Mejorable",U86)))</formula>
    </cfRule>
  </conditionalFormatting>
  <conditionalFormatting sqref="U86:U88">
    <cfRule type="containsText" dxfId="1062" priority="1204" operator="containsText" text="No Aceptable o Aceptable con Control Especifico">
      <formula>NOT(ISERROR(SEARCH("No Aceptable o Aceptable con Control Especifico",U86)))</formula>
    </cfRule>
    <cfRule type="containsText" dxfId="1061" priority="1205" operator="containsText" text="No Aceptable">
      <formula>NOT(ISERROR(SEARCH("No Aceptable",U86)))</formula>
    </cfRule>
    <cfRule type="containsText" dxfId="1060" priority="1206" operator="containsText" text="No Aceptable o Aceptable con Control Especifico">
      <formula>NOT(ISERROR(SEARCH("No Aceptable o Aceptable con Control Especifico",U86)))</formula>
    </cfRule>
  </conditionalFormatting>
  <conditionalFormatting sqref="T86:T88">
    <cfRule type="cellIs" dxfId="1059" priority="1203" operator="equal">
      <formula>"II"</formula>
    </cfRule>
  </conditionalFormatting>
  <conditionalFormatting sqref="P87:P88">
    <cfRule type="cellIs" priority="1202" stopIfTrue="1" operator="equal">
      <formula>"10, 25, 50, 100"</formula>
    </cfRule>
  </conditionalFormatting>
  <conditionalFormatting sqref="T96:U96">
    <cfRule type="cellIs" dxfId="1058" priority="1199" stopIfTrue="1" operator="equal">
      <formula>"Muy Alto"</formula>
    </cfRule>
    <cfRule type="cellIs" dxfId="1057" priority="1200" stopIfTrue="1" operator="equal">
      <formula>"Medio"</formula>
    </cfRule>
    <cfRule type="cellIs" dxfId="1056" priority="1201" stopIfTrue="1" operator="equal">
      <formula>"Bajo"</formula>
    </cfRule>
  </conditionalFormatting>
  <conditionalFormatting sqref="T96:U96">
    <cfRule type="cellIs" dxfId="1055" priority="1198" stopIfTrue="1" operator="equal">
      <formula>"Alto"</formula>
    </cfRule>
  </conditionalFormatting>
  <conditionalFormatting sqref="T96:U96">
    <cfRule type="cellIs" dxfId="1054" priority="1194" stopIfTrue="1" operator="equal">
      <formula>"IV"</formula>
    </cfRule>
    <cfRule type="cellIs" dxfId="1053" priority="1195" stopIfTrue="1" operator="equal">
      <formula>"III"</formula>
    </cfRule>
    <cfRule type="cellIs" dxfId="1052" priority="1196" stopIfTrue="1" operator="equal">
      <formula>"II"</formula>
    </cfRule>
    <cfRule type="cellIs" dxfId="1051" priority="1197" stopIfTrue="1" operator="equal">
      <formula>"I"</formula>
    </cfRule>
  </conditionalFormatting>
  <conditionalFormatting sqref="T96:U96">
    <cfRule type="cellIs" dxfId="1050" priority="1192" stopIfTrue="1" operator="equal">
      <formula>"No Aceptable"</formula>
    </cfRule>
    <cfRule type="cellIs" dxfId="1049" priority="1193" stopIfTrue="1" operator="equal">
      <formula>"Aceptable"</formula>
    </cfRule>
  </conditionalFormatting>
  <conditionalFormatting sqref="T96:U96">
    <cfRule type="cellIs" dxfId="1048" priority="1191" stopIfTrue="1" operator="equal">
      <formula>"No Aceptable Con Control Especifico"</formula>
    </cfRule>
  </conditionalFormatting>
  <conditionalFormatting sqref="T96:U96">
    <cfRule type="cellIs" dxfId="1047" priority="1190" stopIfTrue="1" operator="equal">
      <formula>"No Aceptable Con Control Esp."</formula>
    </cfRule>
  </conditionalFormatting>
  <conditionalFormatting sqref="P96">
    <cfRule type="cellIs" priority="1189" stopIfTrue="1" operator="equal">
      <formula>"10, 25, 50, 100"</formula>
    </cfRule>
  </conditionalFormatting>
  <conditionalFormatting sqref="U96">
    <cfRule type="containsText" dxfId="1046" priority="1188" operator="containsText" text="Mejorable">
      <formula>NOT(ISERROR(SEARCH("Mejorable",U96)))</formula>
    </cfRule>
  </conditionalFormatting>
  <conditionalFormatting sqref="U96">
    <cfRule type="containsText" dxfId="1045" priority="1185" operator="containsText" text="No Aceptable o Aceptable con Control Especifico">
      <formula>NOT(ISERROR(SEARCH("No Aceptable o Aceptable con Control Especifico",U96)))</formula>
    </cfRule>
    <cfRule type="containsText" dxfId="1044" priority="1186" operator="containsText" text="No Aceptable">
      <formula>NOT(ISERROR(SEARCH("No Aceptable",U96)))</formula>
    </cfRule>
    <cfRule type="containsText" dxfId="1043" priority="1187" operator="containsText" text="No Aceptable o Aceptable con Control Especifico">
      <formula>NOT(ISERROR(SEARCH("No Aceptable o Aceptable con Control Especifico",U96)))</formula>
    </cfRule>
  </conditionalFormatting>
  <conditionalFormatting sqref="T96">
    <cfRule type="cellIs" dxfId="1042" priority="1184" operator="equal">
      <formula>"II"</formula>
    </cfRule>
  </conditionalFormatting>
  <conditionalFormatting sqref="T133:U154 T125:U126">
    <cfRule type="cellIs" dxfId="1041" priority="1181" stopIfTrue="1" operator="equal">
      <formula>"Muy Alto"</formula>
    </cfRule>
    <cfRule type="cellIs" dxfId="1040" priority="1182" stopIfTrue="1" operator="equal">
      <formula>"Medio"</formula>
    </cfRule>
    <cfRule type="cellIs" dxfId="1039" priority="1183" stopIfTrue="1" operator="equal">
      <formula>"Bajo"</formula>
    </cfRule>
  </conditionalFormatting>
  <conditionalFormatting sqref="T133:U154 T125:U126">
    <cfRule type="cellIs" dxfId="1038" priority="1180" stopIfTrue="1" operator="equal">
      <formula>"Alto"</formula>
    </cfRule>
  </conditionalFormatting>
  <conditionalFormatting sqref="T133:U154 T125:U126">
    <cfRule type="cellIs" dxfId="1037" priority="1176" stopIfTrue="1" operator="equal">
      <formula>"IV"</formula>
    </cfRule>
    <cfRule type="cellIs" dxfId="1036" priority="1177" stopIfTrue="1" operator="equal">
      <formula>"III"</formula>
    </cfRule>
    <cfRule type="cellIs" dxfId="1035" priority="1178" stopIfTrue="1" operator="equal">
      <formula>"II"</formula>
    </cfRule>
    <cfRule type="cellIs" dxfId="1034" priority="1179" stopIfTrue="1" operator="equal">
      <formula>"I"</formula>
    </cfRule>
  </conditionalFormatting>
  <conditionalFormatting sqref="T133:U154 T125:U126">
    <cfRule type="cellIs" dxfId="1033" priority="1174" stopIfTrue="1" operator="equal">
      <formula>"No Aceptable"</formula>
    </cfRule>
    <cfRule type="cellIs" dxfId="1032" priority="1175" stopIfTrue="1" operator="equal">
      <formula>"Aceptable"</formula>
    </cfRule>
  </conditionalFormatting>
  <conditionalFormatting sqref="T133:U154 T125:U126">
    <cfRule type="cellIs" dxfId="1031" priority="1173" stopIfTrue="1" operator="equal">
      <formula>"No Aceptable Con Control Especifico"</formula>
    </cfRule>
  </conditionalFormatting>
  <conditionalFormatting sqref="T133:U154 T125:U126">
    <cfRule type="cellIs" dxfId="1030" priority="1172" stopIfTrue="1" operator="equal">
      <formula>"No Aceptable Con Control Esp."</formula>
    </cfRule>
  </conditionalFormatting>
  <conditionalFormatting sqref="U133:U154 U125:U126">
    <cfRule type="containsText" dxfId="1029" priority="1170" operator="containsText" text="Mejorable">
      <formula>NOT(ISERROR(SEARCH("Mejorable",U125)))</formula>
    </cfRule>
  </conditionalFormatting>
  <conditionalFormatting sqref="U133:U154 U125:U126">
    <cfRule type="containsText" dxfId="1028" priority="1167" operator="containsText" text="No Aceptable o Aceptable con Control Especifico">
      <formula>NOT(ISERROR(SEARCH("No Aceptable o Aceptable con Control Especifico",U125)))</formula>
    </cfRule>
    <cfRule type="containsText" dxfId="1027" priority="1168" operator="containsText" text="No Aceptable">
      <formula>NOT(ISERROR(SEARCH("No Aceptable",U125)))</formula>
    </cfRule>
    <cfRule type="containsText" dxfId="1026" priority="1169" operator="containsText" text="No Aceptable o Aceptable con Control Especifico">
      <formula>NOT(ISERROR(SEARCH("No Aceptable o Aceptable con Control Especifico",U125)))</formula>
    </cfRule>
  </conditionalFormatting>
  <conditionalFormatting sqref="T133:T154 T125:T126">
    <cfRule type="cellIs" dxfId="1025" priority="1166" operator="equal">
      <formula>"II"</formula>
    </cfRule>
  </conditionalFormatting>
  <conditionalFormatting sqref="T127:U127">
    <cfRule type="cellIs" dxfId="1024" priority="1163" stopIfTrue="1" operator="equal">
      <formula>"Muy Alto"</formula>
    </cfRule>
    <cfRule type="cellIs" dxfId="1023" priority="1164" stopIfTrue="1" operator="equal">
      <formula>"Medio"</formula>
    </cfRule>
    <cfRule type="cellIs" dxfId="1022" priority="1165" stopIfTrue="1" operator="equal">
      <formula>"Bajo"</formula>
    </cfRule>
  </conditionalFormatting>
  <conditionalFormatting sqref="T127:U127">
    <cfRule type="cellIs" dxfId="1021" priority="1162" stopIfTrue="1" operator="equal">
      <formula>"Alto"</formula>
    </cfRule>
  </conditionalFormatting>
  <conditionalFormatting sqref="T127:U127">
    <cfRule type="cellIs" dxfId="1020" priority="1158" stopIfTrue="1" operator="equal">
      <formula>"IV"</formula>
    </cfRule>
    <cfRule type="cellIs" dxfId="1019" priority="1159" stopIfTrue="1" operator="equal">
      <formula>"III"</formula>
    </cfRule>
    <cfRule type="cellIs" dxfId="1018" priority="1160" stopIfTrue="1" operator="equal">
      <formula>"II"</formula>
    </cfRule>
    <cfRule type="cellIs" dxfId="1017" priority="1161" stopIfTrue="1" operator="equal">
      <formula>"I"</formula>
    </cfRule>
  </conditionalFormatting>
  <conditionalFormatting sqref="T127:U127">
    <cfRule type="cellIs" dxfId="1016" priority="1156" stopIfTrue="1" operator="equal">
      <formula>"No Aceptable"</formula>
    </cfRule>
    <cfRule type="cellIs" dxfId="1015" priority="1157" stopIfTrue="1" operator="equal">
      <formula>"Aceptable"</formula>
    </cfRule>
  </conditionalFormatting>
  <conditionalFormatting sqref="T127:U127">
    <cfRule type="cellIs" dxfId="1014" priority="1155" stopIfTrue="1" operator="equal">
      <formula>"No Aceptable Con Control Especifico"</formula>
    </cfRule>
  </conditionalFormatting>
  <conditionalFormatting sqref="T127:U127">
    <cfRule type="cellIs" dxfId="1013" priority="1154" stopIfTrue="1" operator="equal">
      <formula>"No Aceptable Con Control Esp."</formula>
    </cfRule>
  </conditionalFormatting>
  <conditionalFormatting sqref="P127">
    <cfRule type="cellIs" priority="1153" stopIfTrue="1" operator="equal">
      <formula>"10, 25, 50, 100"</formula>
    </cfRule>
  </conditionalFormatting>
  <conditionalFormatting sqref="U127">
    <cfRule type="containsText" dxfId="1012" priority="1152" operator="containsText" text="Mejorable">
      <formula>NOT(ISERROR(SEARCH("Mejorable",U127)))</formula>
    </cfRule>
  </conditionalFormatting>
  <conditionalFormatting sqref="U127">
    <cfRule type="containsText" dxfId="1011" priority="1149" operator="containsText" text="No Aceptable o Aceptable con Control Especifico">
      <formula>NOT(ISERROR(SEARCH("No Aceptable o Aceptable con Control Especifico",U127)))</formula>
    </cfRule>
    <cfRule type="containsText" dxfId="1010" priority="1150" operator="containsText" text="No Aceptable">
      <formula>NOT(ISERROR(SEARCH("No Aceptable",U127)))</formula>
    </cfRule>
    <cfRule type="containsText" dxfId="1009" priority="1151" operator="containsText" text="No Aceptable o Aceptable con Control Especifico">
      <formula>NOT(ISERROR(SEARCH("No Aceptable o Aceptable con Control Especifico",U127)))</formula>
    </cfRule>
  </conditionalFormatting>
  <conditionalFormatting sqref="T127">
    <cfRule type="cellIs" dxfId="1008" priority="1148" operator="equal">
      <formula>"II"</formula>
    </cfRule>
  </conditionalFormatting>
  <conditionalFormatting sqref="T122:U124">
    <cfRule type="cellIs" dxfId="1007" priority="1145" stopIfTrue="1" operator="equal">
      <formula>"Muy Alto"</formula>
    </cfRule>
    <cfRule type="cellIs" dxfId="1006" priority="1146" stopIfTrue="1" operator="equal">
      <formula>"Medio"</formula>
    </cfRule>
    <cfRule type="cellIs" dxfId="1005" priority="1147" stopIfTrue="1" operator="equal">
      <formula>"Bajo"</formula>
    </cfRule>
  </conditionalFormatting>
  <conditionalFormatting sqref="T122:U124">
    <cfRule type="cellIs" dxfId="1004" priority="1144" stopIfTrue="1" operator="equal">
      <formula>"Alto"</formula>
    </cfRule>
  </conditionalFormatting>
  <conditionalFormatting sqref="T122:U124">
    <cfRule type="cellIs" dxfId="1003" priority="1140" stopIfTrue="1" operator="equal">
      <formula>"IV"</formula>
    </cfRule>
    <cfRule type="cellIs" dxfId="1002" priority="1141" stopIfTrue="1" operator="equal">
      <formula>"III"</formula>
    </cfRule>
    <cfRule type="cellIs" dxfId="1001" priority="1142" stopIfTrue="1" operator="equal">
      <formula>"II"</formula>
    </cfRule>
    <cfRule type="cellIs" dxfId="1000" priority="1143" stopIfTrue="1" operator="equal">
      <formula>"I"</formula>
    </cfRule>
  </conditionalFormatting>
  <conditionalFormatting sqref="T122:U124">
    <cfRule type="cellIs" dxfId="999" priority="1138" stopIfTrue="1" operator="equal">
      <formula>"No Aceptable"</formula>
    </cfRule>
    <cfRule type="cellIs" dxfId="998" priority="1139" stopIfTrue="1" operator="equal">
      <formula>"Aceptable"</formula>
    </cfRule>
  </conditionalFormatting>
  <conditionalFormatting sqref="T122:U124">
    <cfRule type="cellIs" dxfId="997" priority="1137" stopIfTrue="1" operator="equal">
      <formula>"No Aceptable Con Control Especifico"</formula>
    </cfRule>
  </conditionalFormatting>
  <conditionalFormatting sqref="T122:U124">
    <cfRule type="cellIs" dxfId="996" priority="1136" stopIfTrue="1" operator="equal">
      <formula>"No Aceptable Con Control Esp."</formula>
    </cfRule>
  </conditionalFormatting>
  <conditionalFormatting sqref="P122">
    <cfRule type="cellIs" priority="1135" stopIfTrue="1" operator="equal">
      <formula>"10, 25, 50, 100"</formula>
    </cfRule>
  </conditionalFormatting>
  <conditionalFormatting sqref="U122:U124">
    <cfRule type="containsText" dxfId="995" priority="1134" operator="containsText" text="Mejorable">
      <formula>NOT(ISERROR(SEARCH("Mejorable",U122)))</formula>
    </cfRule>
  </conditionalFormatting>
  <conditionalFormatting sqref="U122:U124">
    <cfRule type="containsText" dxfId="994" priority="1131" operator="containsText" text="No Aceptable o Aceptable con Control Especifico">
      <formula>NOT(ISERROR(SEARCH("No Aceptable o Aceptable con Control Especifico",U122)))</formula>
    </cfRule>
    <cfRule type="containsText" dxfId="993" priority="1132" operator="containsText" text="No Aceptable">
      <formula>NOT(ISERROR(SEARCH("No Aceptable",U122)))</formula>
    </cfRule>
    <cfRule type="containsText" dxfId="992" priority="1133" operator="containsText" text="No Aceptable o Aceptable con Control Especifico">
      <formula>NOT(ISERROR(SEARCH("No Aceptable o Aceptable con Control Especifico",U122)))</formula>
    </cfRule>
  </conditionalFormatting>
  <conditionalFormatting sqref="T122:T124">
    <cfRule type="cellIs" dxfId="991" priority="1130" operator="equal">
      <formula>"II"</formula>
    </cfRule>
  </conditionalFormatting>
  <conditionalFormatting sqref="P123:P124">
    <cfRule type="cellIs" priority="1129" stopIfTrue="1" operator="equal">
      <formula>"10, 25, 50, 100"</formula>
    </cfRule>
  </conditionalFormatting>
  <conditionalFormatting sqref="T132:U132">
    <cfRule type="cellIs" dxfId="990" priority="1126" stopIfTrue="1" operator="equal">
      <formula>"Muy Alto"</formula>
    </cfRule>
    <cfRule type="cellIs" dxfId="989" priority="1127" stopIfTrue="1" operator="equal">
      <formula>"Medio"</formula>
    </cfRule>
    <cfRule type="cellIs" dxfId="988" priority="1128" stopIfTrue="1" operator="equal">
      <formula>"Bajo"</formula>
    </cfRule>
  </conditionalFormatting>
  <conditionalFormatting sqref="T132:U132">
    <cfRule type="cellIs" dxfId="987" priority="1125" stopIfTrue="1" operator="equal">
      <formula>"Alto"</formula>
    </cfRule>
  </conditionalFormatting>
  <conditionalFormatting sqref="T132:U132">
    <cfRule type="cellIs" dxfId="986" priority="1121" stopIfTrue="1" operator="equal">
      <formula>"IV"</formula>
    </cfRule>
    <cfRule type="cellIs" dxfId="985" priority="1122" stopIfTrue="1" operator="equal">
      <formula>"III"</formula>
    </cfRule>
    <cfRule type="cellIs" dxfId="984" priority="1123" stopIfTrue="1" operator="equal">
      <formula>"II"</formula>
    </cfRule>
    <cfRule type="cellIs" dxfId="983" priority="1124" stopIfTrue="1" operator="equal">
      <formula>"I"</formula>
    </cfRule>
  </conditionalFormatting>
  <conditionalFormatting sqref="T132:U132">
    <cfRule type="cellIs" dxfId="982" priority="1119" stopIfTrue="1" operator="equal">
      <formula>"No Aceptable"</formula>
    </cfRule>
    <cfRule type="cellIs" dxfId="981" priority="1120" stopIfTrue="1" operator="equal">
      <formula>"Aceptable"</formula>
    </cfRule>
  </conditionalFormatting>
  <conditionalFormatting sqref="T132:U132">
    <cfRule type="cellIs" dxfId="980" priority="1118" stopIfTrue="1" operator="equal">
      <formula>"No Aceptable Con Control Especifico"</formula>
    </cfRule>
  </conditionalFormatting>
  <conditionalFormatting sqref="T132:U132">
    <cfRule type="cellIs" dxfId="979" priority="1117" stopIfTrue="1" operator="equal">
      <formula>"No Aceptable Con Control Esp."</formula>
    </cfRule>
  </conditionalFormatting>
  <conditionalFormatting sqref="P132">
    <cfRule type="cellIs" priority="1116" stopIfTrue="1" operator="equal">
      <formula>"10, 25, 50, 100"</formula>
    </cfRule>
  </conditionalFormatting>
  <conditionalFormatting sqref="U132">
    <cfRule type="containsText" dxfId="978" priority="1115" operator="containsText" text="Mejorable">
      <formula>NOT(ISERROR(SEARCH("Mejorable",U132)))</formula>
    </cfRule>
  </conditionalFormatting>
  <conditionalFormatting sqref="U132">
    <cfRule type="containsText" dxfId="977" priority="1112" operator="containsText" text="No Aceptable o Aceptable con Control Especifico">
      <formula>NOT(ISERROR(SEARCH("No Aceptable o Aceptable con Control Especifico",U132)))</formula>
    </cfRule>
    <cfRule type="containsText" dxfId="976" priority="1113" operator="containsText" text="No Aceptable">
      <formula>NOT(ISERROR(SEARCH("No Aceptable",U132)))</formula>
    </cfRule>
    <cfRule type="containsText" dxfId="975" priority="1114" operator="containsText" text="No Aceptable o Aceptable con Control Especifico">
      <formula>NOT(ISERROR(SEARCH("No Aceptable o Aceptable con Control Especifico",U132)))</formula>
    </cfRule>
  </conditionalFormatting>
  <conditionalFormatting sqref="T132">
    <cfRule type="cellIs" dxfId="974" priority="1111" operator="equal">
      <formula>"II"</formula>
    </cfRule>
  </conditionalFormatting>
  <conditionalFormatting sqref="T169:U190 T161:U162">
    <cfRule type="cellIs" dxfId="973" priority="1108" stopIfTrue="1" operator="equal">
      <formula>"Muy Alto"</formula>
    </cfRule>
    <cfRule type="cellIs" dxfId="972" priority="1109" stopIfTrue="1" operator="equal">
      <formula>"Medio"</formula>
    </cfRule>
    <cfRule type="cellIs" dxfId="971" priority="1110" stopIfTrue="1" operator="equal">
      <formula>"Bajo"</formula>
    </cfRule>
  </conditionalFormatting>
  <conditionalFormatting sqref="T169:U190 T161:U162">
    <cfRule type="cellIs" dxfId="970" priority="1107" stopIfTrue="1" operator="equal">
      <formula>"Alto"</formula>
    </cfRule>
  </conditionalFormatting>
  <conditionalFormatting sqref="T169:U190 T161:U162">
    <cfRule type="cellIs" dxfId="969" priority="1103" stopIfTrue="1" operator="equal">
      <formula>"IV"</formula>
    </cfRule>
    <cfRule type="cellIs" dxfId="968" priority="1104" stopIfTrue="1" operator="equal">
      <formula>"III"</formula>
    </cfRule>
    <cfRule type="cellIs" dxfId="967" priority="1105" stopIfTrue="1" operator="equal">
      <formula>"II"</formula>
    </cfRule>
    <cfRule type="cellIs" dxfId="966" priority="1106" stopIfTrue="1" operator="equal">
      <formula>"I"</formula>
    </cfRule>
  </conditionalFormatting>
  <conditionalFormatting sqref="T169:U190 T161:U162">
    <cfRule type="cellIs" dxfId="965" priority="1101" stopIfTrue="1" operator="equal">
      <formula>"No Aceptable"</formula>
    </cfRule>
    <cfRule type="cellIs" dxfId="964" priority="1102" stopIfTrue="1" operator="equal">
      <formula>"Aceptable"</formula>
    </cfRule>
  </conditionalFormatting>
  <conditionalFormatting sqref="T169:U190 T161:U162">
    <cfRule type="cellIs" dxfId="963" priority="1100" stopIfTrue="1" operator="equal">
      <formula>"No Aceptable Con Control Especifico"</formula>
    </cfRule>
  </conditionalFormatting>
  <conditionalFormatting sqref="T169:U190 T161:U162">
    <cfRule type="cellIs" dxfId="962" priority="1099" stopIfTrue="1" operator="equal">
      <formula>"No Aceptable Con Control Esp."</formula>
    </cfRule>
  </conditionalFormatting>
  <conditionalFormatting sqref="P169 P161:P162 P171:P190">
    <cfRule type="cellIs" priority="1098" stopIfTrue="1" operator="equal">
      <formula>"10, 25, 50, 100"</formula>
    </cfRule>
  </conditionalFormatting>
  <conditionalFormatting sqref="U169:U190 U161:U162">
    <cfRule type="containsText" dxfId="961" priority="1097" operator="containsText" text="Mejorable">
      <formula>NOT(ISERROR(SEARCH("Mejorable",U161)))</formula>
    </cfRule>
  </conditionalFormatting>
  <conditionalFormatting sqref="U169:U190 U161:U162">
    <cfRule type="containsText" dxfId="960" priority="1094" operator="containsText" text="No Aceptable o Aceptable con Control Especifico">
      <formula>NOT(ISERROR(SEARCH("No Aceptable o Aceptable con Control Especifico",U161)))</formula>
    </cfRule>
    <cfRule type="containsText" dxfId="959" priority="1095" operator="containsText" text="No Aceptable">
      <formula>NOT(ISERROR(SEARCH("No Aceptable",U161)))</formula>
    </cfRule>
    <cfRule type="containsText" dxfId="958" priority="1096" operator="containsText" text="No Aceptable o Aceptable con Control Especifico">
      <formula>NOT(ISERROR(SEARCH("No Aceptable o Aceptable con Control Especifico",U161)))</formula>
    </cfRule>
  </conditionalFormatting>
  <conditionalFormatting sqref="T169:T190 T161:T162">
    <cfRule type="cellIs" dxfId="957" priority="1093" operator="equal">
      <formula>"II"</formula>
    </cfRule>
  </conditionalFormatting>
  <conditionalFormatting sqref="T163:U163">
    <cfRule type="cellIs" dxfId="956" priority="1090" stopIfTrue="1" operator="equal">
      <formula>"Muy Alto"</formula>
    </cfRule>
    <cfRule type="cellIs" dxfId="955" priority="1091" stopIfTrue="1" operator="equal">
      <formula>"Medio"</formula>
    </cfRule>
    <cfRule type="cellIs" dxfId="954" priority="1092" stopIfTrue="1" operator="equal">
      <formula>"Bajo"</formula>
    </cfRule>
  </conditionalFormatting>
  <conditionalFormatting sqref="T163:U163">
    <cfRule type="cellIs" dxfId="953" priority="1089" stopIfTrue="1" operator="equal">
      <formula>"Alto"</formula>
    </cfRule>
  </conditionalFormatting>
  <conditionalFormatting sqref="T163:U163">
    <cfRule type="cellIs" dxfId="952" priority="1085" stopIfTrue="1" operator="equal">
      <formula>"IV"</formula>
    </cfRule>
    <cfRule type="cellIs" dxfId="951" priority="1086" stopIfTrue="1" operator="equal">
      <formula>"III"</formula>
    </cfRule>
    <cfRule type="cellIs" dxfId="950" priority="1087" stopIfTrue="1" operator="equal">
      <formula>"II"</formula>
    </cfRule>
    <cfRule type="cellIs" dxfId="949" priority="1088" stopIfTrue="1" operator="equal">
      <formula>"I"</formula>
    </cfRule>
  </conditionalFormatting>
  <conditionalFormatting sqref="T163:U163">
    <cfRule type="cellIs" dxfId="948" priority="1083" stopIfTrue="1" operator="equal">
      <formula>"No Aceptable"</formula>
    </cfRule>
    <cfRule type="cellIs" dxfId="947" priority="1084" stopIfTrue="1" operator="equal">
      <formula>"Aceptable"</formula>
    </cfRule>
  </conditionalFormatting>
  <conditionalFormatting sqref="T163:U163">
    <cfRule type="cellIs" dxfId="946" priority="1082" stopIfTrue="1" operator="equal">
      <formula>"No Aceptable Con Control Especifico"</formula>
    </cfRule>
  </conditionalFormatting>
  <conditionalFormatting sqref="T163:U163">
    <cfRule type="cellIs" dxfId="945" priority="1081" stopIfTrue="1" operator="equal">
      <formula>"No Aceptable Con Control Esp."</formula>
    </cfRule>
  </conditionalFormatting>
  <conditionalFormatting sqref="P163">
    <cfRule type="cellIs" priority="1080" stopIfTrue="1" operator="equal">
      <formula>"10, 25, 50, 100"</formula>
    </cfRule>
  </conditionalFormatting>
  <conditionalFormatting sqref="U163">
    <cfRule type="containsText" dxfId="944" priority="1079" operator="containsText" text="Mejorable">
      <formula>NOT(ISERROR(SEARCH("Mejorable",U163)))</formula>
    </cfRule>
  </conditionalFormatting>
  <conditionalFormatting sqref="U163">
    <cfRule type="containsText" dxfId="943" priority="1076" operator="containsText" text="No Aceptable o Aceptable con Control Especifico">
      <formula>NOT(ISERROR(SEARCH("No Aceptable o Aceptable con Control Especifico",U163)))</formula>
    </cfRule>
    <cfRule type="containsText" dxfId="942" priority="1077" operator="containsText" text="No Aceptable">
      <formula>NOT(ISERROR(SEARCH("No Aceptable",U163)))</formula>
    </cfRule>
    <cfRule type="containsText" dxfId="941" priority="1078" operator="containsText" text="No Aceptable o Aceptable con Control Especifico">
      <formula>NOT(ISERROR(SEARCH("No Aceptable o Aceptable con Control Especifico",U163)))</formula>
    </cfRule>
  </conditionalFormatting>
  <conditionalFormatting sqref="T163">
    <cfRule type="cellIs" dxfId="940" priority="1075" operator="equal">
      <formula>"II"</formula>
    </cfRule>
  </conditionalFormatting>
  <conditionalFormatting sqref="T158:U160">
    <cfRule type="cellIs" dxfId="939" priority="1072" stopIfTrue="1" operator="equal">
      <formula>"Muy Alto"</formula>
    </cfRule>
    <cfRule type="cellIs" dxfId="938" priority="1073" stopIfTrue="1" operator="equal">
      <formula>"Medio"</formula>
    </cfRule>
    <cfRule type="cellIs" dxfId="937" priority="1074" stopIfTrue="1" operator="equal">
      <formula>"Bajo"</formula>
    </cfRule>
  </conditionalFormatting>
  <conditionalFormatting sqref="T158:U160">
    <cfRule type="cellIs" dxfId="936" priority="1071" stopIfTrue="1" operator="equal">
      <formula>"Alto"</formula>
    </cfRule>
  </conditionalFormatting>
  <conditionalFormatting sqref="T158:U160">
    <cfRule type="cellIs" dxfId="935" priority="1067" stopIfTrue="1" operator="equal">
      <formula>"IV"</formula>
    </cfRule>
    <cfRule type="cellIs" dxfId="934" priority="1068" stopIfTrue="1" operator="equal">
      <formula>"III"</formula>
    </cfRule>
    <cfRule type="cellIs" dxfId="933" priority="1069" stopIfTrue="1" operator="equal">
      <formula>"II"</formula>
    </cfRule>
    <cfRule type="cellIs" dxfId="932" priority="1070" stopIfTrue="1" operator="equal">
      <formula>"I"</formula>
    </cfRule>
  </conditionalFormatting>
  <conditionalFormatting sqref="T158:U160">
    <cfRule type="cellIs" dxfId="931" priority="1065" stopIfTrue="1" operator="equal">
      <formula>"No Aceptable"</formula>
    </cfRule>
    <cfRule type="cellIs" dxfId="930" priority="1066" stopIfTrue="1" operator="equal">
      <formula>"Aceptable"</formula>
    </cfRule>
  </conditionalFormatting>
  <conditionalFormatting sqref="T158:U160">
    <cfRule type="cellIs" dxfId="929" priority="1064" stopIfTrue="1" operator="equal">
      <formula>"No Aceptable Con Control Especifico"</formula>
    </cfRule>
  </conditionalFormatting>
  <conditionalFormatting sqref="T158:U160">
    <cfRule type="cellIs" dxfId="928" priority="1063" stopIfTrue="1" operator="equal">
      <formula>"No Aceptable Con Control Esp."</formula>
    </cfRule>
  </conditionalFormatting>
  <conditionalFormatting sqref="P158">
    <cfRule type="cellIs" priority="1062" stopIfTrue="1" operator="equal">
      <formula>"10, 25, 50, 100"</formula>
    </cfRule>
  </conditionalFormatting>
  <conditionalFormatting sqref="U158:U160">
    <cfRule type="containsText" dxfId="927" priority="1061" operator="containsText" text="Mejorable">
      <formula>NOT(ISERROR(SEARCH("Mejorable",U158)))</formula>
    </cfRule>
  </conditionalFormatting>
  <conditionalFormatting sqref="U158:U160">
    <cfRule type="containsText" dxfId="926" priority="1058" operator="containsText" text="No Aceptable o Aceptable con Control Especifico">
      <formula>NOT(ISERROR(SEARCH("No Aceptable o Aceptable con Control Especifico",U158)))</formula>
    </cfRule>
    <cfRule type="containsText" dxfId="925" priority="1059" operator="containsText" text="No Aceptable">
      <formula>NOT(ISERROR(SEARCH("No Aceptable",U158)))</formula>
    </cfRule>
    <cfRule type="containsText" dxfId="924" priority="1060" operator="containsText" text="No Aceptable o Aceptable con Control Especifico">
      <formula>NOT(ISERROR(SEARCH("No Aceptable o Aceptable con Control Especifico",U158)))</formula>
    </cfRule>
  </conditionalFormatting>
  <conditionalFormatting sqref="T158:T160">
    <cfRule type="cellIs" dxfId="923" priority="1057" operator="equal">
      <formula>"II"</formula>
    </cfRule>
  </conditionalFormatting>
  <conditionalFormatting sqref="P159:P160">
    <cfRule type="cellIs" priority="1056" stopIfTrue="1" operator="equal">
      <formula>"10, 25, 50, 100"</formula>
    </cfRule>
  </conditionalFormatting>
  <conditionalFormatting sqref="T168:U168">
    <cfRule type="cellIs" dxfId="922" priority="1053" stopIfTrue="1" operator="equal">
      <formula>"Muy Alto"</formula>
    </cfRule>
    <cfRule type="cellIs" dxfId="921" priority="1054" stopIfTrue="1" operator="equal">
      <formula>"Medio"</formula>
    </cfRule>
    <cfRule type="cellIs" dxfId="920" priority="1055" stopIfTrue="1" operator="equal">
      <formula>"Bajo"</formula>
    </cfRule>
  </conditionalFormatting>
  <conditionalFormatting sqref="T168:U168">
    <cfRule type="cellIs" dxfId="919" priority="1052" stopIfTrue="1" operator="equal">
      <formula>"Alto"</formula>
    </cfRule>
  </conditionalFormatting>
  <conditionalFormatting sqref="T168:U168">
    <cfRule type="cellIs" dxfId="918" priority="1048" stopIfTrue="1" operator="equal">
      <formula>"IV"</formula>
    </cfRule>
    <cfRule type="cellIs" dxfId="917" priority="1049" stopIfTrue="1" operator="equal">
      <formula>"III"</formula>
    </cfRule>
    <cfRule type="cellIs" dxfId="916" priority="1050" stopIfTrue="1" operator="equal">
      <formula>"II"</formula>
    </cfRule>
    <cfRule type="cellIs" dxfId="915" priority="1051" stopIfTrue="1" operator="equal">
      <formula>"I"</formula>
    </cfRule>
  </conditionalFormatting>
  <conditionalFormatting sqref="T168:U168">
    <cfRule type="cellIs" dxfId="914" priority="1046" stopIfTrue="1" operator="equal">
      <formula>"No Aceptable"</formula>
    </cfRule>
    <cfRule type="cellIs" dxfId="913" priority="1047" stopIfTrue="1" operator="equal">
      <formula>"Aceptable"</formula>
    </cfRule>
  </conditionalFormatting>
  <conditionalFormatting sqref="T168:U168">
    <cfRule type="cellIs" dxfId="912" priority="1045" stopIfTrue="1" operator="equal">
      <formula>"No Aceptable Con Control Especifico"</formula>
    </cfRule>
  </conditionalFormatting>
  <conditionalFormatting sqref="T168:U168">
    <cfRule type="cellIs" dxfId="911" priority="1044" stopIfTrue="1" operator="equal">
      <formula>"No Aceptable Con Control Esp."</formula>
    </cfRule>
  </conditionalFormatting>
  <conditionalFormatting sqref="P168">
    <cfRule type="cellIs" priority="1043" stopIfTrue="1" operator="equal">
      <formula>"10, 25, 50, 100"</formula>
    </cfRule>
  </conditionalFormatting>
  <conditionalFormatting sqref="U168">
    <cfRule type="containsText" dxfId="910" priority="1042" operator="containsText" text="Mejorable">
      <formula>NOT(ISERROR(SEARCH("Mejorable",U168)))</formula>
    </cfRule>
  </conditionalFormatting>
  <conditionalFormatting sqref="U168">
    <cfRule type="containsText" dxfId="909" priority="1039" operator="containsText" text="No Aceptable o Aceptable con Control Especifico">
      <formula>NOT(ISERROR(SEARCH("No Aceptable o Aceptable con Control Especifico",U168)))</formula>
    </cfRule>
    <cfRule type="containsText" dxfId="908" priority="1040" operator="containsText" text="No Aceptable">
      <formula>NOT(ISERROR(SEARCH("No Aceptable",U168)))</formula>
    </cfRule>
    <cfRule type="containsText" dxfId="907" priority="1041" operator="containsText" text="No Aceptable o Aceptable con Control Especifico">
      <formula>NOT(ISERROR(SEARCH("No Aceptable o Aceptable con Control Especifico",U168)))</formula>
    </cfRule>
  </conditionalFormatting>
  <conditionalFormatting sqref="T168">
    <cfRule type="cellIs" dxfId="906" priority="1038" operator="equal">
      <formula>"II"</formula>
    </cfRule>
  </conditionalFormatting>
  <conditionalFormatting sqref="T205:U226 T197:U198">
    <cfRule type="cellIs" dxfId="905" priority="1035" stopIfTrue="1" operator="equal">
      <formula>"Muy Alto"</formula>
    </cfRule>
    <cfRule type="cellIs" dxfId="904" priority="1036" stopIfTrue="1" operator="equal">
      <formula>"Medio"</formula>
    </cfRule>
    <cfRule type="cellIs" dxfId="903" priority="1037" stopIfTrue="1" operator="equal">
      <formula>"Bajo"</formula>
    </cfRule>
  </conditionalFormatting>
  <conditionalFormatting sqref="T205:U226 T197:U198">
    <cfRule type="cellIs" dxfId="902" priority="1034" stopIfTrue="1" operator="equal">
      <formula>"Alto"</formula>
    </cfRule>
  </conditionalFormatting>
  <conditionalFormatting sqref="T205:U226 T197:U198">
    <cfRule type="cellIs" dxfId="901" priority="1030" stopIfTrue="1" operator="equal">
      <formula>"IV"</formula>
    </cfRule>
    <cfRule type="cellIs" dxfId="900" priority="1031" stopIfTrue="1" operator="equal">
      <formula>"III"</formula>
    </cfRule>
    <cfRule type="cellIs" dxfId="899" priority="1032" stopIfTrue="1" operator="equal">
      <formula>"II"</formula>
    </cfRule>
    <cfRule type="cellIs" dxfId="898" priority="1033" stopIfTrue="1" operator="equal">
      <formula>"I"</formula>
    </cfRule>
  </conditionalFormatting>
  <conditionalFormatting sqref="T205:U226 T197:U198">
    <cfRule type="cellIs" dxfId="897" priority="1028" stopIfTrue="1" operator="equal">
      <formula>"No Aceptable"</formula>
    </cfRule>
    <cfRule type="cellIs" dxfId="896" priority="1029" stopIfTrue="1" operator="equal">
      <formula>"Aceptable"</formula>
    </cfRule>
  </conditionalFormatting>
  <conditionalFormatting sqref="T205:U226 T197:U198">
    <cfRule type="cellIs" dxfId="895" priority="1027" stopIfTrue="1" operator="equal">
      <formula>"No Aceptable Con Control Especifico"</formula>
    </cfRule>
  </conditionalFormatting>
  <conditionalFormatting sqref="T205:U226 T197:U198">
    <cfRule type="cellIs" dxfId="894" priority="1026" stopIfTrue="1" operator="equal">
      <formula>"No Aceptable Con Control Esp."</formula>
    </cfRule>
  </conditionalFormatting>
  <conditionalFormatting sqref="P205 P197:P198 P207:P226">
    <cfRule type="cellIs" priority="1025" stopIfTrue="1" operator="equal">
      <formula>"10, 25, 50, 100"</formula>
    </cfRule>
  </conditionalFormatting>
  <conditionalFormatting sqref="U205:U226 U197:U198">
    <cfRule type="containsText" dxfId="893" priority="1024" operator="containsText" text="Mejorable">
      <formula>NOT(ISERROR(SEARCH("Mejorable",U197)))</formula>
    </cfRule>
  </conditionalFormatting>
  <conditionalFormatting sqref="U205:U226 U197:U198">
    <cfRule type="containsText" dxfId="892" priority="1021" operator="containsText" text="No Aceptable o Aceptable con Control Especifico">
      <formula>NOT(ISERROR(SEARCH("No Aceptable o Aceptable con Control Especifico",U197)))</formula>
    </cfRule>
    <cfRule type="containsText" dxfId="891" priority="1022" operator="containsText" text="No Aceptable">
      <formula>NOT(ISERROR(SEARCH("No Aceptable",U197)))</formula>
    </cfRule>
    <cfRule type="containsText" dxfId="890" priority="1023" operator="containsText" text="No Aceptable o Aceptable con Control Especifico">
      <formula>NOT(ISERROR(SEARCH("No Aceptable o Aceptable con Control Especifico",U197)))</formula>
    </cfRule>
  </conditionalFormatting>
  <conditionalFormatting sqref="T205:T226 T197:T198">
    <cfRule type="cellIs" dxfId="889" priority="1020" operator="equal">
      <formula>"II"</formula>
    </cfRule>
  </conditionalFormatting>
  <conditionalFormatting sqref="T199:U199">
    <cfRule type="cellIs" dxfId="888" priority="1017" stopIfTrue="1" operator="equal">
      <formula>"Muy Alto"</formula>
    </cfRule>
    <cfRule type="cellIs" dxfId="887" priority="1018" stopIfTrue="1" operator="equal">
      <formula>"Medio"</formula>
    </cfRule>
    <cfRule type="cellIs" dxfId="886" priority="1019" stopIfTrue="1" operator="equal">
      <formula>"Bajo"</formula>
    </cfRule>
  </conditionalFormatting>
  <conditionalFormatting sqref="T199:U199">
    <cfRule type="cellIs" dxfId="885" priority="1016" stopIfTrue="1" operator="equal">
      <formula>"Alto"</formula>
    </cfRule>
  </conditionalFormatting>
  <conditionalFormatting sqref="T199:U199">
    <cfRule type="cellIs" dxfId="884" priority="1012" stopIfTrue="1" operator="equal">
      <formula>"IV"</formula>
    </cfRule>
    <cfRule type="cellIs" dxfId="883" priority="1013" stopIfTrue="1" operator="equal">
      <formula>"III"</formula>
    </cfRule>
    <cfRule type="cellIs" dxfId="882" priority="1014" stopIfTrue="1" operator="equal">
      <formula>"II"</formula>
    </cfRule>
    <cfRule type="cellIs" dxfId="881" priority="1015" stopIfTrue="1" operator="equal">
      <formula>"I"</formula>
    </cfRule>
  </conditionalFormatting>
  <conditionalFormatting sqref="T199:U199">
    <cfRule type="cellIs" dxfId="880" priority="1010" stopIfTrue="1" operator="equal">
      <formula>"No Aceptable"</formula>
    </cfRule>
    <cfRule type="cellIs" dxfId="879" priority="1011" stopIfTrue="1" operator="equal">
      <formula>"Aceptable"</formula>
    </cfRule>
  </conditionalFormatting>
  <conditionalFormatting sqref="T199:U199">
    <cfRule type="cellIs" dxfId="878" priority="1009" stopIfTrue="1" operator="equal">
      <formula>"No Aceptable Con Control Especifico"</formula>
    </cfRule>
  </conditionalFormatting>
  <conditionalFormatting sqref="T199:U199">
    <cfRule type="cellIs" dxfId="877" priority="1008" stopIfTrue="1" operator="equal">
      <formula>"No Aceptable Con Control Esp."</formula>
    </cfRule>
  </conditionalFormatting>
  <conditionalFormatting sqref="P199">
    <cfRule type="cellIs" priority="1007" stopIfTrue="1" operator="equal">
      <formula>"10, 25, 50, 100"</formula>
    </cfRule>
  </conditionalFormatting>
  <conditionalFormatting sqref="U199">
    <cfRule type="containsText" dxfId="876" priority="1006" operator="containsText" text="Mejorable">
      <formula>NOT(ISERROR(SEARCH("Mejorable",U199)))</formula>
    </cfRule>
  </conditionalFormatting>
  <conditionalFormatting sqref="U199">
    <cfRule type="containsText" dxfId="875" priority="1003" operator="containsText" text="No Aceptable o Aceptable con Control Especifico">
      <formula>NOT(ISERROR(SEARCH("No Aceptable o Aceptable con Control Especifico",U199)))</formula>
    </cfRule>
    <cfRule type="containsText" dxfId="874" priority="1004" operator="containsText" text="No Aceptable">
      <formula>NOT(ISERROR(SEARCH("No Aceptable",U199)))</formula>
    </cfRule>
    <cfRule type="containsText" dxfId="873" priority="1005" operator="containsText" text="No Aceptable o Aceptable con Control Especifico">
      <formula>NOT(ISERROR(SEARCH("No Aceptable o Aceptable con Control Especifico",U199)))</formula>
    </cfRule>
  </conditionalFormatting>
  <conditionalFormatting sqref="T199">
    <cfRule type="cellIs" dxfId="872" priority="1002" operator="equal">
      <formula>"II"</formula>
    </cfRule>
  </conditionalFormatting>
  <conditionalFormatting sqref="T194:U196">
    <cfRule type="cellIs" dxfId="871" priority="999" stopIfTrue="1" operator="equal">
      <formula>"Muy Alto"</formula>
    </cfRule>
    <cfRule type="cellIs" dxfId="870" priority="1000" stopIfTrue="1" operator="equal">
      <formula>"Medio"</formula>
    </cfRule>
    <cfRule type="cellIs" dxfId="869" priority="1001" stopIfTrue="1" operator="equal">
      <formula>"Bajo"</formula>
    </cfRule>
  </conditionalFormatting>
  <conditionalFormatting sqref="T194:U196">
    <cfRule type="cellIs" dxfId="868" priority="998" stopIfTrue="1" operator="equal">
      <formula>"Alto"</formula>
    </cfRule>
  </conditionalFormatting>
  <conditionalFormatting sqref="T194:U196">
    <cfRule type="cellIs" dxfId="867" priority="994" stopIfTrue="1" operator="equal">
      <formula>"IV"</formula>
    </cfRule>
    <cfRule type="cellIs" dxfId="866" priority="995" stopIfTrue="1" operator="equal">
      <formula>"III"</formula>
    </cfRule>
    <cfRule type="cellIs" dxfId="865" priority="996" stopIfTrue="1" operator="equal">
      <formula>"II"</formula>
    </cfRule>
    <cfRule type="cellIs" dxfId="864" priority="997" stopIfTrue="1" operator="equal">
      <formula>"I"</formula>
    </cfRule>
  </conditionalFormatting>
  <conditionalFormatting sqref="T194:U196">
    <cfRule type="cellIs" dxfId="863" priority="992" stopIfTrue="1" operator="equal">
      <formula>"No Aceptable"</formula>
    </cfRule>
    <cfRule type="cellIs" dxfId="862" priority="993" stopIfTrue="1" operator="equal">
      <formula>"Aceptable"</formula>
    </cfRule>
  </conditionalFormatting>
  <conditionalFormatting sqref="T194:U196">
    <cfRule type="cellIs" dxfId="861" priority="991" stopIfTrue="1" operator="equal">
      <formula>"No Aceptable Con Control Especifico"</formula>
    </cfRule>
  </conditionalFormatting>
  <conditionalFormatting sqref="T194:U196">
    <cfRule type="cellIs" dxfId="860" priority="990" stopIfTrue="1" operator="equal">
      <formula>"No Aceptable Con Control Esp."</formula>
    </cfRule>
  </conditionalFormatting>
  <conditionalFormatting sqref="P194">
    <cfRule type="cellIs" priority="989" stopIfTrue="1" operator="equal">
      <formula>"10, 25, 50, 100"</formula>
    </cfRule>
  </conditionalFormatting>
  <conditionalFormatting sqref="U194:U196">
    <cfRule type="containsText" dxfId="859" priority="988" operator="containsText" text="Mejorable">
      <formula>NOT(ISERROR(SEARCH("Mejorable",U194)))</formula>
    </cfRule>
  </conditionalFormatting>
  <conditionalFormatting sqref="U194:U196">
    <cfRule type="containsText" dxfId="858" priority="985" operator="containsText" text="No Aceptable o Aceptable con Control Especifico">
      <formula>NOT(ISERROR(SEARCH("No Aceptable o Aceptable con Control Especifico",U194)))</formula>
    </cfRule>
    <cfRule type="containsText" dxfId="857" priority="986" operator="containsText" text="No Aceptable">
      <formula>NOT(ISERROR(SEARCH("No Aceptable",U194)))</formula>
    </cfRule>
    <cfRule type="containsText" dxfId="856" priority="987" operator="containsText" text="No Aceptable o Aceptable con Control Especifico">
      <formula>NOT(ISERROR(SEARCH("No Aceptable o Aceptable con Control Especifico",U194)))</formula>
    </cfRule>
  </conditionalFormatting>
  <conditionalFormatting sqref="T194:T196">
    <cfRule type="cellIs" dxfId="855" priority="984" operator="equal">
      <formula>"II"</formula>
    </cfRule>
  </conditionalFormatting>
  <conditionalFormatting sqref="P195:P196">
    <cfRule type="cellIs" priority="983" stopIfTrue="1" operator="equal">
      <formula>"10, 25, 50, 100"</formula>
    </cfRule>
  </conditionalFormatting>
  <conditionalFormatting sqref="T204:U204">
    <cfRule type="cellIs" dxfId="854" priority="980" stopIfTrue="1" operator="equal">
      <formula>"Muy Alto"</formula>
    </cfRule>
    <cfRule type="cellIs" dxfId="853" priority="981" stopIfTrue="1" operator="equal">
      <formula>"Medio"</formula>
    </cfRule>
    <cfRule type="cellIs" dxfId="852" priority="982" stopIfTrue="1" operator="equal">
      <formula>"Bajo"</formula>
    </cfRule>
  </conditionalFormatting>
  <conditionalFormatting sqref="T204:U204">
    <cfRule type="cellIs" dxfId="851" priority="979" stopIfTrue="1" operator="equal">
      <formula>"Alto"</formula>
    </cfRule>
  </conditionalFormatting>
  <conditionalFormatting sqref="T204:U204">
    <cfRule type="cellIs" dxfId="850" priority="975" stopIfTrue="1" operator="equal">
      <formula>"IV"</formula>
    </cfRule>
    <cfRule type="cellIs" dxfId="849" priority="976" stopIfTrue="1" operator="equal">
      <formula>"III"</formula>
    </cfRule>
    <cfRule type="cellIs" dxfId="848" priority="977" stopIfTrue="1" operator="equal">
      <formula>"II"</formula>
    </cfRule>
    <cfRule type="cellIs" dxfId="847" priority="978" stopIfTrue="1" operator="equal">
      <formula>"I"</formula>
    </cfRule>
  </conditionalFormatting>
  <conditionalFormatting sqref="T204:U204">
    <cfRule type="cellIs" dxfId="846" priority="973" stopIfTrue="1" operator="equal">
      <formula>"No Aceptable"</formula>
    </cfRule>
    <cfRule type="cellIs" dxfId="845" priority="974" stopIfTrue="1" operator="equal">
      <formula>"Aceptable"</formula>
    </cfRule>
  </conditionalFormatting>
  <conditionalFormatting sqref="T204:U204">
    <cfRule type="cellIs" dxfId="844" priority="972" stopIfTrue="1" operator="equal">
      <formula>"No Aceptable Con Control Especifico"</formula>
    </cfRule>
  </conditionalFormatting>
  <conditionalFormatting sqref="T204:U204">
    <cfRule type="cellIs" dxfId="843" priority="971" stopIfTrue="1" operator="equal">
      <formula>"No Aceptable Con Control Esp."</formula>
    </cfRule>
  </conditionalFormatting>
  <conditionalFormatting sqref="P204">
    <cfRule type="cellIs" priority="970" stopIfTrue="1" operator="equal">
      <formula>"10, 25, 50, 100"</formula>
    </cfRule>
  </conditionalFormatting>
  <conditionalFormatting sqref="U204">
    <cfRule type="containsText" dxfId="842" priority="969" operator="containsText" text="Mejorable">
      <formula>NOT(ISERROR(SEARCH("Mejorable",U204)))</formula>
    </cfRule>
  </conditionalFormatting>
  <conditionalFormatting sqref="U204">
    <cfRule type="containsText" dxfId="841" priority="966" operator="containsText" text="No Aceptable o Aceptable con Control Especifico">
      <formula>NOT(ISERROR(SEARCH("No Aceptable o Aceptable con Control Especifico",U204)))</formula>
    </cfRule>
    <cfRule type="containsText" dxfId="840" priority="967" operator="containsText" text="No Aceptable">
      <formula>NOT(ISERROR(SEARCH("No Aceptable",U204)))</formula>
    </cfRule>
    <cfRule type="containsText" dxfId="839" priority="968" operator="containsText" text="No Aceptable o Aceptable con Control Especifico">
      <formula>NOT(ISERROR(SEARCH("No Aceptable o Aceptable con Control Especifico",U204)))</formula>
    </cfRule>
  </conditionalFormatting>
  <conditionalFormatting sqref="T204">
    <cfRule type="cellIs" dxfId="838" priority="965" operator="equal">
      <formula>"II"</formula>
    </cfRule>
  </conditionalFormatting>
  <conditionalFormatting sqref="T241:U262 T233:U234">
    <cfRule type="cellIs" dxfId="837" priority="962" stopIfTrue="1" operator="equal">
      <formula>"Muy Alto"</formula>
    </cfRule>
    <cfRule type="cellIs" dxfId="836" priority="963" stopIfTrue="1" operator="equal">
      <formula>"Medio"</formula>
    </cfRule>
    <cfRule type="cellIs" dxfId="835" priority="964" stopIfTrue="1" operator="equal">
      <formula>"Bajo"</formula>
    </cfRule>
  </conditionalFormatting>
  <conditionalFormatting sqref="T241:U262 T233:U234">
    <cfRule type="cellIs" dxfId="834" priority="961" stopIfTrue="1" operator="equal">
      <formula>"Alto"</formula>
    </cfRule>
  </conditionalFormatting>
  <conditionalFormatting sqref="T241:U262 T233:U234">
    <cfRule type="cellIs" dxfId="833" priority="957" stopIfTrue="1" operator="equal">
      <formula>"IV"</formula>
    </cfRule>
    <cfRule type="cellIs" dxfId="832" priority="958" stopIfTrue="1" operator="equal">
      <formula>"III"</formula>
    </cfRule>
    <cfRule type="cellIs" dxfId="831" priority="959" stopIfTrue="1" operator="equal">
      <formula>"II"</formula>
    </cfRule>
    <cfRule type="cellIs" dxfId="830" priority="960" stopIfTrue="1" operator="equal">
      <formula>"I"</formula>
    </cfRule>
  </conditionalFormatting>
  <conditionalFormatting sqref="T241:U262 T233:U234">
    <cfRule type="cellIs" dxfId="829" priority="955" stopIfTrue="1" operator="equal">
      <formula>"No Aceptable"</formula>
    </cfRule>
    <cfRule type="cellIs" dxfId="828" priority="956" stopIfTrue="1" operator="equal">
      <formula>"Aceptable"</formula>
    </cfRule>
  </conditionalFormatting>
  <conditionalFormatting sqref="T241:U262 T233:U234">
    <cfRule type="cellIs" dxfId="827" priority="954" stopIfTrue="1" operator="equal">
      <formula>"No Aceptable Con Control Especifico"</formula>
    </cfRule>
  </conditionalFormatting>
  <conditionalFormatting sqref="T241:U262 T233:U234">
    <cfRule type="cellIs" dxfId="826" priority="953" stopIfTrue="1" operator="equal">
      <formula>"No Aceptable Con Control Esp."</formula>
    </cfRule>
  </conditionalFormatting>
  <conditionalFormatting sqref="P241 P233:P234 P243:P262">
    <cfRule type="cellIs" priority="952" stopIfTrue="1" operator="equal">
      <formula>"10, 25, 50, 100"</formula>
    </cfRule>
  </conditionalFormatting>
  <conditionalFormatting sqref="U241:U262 U233:U234">
    <cfRule type="containsText" dxfId="825" priority="951" operator="containsText" text="Mejorable">
      <formula>NOT(ISERROR(SEARCH("Mejorable",U233)))</formula>
    </cfRule>
  </conditionalFormatting>
  <conditionalFormatting sqref="U241:U262 U233:U234">
    <cfRule type="containsText" dxfId="824" priority="948" operator="containsText" text="No Aceptable o Aceptable con Control Especifico">
      <formula>NOT(ISERROR(SEARCH("No Aceptable o Aceptable con Control Especifico",U233)))</formula>
    </cfRule>
    <cfRule type="containsText" dxfId="823" priority="949" operator="containsText" text="No Aceptable">
      <formula>NOT(ISERROR(SEARCH("No Aceptable",U233)))</formula>
    </cfRule>
    <cfRule type="containsText" dxfId="822" priority="950" operator="containsText" text="No Aceptable o Aceptable con Control Especifico">
      <formula>NOT(ISERROR(SEARCH("No Aceptable o Aceptable con Control Especifico",U233)))</formula>
    </cfRule>
  </conditionalFormatting>
  <conditionalFormatting sqref="T241:T262 T233:T234">
    <cfRule type="cellIs" dxfId="821" priority="947" operator="equal">
      <formula>"II"</formula>
    </cfRule>
  </conditionalFormatting>
  <conditionalFormatting sqref="T235:U235">
    <cfRule type="cellIs" dxfId="820" priority="944" stopIfTrue="1" operator="equal">
      <formula>"Muy Alto"</formula>
    </cfRule>
    <cfRule type="cellIs" dxfId="819" priority="945" stopIfTrue="1" operator="equal">
      <formula>"Medio"</formula>
    </cfRule>
    <cfRule type="cellIs" dxfId="818" priority="946" stopIfTrue="1" operator="equal">
      <formula>"Bajo"</formula>
    </cfRule>
  </conditionalFormatting>
  <conditionalFormatting sqref="T235:U235">
    <cfRule type="cellIs" dxfId="817" priority="943" stopIfTrue="1" operator="equal">
      <formula>"Alto"</formula>
    </cfRule>
  </conditionalFormatting>
  <conditionalFormatting sqref="T235:U235">
    <cfRule type="cellIs" dxfId="816" priority="939" stopIfTrue="1" operator="equal">
      <formula>"IV"</formula>
    </cfRule>
    <cfRule type="cellIs" dxfId="815" priority="940" stopIfTrue="1" operator="equal">
      <formula>"III"</formula>
    </cfRule>
    <cfRule type="cellIs" dxfId="814" priority="941" stopIfTrue="1" operator="equal">
      <formula>"II"</formula>
    </cfRule>
    <cfRule type="cellIs" dxfId="813" priority="942" stopIfTrue="1" operator="equal">
      <formula>"I"</formula>
    </cfRule>
  </conditionalFormatting>
  <conditionalFormatting sqref="T235:U235">
    <cfRule type="cellIs" dxfId="812" priority="937" stopIfTrue="1" operator="equal">
      <formula>"No Aceptable"</formula>
    </cfRule>
    <cfRule type="cellIs" dxfId="811" priority="938" stopIfTrue="1" operator="equal">
      <formula>"Aceptable"</formula>
    </cfRule>
  </conditionalFormatting>
  <conditionalFormatting sqref="T235:U235">
    <cfRule type="cellIs" dxfId="810" priority="936" stopIfTrue="1" operator="equal">
      <formula>"No Aceptable Con Control Especifico"</formula>
    </cfRule>
  </conditionalFormatting>
  <conditionalFormatting sqref="T235:U235">
    <cfRule type="cellIs" dxfId="809" priority="935" stopIfTrue="1" operator="equal">
      <formula>"No Aceptable Con Control Esp."</formula>
    </cfRule>
  </conditionalFormatting>
  <conditionalFormatting sqref="P235">
    <cfRule type="cellIs" priority="934" stopIfTrue="1" operator="equal">
      <formula>"10, 25, 50, 100"</formula>
    </cfRule>
  </conditionalFormatting>
  <conditionalFormatting sqref="U235">
    <cfRule type="containsText" dxfId="808" priority="933" operator="containsText" text="Mejorable">
      <formula>NOT(ISERROR(SEARCH("Mejorable",U235)))</formula>
    </cfRule>
  </conditionalFormatting>
  <conditionalFormatting sqref="U235">
    <cfRule type="containsText" dxfId="807" priority="930" operator="containsText" text="No Aceptable o Aceptable con Control Especifico">
      <formula>NOT(ISERROR(SEARCH("No Aceptable o Aceptable con Control Especifico",U235)))</formula>
    </cfRule>
    <cfRule type="containsText" dxfId="806" priority="931" operator="containsText" text="No Aceptable">
      <formula>NOT(ISERROR(SEARCH("No Aceptable",U235)))</formula>
    </cfRule>
    <cfRule type="containsText" dxfId="805" priority="932" operator="containsText" text="No Aceptable o Aceptable con Control Especifico">
      <formula>NOT(ISERROR(SEARCH("No Aceptable o Aceptable con Control Especifico",U235)))</formula>
    </cfRule>
  </conditionalFormatting>
  <conditionalFormatting sqref="T235">
    <cfRule type="cellIs" dxfId="804" priority="929" operator="equal">
      <formula>"II"</formula>
    </cfRule>
  </conditionalFormatting>
  <conditionalFormatting sqref="T230:U232">
    <cfRule type="cellIs" dxfId="803" priority="926" stopIfTrue="1" operator="equal">
      <formula>"Muy Alto"</formula>
    </cfRule>
    <cfRule type="cellIs" dxfId="802" priority="927" stopIfTrue="1" operator="equal">
      <formula>"Medio"</formula>
    </cfRule>
    <cfRule type="cellIs" dxfId="801" priority="928" stopIfTrue="1" operator="equal">
      <formula>"Bajo"</formula>
    </cfRule>
  </conditionalFormatting>
  <conditionalFormatting sqref="T230:U232">
    <cfRule type="cellIs" dxfId="800" priority="925" stopIfTrue="1" operator="equal">
      <formula>"Alto"</formula>
    </cfRule>
  </conditionalFormatting>
  <conditionalFormatting sqref="T230:U232">
    <cfRule type="cellIs" dxfId="799" priority="921" stopIfTrue="1" operator="equal">
      <formula>"IV"</formula>
    </cfRule>
    <cfRule type="cellIs" dxfId="798" priority="922" stopIfTrue="1" operator="equal">
      <formula>"III"</formula>
    </cfRule>
    <cfRule type="cellIs" dxfId="797" priority="923" stopIfTrue="1" operator="equal">
      <formula>"II"</formula>
    </cfRule>
    <cfRule type="cellIs" dxfId="796" priority="924" stopIfTrue="1" operator="equal">
      <formula>"I"</formula>
    </cfRule>
  </conditionalFormatting>
  <conditionalFormatting sqref="T230:U232">
    <cfRule type="cellIs" dxfId="795" priority="919" stopIfTrue="1" operator="equal">
      <formula>"No Aceptable"</formula>
    </cfRule>
    <cfRule type="cellIs" dxfId="794" priority="920" stopIfTrue="1" operator="equal">
      <formula>"Aceptable"</formula>
    </cfRule>
  </conditionalFormatting>
  <conditionalFormatting sqref="T230:U232">
    <cfRule type="cellIs" dxfId="793" priority="918" stopIfTrue="1" operator="equal">
      <formula>"No Aceptable Con Control Especifico"</formula>
    </cfRule>
  </conditionalFormatting>
  <conditionalFormatting sqref="T230:U232">
    <cfRule type="cellIs" dxfId="792" priority="917" stopIfTrue="1" operator="equal">
      <formula>"No Aceptable Con Control Esp."</formula>
    </cfRule>
  </conditionalFormatting>
  <conditionalFormatting sqref="P230">
    <cfRule type="cellIs" priority="916" stopIfTrue="1" operator="equal">
      <formula>"10, 25, 50, 100"</formula>
    </cfRule>
  </conditionalFormatting>
  <conditionalFormatting sqref="U230:U232">
    <cfRule type="containsText" dxfId="791" priority="915" operator="containsText" text="Mejorable">
      <formula>NOT(ISERROR(SEARCH("Mejorable",U230)))</formula>
    </cfRule>
  </conditionalFormatting>
  <conditionalFormatting sqref="U230:U232">
    <cfRule type="containsText" dxfId="790" priority="912" operator="containsText" text="No Aceptable o Aceptable con Control Especifico">
      <formula>NOT(ISERROR(SEARCH("No Aceptable o Aceptable con Control Especifico",U230)))</formula>
    </cfRule>
    <cfRule type="containsText" dxfId="789" priority="913" operator="containsText" text="No Aceptable">
      <formula>NOT(ISERROR(SEARCH("No Aceptable",U230)))</formula>
    </cfRule>
    <cfRule type="containsText" dxfId="788" priority="914" operator="containsText" text="No Aceptable o Aceptable con Control Especifico">
      <formula>NOT(ISERROR(SEARCH("No Aceptable o Aceptable con Control Especifico",U230)))</formula>
    </cfRule>
  </conditionalFormatting>
  <conditionalFormatting sqref="T230:T232">
    <cfRule type="cellIs" dxfId="787" priority="911" operator="equal">
      <formula>"II"</formula>
    </cfRule>
  </conditionalFormatting>
  <conditionalFormatting sqref="P231:P232">
    <cfRule type="cellIs" priority="910" stopIfTrue="1" operator="equal">
      <formula>"10, 25, 50, 100"</formula>
    </cfRule>
  </conditionalFormatting>
  <conditionalFormatting sqref="U240">
    <cfRule type="containsText" dxfId="786" priority="896" operator="containsText" text="Mejorable">
      <formula>NOT(ISERROR(SEARCH("Mejorable",U240)))</formula>
    </cfRule>
  </conditionalFormatting>
  <conditionalFormatting sqref="U240">
    <cfRule type="containsText" dxfId="785" priority="893" operator="containsText" text="No Aceptable o Aceptable con Control Especifico">
      <formula>NOT(ISERROR(SEARCH("No Aceptable o Aceptable con Control Especifico",U240)))</formula>
    </cfRule>
    <cfRule type="containsText" dxfId="784" priority="894" operator="containsText" text="No Aceptable">
      <formula>NOT(ISERROR(SEARCH("No Aceptable",U240)))</formula>
    </cfRule>
    <cfRule type="containsText" dxfId="783" priority="895" operator="containsText" text="No Aceptable o Aceptable con Control Especifico">
      <formula>NOT(ISERROR(SEARCH("No Aceptable o Aceptable con Control Especifico",U240)))</formula>
    </cfRule>
  </conditionalFormatting>
  <conditionalFormatting sqref="T240">
    <cfRule type="cellIs" dxfId="782" priority="892" operator="equal">
      <formula>"II"</formula>
    </cfRule>
  </conditionalFormatting>
  <conditionalFormatting sqref="T277:U298 T269:U270">
    <cfRule type="cellIs" dxfId="781" priority="889" stopIfTrue="1" operator="equal">
      <formula>"Muy Alto"</formula>
    </cfRule>
    <cfRule type="cellIs" dxfId="780" priority="890" stopIfTrue="1" operator="equal">
      <formula>"Medio"</formula>
    </cfRule>
    <cfRule type="cellIs" dxfId="779" priority="891" stopIfTrue="1" operator="equal">
      <formula>"Bajo"</formula>
    </cfRule>
  </conditionalFormatting>
  <conditionalFormatting sqref="T277:U298 T269:U270">
    <cfRule type="cellIs" dxfId="778" priority="888" stopIfTrue="1" operator="equal">
      <formula>"Alto"</formula>
    </cfRule>
  </conditionalFormatting>
  <conditionalFormatting sqref="T277:U298 T269:U270">
    <cfRule type="cellIs" dxfId="777" priority="884" stopIfTrue="1" operator="equal">
      <formula>"IV"</formula>
    </cfRule>
    <cfRule type="cellIs" dxfId="776" priority="885" stopIfTrue="1" operator="equal">
      <formula>"III"</formula>
    </cfRule>
    <cfRule type="cellIs" dxfId="775" priority="886" stopIfTrue="1" operator="equal">
      <formula>"II"</formula>
    </cfRule>
    <cfRule type="cellIs" dxfId="774" priority="887" stopIfTrue="1" operator="equal">
      <formula>"I"</formula>
    </cfRule>
  </conditionalFormatting>
  <conditionalFormatting sqref="T277:U298 T269:U270">
    <cfRule type="cellIs" dxfId="773" priority="882" stopIfTrue="1" operator="equal">
      <formula>"No Aceptable"</formula>
    </cfRule>
    <cfRule type="cellIs" dxfId="772" priority="883" stopIfTrue="1" operator="equal">
      <formula>"Aceptable"</formula>
    </cfRule>
  </conditionalFormatting>
  <conditionalFormatting sqref="T277:U298 T269:U270">
    <cfRule type="cellIs" dxfId="771" priority="881" stopIfTrue="1" operator="equal">
      <formula>"No Aceptable Con Control Especifico"</formula>
    </cfRule>
  </conditionalFormatting>
  <conditionalFormatting sqref="T277:U298 T269:U270">
    <cfRule type="cellIs" dxfId="770" priority="880" stopIfTrue="1" operator="equal">
      <formula>"No Aceptable Con Control Esp."</formula>
    </cfRule>
  </conditionalFormatting>
  <conditionalFormatting sqref="P277 P269:P270 P279:P298">
    <cfRule type="cellIs" priority="879" stopIfTrue="1" operator="equal">
      <formula>"10, 25, 50, 100"</formula>
    </cfRule>
  </conditionalFormatting>
  <conditionalFormatting sqref="U277:U298 U269:U270">
    <cfRule type="containsText" dxfId="769" priority="878" operator="containsText" text="Mejorable">
      <formula>NOT(ISERROR(SEARCH("Mejorable",U269)))</formula>
    </cfRule>
  </conditionalFormatting>
  <conditionalFormatting sqref="U277:U298 U269:U270">
    <cfRule type="containsText" dxfId="768" priority="875" operator="containsText" text="No Aceptable o Aceptable con Control Especifico">
      <formula>NOT(ISERROR(SEARCH("No Aceptable o Aceptable con Control Especifico",U269)))</formula>
    </cfRule>
    <cfRule type="containsText" dxfId="767" priority="876" operator="containsText" text="No Aceptable">
      <formula>NOT(ISERROR(SEARCH("No Aceptable",U269)))</formula>
    </cfRule>
    <cfRule type="containsText" dxfId="766" priority="877" operator="containsText" text="No Aceptable o Aceptable con Control Especifico">
      <formula>NOT(ISERROR(SEARCH("No Aceptable o Aceptable con Control Especifico",U269)))</formula>
    </cfRule>
  </conditionalFormatting>
  <conditionalFormatting sqref="T277:T298 T269:T270">
    <cfRule type="cellIs" dxfId="765" priority="874" operator="equal">
      <formula>"II"</formula>
    </cfRule>
  </conditionalFormatting>
  <conditionalFormatting sqref="T271:U271">
    <cfRule type="cellIs" dxfId="764" priority="871" stopIfTrue="1" operator="equal">
      <formula>"Muy Alto"</formula>
    </cfRule>
    <cfRule type="cellIs" dxfId="763" priority="872" stopIfTrue="1" operator="equal">
      <formula>"Medio"</formula>
    </cfRule>
    <cfRule type="cellIs" dxfId="762" priority="873" stopIfTrue="1" operator="equal">
      <formula>"Bajo"</formula>
    </cfRule>
  </conditionalFormatting>
  <conditionalFormatting sqref="T271:U271">
    <cfRule type="cellIs" dxfId="761" priority="870" stopIfTrue="1" operator="equal">
      <formula>"Alto"</formula>
    </cfRule>
  </conditionalFormatting>
  <conditionalFormatting sqref="T271:U271">
    <cfRule type="cellIs" dxfId="760" priority="866" stopIfTrue="1" operator="equal">
      <formula>"IV"</formula>
    </cfRule>
    <cfRule type="cellIs" dxfId="759" priority="867" stopIfTrue="1" operator="equal">
      <formula>"III"</formula>
    </cfRule>
    <cfRule type="cellIs" dxfId="758" priority="868" stopIfTrue="1" operator="equal">
      <formula>"II"</formula>
    </cfRule>
    <cfRule type="cellIs" dxfId="757" priority="869" stopIfTrue="1" operator="equal">
      <formula>"I"</formula>
    </cfRule>
  </conditionalFormatting>
  <conditionalFormatting sqref="T271:U271">
    <cfRule type="cellIs" dxfId="756" priority="864" stopIfTrue="1" operator="equal">
      <formula>"No Aceptable"</formula>
    </cfRule>
    <cfRule type="cellIs" dxfId="755" priority="865" stopIfTrue="1" operator="equal">
      <formula>"Aceptable"</formula>
    </cfRule>
  </conditionalFormatting>
  <conditionalFormatting sqref="T271:U271">
    <cfRule type="cellIs" dxfId="754" priority="863" stopIfTrue="1" operator="equal">
      <formula>"No Aceptable Con Control Especifico"</formula>
    </cfRule>
  </conditionalFormatting>
  <conditionalFormatting sqref="T271:U271">
    <cfRule type="cellIs" dxfId="753" priority="862" stopIfTrue="1" operator="equal">
      <formula>"No Aceptable Con Control Esp."</formula>
    </cfRule>
  </conditionalFormatting>
  <conditionalFormatting sqref="P271">
    <cfRule type="cellIs" priority="861" stopIfTrue="1" operator="equal">
      <formula>"10, 25, 50, 100"</formula>
    </cfRule>
  </conditionalFormatting>
  <conditionalFormatting sqref="U271">
    <cfRule type="containsText" dxfId="752" priority="860" operator="containsText" text="Mejorable">
      <formula>NOT(ISERROR(SEARCH("Mejorable",U271)))</formula>
    </cfRule>
  </conditionalFormatting>
  <conditionalFormatting sqref="U271">
    <cfRule type="containsText" dxfId="751" priority="857" operator="containsText" text="No Aceptable o Aceptable con Control Especifico">
      <formula>NOT(ISERROR(SEARCH("No Aceptable o Aceptable con Control Especifico",U271)))</formula>
    </cfRule>
    <cfRule type="containsText" dxfId="750" priority="858" operator="containsText" text="No Aceptable">
      <formula>NOT(ISERROR(SEARCH("No Aceptable",U271)))</formula>
    </cfRule>
    <cfRule type="containsText" dxfId="749" priority="859" operator="containsText" text="No Aceptable o Aceptable con Control Especifico">
      <formula>NOT(ISERROR(SEARCH("No Aceptable o Aceptable con Control Especifico",U271)))</formula>
    </cfRule>
  </conditionalFormatting>
  <conditionalFormatting sqref="T271">
    <cfRule type="cellIs" dxfId="748" priority="856" operator="equal">
      <formula>"II"</formula>
    </cfRule>
  </conditionalFormatting>
  <conditionalFormatting sqref="T266:U268">
    <cfRule type="cellIs" dxfId="747" priority="853" stopIfTrue="1" operator="equal">
      <formula>"Muy Alto"</formula>
    </cfRule>
    <cfRule type="cellIs" dxfId="746" priority="854" stopIfTrue="1" operator="equal">
      <formula>"Medio"</formula>
    </cfRule>
    <cfRule type="cellIs" dxfId="745" priority="855" stopIfTrue="1" operator="equal">
      <formula>"Bajo"</formula>
    </cfRule>
  </conditionalFormatting>
  <conditionalFormatting sqref="T266:U268">
    <cfRule type="cellIs" dxfId="744" priority="852" stopIfTrue="1" operator="equal">
      <formula>"Alto"</formula>
    </cfRule>
  </conditionalFormatting>
  <conditionalFormatting sqref="T266:U268">
    <cfRule type="cellIs" dxfId="743" priority="848" stopIfTrue="1" operator="equal">
      <formula>"IV"</formula>
    </cfRule>
    <cfRule type="cellIs" dxfId="742" priority="849" stopIfTrue="1" operator="equal">
      <formula>"III"</formula>
    </cfRule>
    <cfRule type="cellIs" dxfId="741" priority="850" stopIfTrue="1" operator="equal">
      <formula>"II"</formula>
    </cfRule>
    <cfRule type="cellIs" dxfId="740" priority="851" stopIfTrue="1" operator="equal">
      <formula>"I"</formula>
    </cfRule>
  </conditionalFormatting>
  <conditionalFormatting sqref="T266:U268">
    <cfRule type="cellIs" dxfId="739" priority="846" stopIfTrue="1" operator="equal">
      <formula>"No Aceptable"</formula>
    </cfRule>
    <cfRule type="cellIs" dxfId="738" priority="847" stopIfTrue="1" operator="equal">
      <formula>"Aceptable"</formula>
    </cfRule>
  </conditionalFormatting>
  <conditionalFormatting sqref="T266:U268">
    <cfRule type="cellIs" dxfId="737" priority="845" stopIfTrue="1" operator="equal">
      <formula>"No Aceptable Con Control Especifico"</formula>
    </cfRule>
  </conditionalFormatting>
  <conditionalFormatting sqref="T266:U268">
    <cfRule type="cellIs" dxfId="736" priority="844" stopIfTrue="1" operator="equal">
      <formula>"No Aceptable Con Control Esp."</formula>
    </cfRule>
  </conditionalFormatting>
  <conditionalFormatting sqref="P266">
    <cfRule type="cellIs" priority="843" stopIfTrue="1" operator="equal">
      <formula>"10, 25, 50, 100"</formula>
    </cfRule>
  </conditionalFormatting>
  <conditionalFormatting sqref="U266:U268">
    <cfRule type="containsText" dxfId="735" priority="842" operator="containsText" text="Mejorable">
      <formula>NOT(ISERROR(SEARCH("Mejorable",U266)))</formula>
    </cfRule>
  </conditionalFormatting>
  <conditionalFormatting sqref="U266:U268">
    <cfRule type="containsText" dxfId="734" priority="839" operator="containsText" text="No Aceptable o Aceptable con Control Especifico">
      <formula>NOT(ISERROR(SEARCH("No Aceptable o Aceptable con Control Especifico",U266)))</formula>
    </cfRule>
    <cfRule type="containsText" dxfId="733" priority="840" operator="containsText" text="No Aceptable">
      <formula>NOT(ISERROR(SEARCH("No Aceptable",U266)))</formula>
    </cfRule>
    <cfRule type="containsText" dxfId="732" priority="841" operator="containsText" text="No Aceptable o Aceptable con Control Especifico">
      <formula>NOT(ISERROR(SEARCH("No Aceptable o Aceptable con Control Especifico",U266)))</formula>
    </cfRule>
  </conditionalFormatting>
  <conditionalFormatting sqref="T266:T268">
    <cfRule type="cellIs" dxfId="731" priority="838" operator="equal">
      <formula>"II"</formula>
    </cfRule>
  </conditionalFormatting>
  <conditionalFormatting sqref="P267:P268">
    <cfRule type="cellIs" priority="837" stopIfTrue="1" operator="equal">
      <formula>"10, 25, 50, 100"</formula>
    </cfRule>
  </conditionalFormatting>
  <conditionalFormatting sqref="T276:U276">
    <cfRule type="cellIs" dxfId="730" priority="834" stopIfTrue="1" operator="equal">
      <formula>"Muy Alto"</formula>
    </cfRule>
    <cfRule type="cellIs" dxfId="729" priority="835" stopIfTrue="1" operator="equal">
      <formula>"Medio"</formula>
    </cfRule>
    <cfRule type="cellIs" dxfId="728" priority="836" stopIfTrue="1" operator="equal">
      <formula>"Bajo"</formula>
    </cfRule>
  </conditionalFormatting>
  <conditionalFormatting sqref="T276:U276">
    <cfRule type="cellIs" dxfId="727" priority="833" stopIfTrue="1" operator="equal">
      <formula>"Alto"</formula>
    </cfRule>
  </conditionalFormatting>
  <conditionalFormatting sqref="T276:U276">
    <cfRule type="cellIs" dxfId="726" priority="829" stopIfTrue="1" operator="equal">
      <formula>"IV"</formula>
    </cfRule>
    <cfRule type="cellIs" dxfId="725" priority="830" stopIfTrue="1" operator="equal">
      <formula>"III"</formula>
    </cfRule>
    <cfRule type="cellIs" dxfId="724" priority="831" stopIfTrue="1" operator="equal">
      <formula>"II"</formula>
    </cfRule>
    <cfRule type="cellIs" dxfId="723" priority="832" stopIfTrue="1" operator="equal">
      <formula>"I"</formula>
    </cfRule>
  </conditionalFormatting>
  <conditionalFormatting sqref="T276:U276">
    <cfRule type="cellIs" dxfId="722" priority="827" stopIfTrue="1" operator="equal">
      <formula>"No Aceptable"</formula>
    </cfRule>
    <cfRule type="cellIs" dxfId="721" priority="828" stopIfTrue="1" operator="equal">
      <formula>"Aceptable"</formula>
    </cfRule>
  </conditionalFormatting>
  <conditionalFormatting sqref="T276:U276">
    <cfRule type="cellIs" dxfId="720" priority="826" stopIfTrue="1" operator="equal">
      <formula>"No Aceptable Con Control Especifico"</formula>
    </cfRule>
  </conditionalFormatting>
  <conditionalFormatting sqref="T276:U276">
    <cfRule type="cellIs" dxfId="719" priority="825" stopIfTrue="1" operator="equal">
      <formula>"No Aceptable Con Control Esp."</formula>
    </cfRule>
  </conditionalFormatting>
  <conditionalFormatting sqref="P276">
    <cfRule type="cellIs" priority="824" stopIfTrue="1" operator="equal">
      <formula>"10, 25, 50, 100"</formula>
    </cfRule>
  </conditionalFormatting>
  <conditionalFormatting sqref="U276">
    <cfRule type="containsText" dxfId="718" priority="823" operator="containsText" text="Mejorable">
      <formula>NOT(ISERROR(SEARCH("Mejorable",U276)))</formula>
    </cfRule>
  </conditionalFormatting>
  <conditionalFormatting sqref="U276">
    <cfRule type="containsText" dxfId="717" priority="820" operator="containsText" text="No Aceptable o Aceptable con Control Especifico">
      <formula>NOT(ISERROR(SEARCH("No Aceptable o Aceptable con Control Especifico",U276)))</formula>
    </cfRule>
    <cfRule type="containsText" dxfId="716" priority="821" operator="containsText" text="No Aceptable">
      <formula>NOT(ISERROR(SEARCH("No Aceptable",U276)))</formula>
    </cfRule>
    <cfRule type="containsText" dxfId="715" priority="822" operator="containsText" text="No Aceptable o Aceptable con Control Especifico">
      <formula>NOT(ISERROR(SEARCH("No Aceptable o Aceptable con Control Especifico",U276)))</formula>
    </cfRule>
  </conditionalFormatting>
  <conditionalFormatting sqref="T276">
    <cfRule type="cellIs" dxfId="714" priority="819" operator="equal">
      <formula>"II"</formula>
    </cfRule>
  </conditionalFormatting>
  <conditionalFormatting sqref="T304:U305">
    <cfRule type="cellIs" dxfId="713" priority="816" stopIfTrue="1" operator="equal">
      <formula>"Muy Alto"</formula>
    </cfRule>
    <cfRule type="cellIs" dxfId="712" priority="817" stopIfTrue="1" operator="equal">
      <formula>"Medio"</formula>
    </cfRule>
    <cfRule type="cellIs" dxfId="711" priority="818" stopIfTrue="1" operator="equal">
      <formula>"Bajo"</formula>
    </cfRule>
  </conditionalFormatting>
  <conditionalFormatting sqref="T304:U305">
    <cfRule type="cellIs" dxfId="710" priority="815" stopIfTrue="1" operator="equal">
      <formula>"Alto"</formula>
    </cfRule>
  </conditionalFormatting>
  <conditionalFormatting sqref="T304:U305">
    <cfRule type="cellIs" dxfId="709" priority="811" stopIfTrue="1" operator="equal">
      <formula>"IV"</formula>
    </cfRule>
    <cfRule type="cellIs" dxfId="708" priority="812" stopIfTrue="1" operator="equal">
      <formula>"III"</formula>
    </cfRule>
    <cfRule type="cellIs" dxfId="707" priority="813" stopIfTrue="1" operator="equal">
      <formula>"II"</formula>
    </cfRule>
    <cfRule type="cellIs" dxfId="706" priority="814" stopIfTrue="1" operator="equal">
      <formula>"I"</formula>
    </cfRule>
  </conditionalFormatting>
  <conditionalFormatting sqref="T304:U305">
    <cfRule type="cellIs" dxfId="705" priority="809" stopIfTrue="1" operator="equal">
      <formula>"No Aceptable"</formula>
    </cfRule>
    <cfRule type="cellIs" dxfId="704" priority="810" stopIfTrue="1" operator="equal">
      <formula>"Aceptable"</formula>
    </cfRule>
  </conditionalFormatting>
  <conditionalFormatting sqref="T304:U305">
    <cfRule type="cellIs" dxfId="703" priority="808" stopIfTrue="1" operator="equal">
      <formula>"No Aceptable Con Control Especifico"</formula>
    </cfRule>
  </conditionalFormatting>
  <conditionalFormatting sqref="T304:U305">
    <cfRule type="cellIs" dxfId="702" priority="807" stopIfTrue="1" operator="equal">
      <formula>"No Aceptable Con Control Esp."</formula>
    </cfRule>
  </conditionalFormatting>
  <conditionalFormatting sqref="P304:P305">
    <cfRule type="cellIs" priority="806" stopIfTrue="1" operator="equal">
      <formula>"10, 25, 50, 100"</formula>
    </cfRule>
  </conditionalFormatting>
  <conditionalFormatting sqref="U304:U305">
    <cfRule type="containsText" dxfId="701" priority="805" operator="containsText" text="Mejorable">
      <formula>NOT(ISERROR(SEARCH("Mejorable",U304)))</formula>
    </cfRule>
  </conditionalFormatting>
  <conditionalFormatting sqref="U304:U305">
    <cfRule type="containsText" dxfId="700" priority="802" operator="containsText" text="No Aceptable o Aceptable con Control Especifico">
      <formula>NOT(ISERROR(SEARCH("No Aceptable o Aceptable con Control Especifico",U304)))</formula>
    </cfRule>
    <cfRule type="containsText" dxfId="699" priority="803" operator="containsText" text="No Aceptable">
      <formula>NOT(ISERROR(SEARCH("No Aceptable",U304)))</formula>
    </cfRule>
    <cfRule type="containsText" dxfId="698" priority="804" operator="containsText" text="No Aceptable o Aceptable con Control Especifico">
      <formula>NOT(ISERROR(SEARCH("No Aceptable o Aceptable con Control Especifico",U304)))</formula>
    </cfRule>
  </conditionalFormatting>
  <conditionalFormatting sqref="T304:T305">
    <cfRule type="cellIs" dxfId="697" priority="801" operator="equal">
      <formula>"II"</formula>
    </cfRule>
  </conditionalFormatting>
  <conditionalFormatting sqref="T306:U306">
    <cfRule type="cellIs" dxfId="696" priority="798" stopIfTrue="1" operator="equal">
      <formula>"Muy Alto"</formula>
    </cfRule>
    <cfRule type="cellIs" dxfId="695" priority="799" stopIfTrue="1" operator="equal">
      <formula>"Medio"</formula>
    </cfRule>
    <cfRule type="cellIs" dxfId="694" priority="800" stopIfTrue="1" operator="equal">
      <formula>"Bajo"</formula>
    </cfRule>
  </conditionalFormatting>
  <conditionalFormatting sqref="T306:U306">
    <cfRule type="cellIs" dxfId="693" priority="797" stopIfTrue="1" operator="equal">
      <formula>"Alto"</formula>
    </cfRule>
  </conditionalFormatting>
  <conditionalFormatting sqref="T306:U306">
    <cfRule type="cellIs" dxfId="692" priority="793" stopIfTrue="1" operator="equal">
      <formula>"IV"</formula>
    </cfRule>
    <cfRule type="cellIs" dxfId="691" priority="794" stopIfTrue="1" operator="equal">
      <formula>"III"</formula>
    </cfRule>
    <cfRule type="cellIs" dxfId="690" priority="795" stopIfTrue="1" operator="equal">
      <formula>"II"</formula>
    </cfRule>
    <cfRule type="cellIs" dxfId="689" priority="796" stopIfTrue="1" operator="equal">
      <formula>"I"</formula>
    </cfRule>
  </conditionalFormatting>
  <conditionalFormatting sqref="T306:U306">
    <cfRule type="cellIs" dxfId="688" priority="791" stopIfTrue="1" operator="equal">
      <formula>"No Aceptable"</formula>
    </cfRule>
    <cfRule type="cellIs" dxfId="687" priority="792" stopIfTrue="1" operator="equal">
      <formula>"Aceptable"</formula>
    </cfRule>
  </conditionalFormatting>
  <conditionalFormatting sqref="T306:U306">
    <cfRule type="cellIs" dxfId="686" priority="790" stopIfTrue="1" operator="equal">
      <formula>"No Aceptable Con Control Especifico"</formula>
    </cfRule>
  </conditionalFormatting>
  <conditionalFormatting sqref="T306:U306">
    <cfRule type="cellIs" dxfId="685" priority="789" stopIfTrue="1" operator="equal">
      <formula>"No Aceptable Con Control Esp."</formula>
    </cfRule>
  </conditionalFormatting>
  <conditionalFormatting sqref="P306">
    <cfRule type="cellIs" priority="788" stopIfTrue="1" operator="equal">
      <formula>"10, 25, 50, 100"</formula>
    </cfRule>
  </conditionalFormatting>
  <conditionalFormatting sqref="U306">
    <cfRule type="containsText" dxfId="684" priority="787" operator="containsText" text="Mejorable">
      <formula>NOT(ISERROR(SEARCH("Mejorable",U306)))</formula>
    </cfRule>
  </conditionalFormatting>
  <conditionalFormatting sqref="U306">
    <cfRule type="containsText" dxfId="683" priority="784" operator="containsText" text="No Aceptable o Aceptable con Control Especifico">
      <formula>NOT(ISERROR(SEARCH("No Aceptable o Aceptable con Control Especifico",U306)))</formula>
    </cfRule>
    <cfRule type="containsText" dxfId="682" priority="785" operator="containsText" text="No Aceptable">
      <formula>NOT(ISERROR(SEARCH("No Aceptable",U306)))</formula>
    </cfRule>
    <cfRule type="containsText" dxfId="681" priority="786" operator="containsText" text="No Aceptable o Aceptable con Control Especifico">
      <formula>NOT(ISERROR(SEARCH("No Aceptable o Aceptable con Control Especifico",U306)))</formula>
    </cfRule>
  </conditionalFormatting>
  <conditionalFormatting sqref="T306">
    <cfRule type="cellIs" dxfId="680" priority="783" operator="equal">
      <formula>"II"</formula>
    </cfRule>
  </conditionalFormatting>
  <conditionalFormatting sqref="T302:U303">
    <cfRule type="cellIs" dxfId="679" priority="780" stopIfTrue="1" operator="equal">
      <formula>"Muy Alto"</formula>
    </cfRule>
    <cfRule type="cellIs" dxfId="678" priority="781" stopIfTrue="1" operator="equal">
      <formula>"Medio"</formula>
    </cfRule>
    <cfRule type="cellIs" dxfId="677" priority="782" stopIfTrue="1" operator="equal">
      <formula>"Bajo"</formula>
    </cfRule>
  </conditionalFormatting>
  <conditionalFormatting sqref="T302:U303">
    <cfRule type="cellIs" dxfId="676" priority="779" stopIfTrue="1" operator="equal">
      <formula>"Alto"</formula>
    </cfRule>
  </conditionalFormatting>
  <conditionalFormatting sqref="T302:U303">
    <cfRule type="cellIs" dxfId="675" priority="775" stopIfTrue="1" operator="equal">
      <formula>"IV"</formula>
    </cfRule>
    <cfRule type="cellIs" dxfId="674" priority="776" stopIfTrue="1" operator="equal">
      <formula>"III"</formula>
    </cfRule>
    <cfRule type="cellIs" dxfId="673" priority="777" stopIfTrue="1" operator="equal">
      <formula>"II"</formula>
    </cfRule>
    <cfRule type="cellIs" dxfId="672" priority="778" stopIfTrue="1" operator="equal">
      <formula>"I"</formula>
    </cfRule>
  </conditionalFormatting>
  <conditionalFormatting sqref="T302:U303">
    <cfRule type="cellIs" dxfId="671" priority="773" stopIfTrue="1" operator="equal">
      <formula>"No Aceptable"</formula>
    </cfRule>
    <cfRule type="cellIs" dxfId="670" priority="774" stopIfTrue="1" operator="equal">
      <formula>"Aceptable"</formula>
    </cfRule>
  </conditionalFormatting>
  <conditionalFormatting sqref="T302:U303">
    <cfRule type="cellIs" dxfId="669" priority="772" stopIfTrue="1" operator="equal">
      <formula>"No Aceptable Con Control Especifico"</formula>
    </cfRule>
  </conditionalFormatting>
  <conditionalFormatting sqref="T302:U303">
    <cfRule type="cellIs" dxfId="668" priority="771" stopIfTrue="1" operator="equal">
      <formula>"No Aceptable Con Control Esp."</formula>
    </cfRule>
  </conditionalFormatting>
  <conditionalFormatting sqref="P302">
    <cfRule type="cellIs" priority="770" stopIfTrue="1" operator="equal">
      <formula>"10, 25, 50, 100"</formula>
    </cfRule>
  </conditionalFormatting>
  <conditionalFormatting sqref="U302:U303">
    <cfRule type="containsText" dxfId="667" priority="769" operator="containsText" text="Mejorable">
      <formula>NOT(ISERROR(SEARCH("Mejorable",U302)))</formula>
    </cfRule>
  </conditionalFormatting>
  <conditionalFormatting sqref="U302:U303">
    <cfRule type="containsText" dxfId="666" priority="766" operator="containsText" text="No Aceptable o Aceptable con Control Especifico">
      <formula>NOT(ISERROR(SEARCH("No Aceptable o Aceptable con Control Especifico",U302)))</formula>
    </cfRule>
    <cfRule type="containsText" dxfId="665" priority="767" operator="containsText" text="No Aceptable">
      <formula>NOT(ISERROR(SEARCH("No Aceptable",U302)))</formula>
    </cfRule>
    <cfRule type="containsText" dxfId="664" priority="768" operator="containsText" text="No Aceptable o Aceptable con Control Especifico">
      <formula>NOT(ISERROR(SEARCH("No Aceptable o Aceptable con Control Especifico",U302)))</formula>
    </cfRule>
  </conditionalFormatting>
  <conditionalFormatting sqref="T302:T303">
    <cfRule type="cellIs" dxfId="663" priority="765" operator="equal">
      <formula>"II"</formula>
    </cfRule>
  </conditionalFormatting>
  <conditionalFormatting sqref="T339:U360 T331:U332">
    <cfRule type="cellIs" dxfId="662" priority="743" stopIfTrue="1" operator="equal">
      <formula>"Muy Alto"</formula>
    </cfRule>
    <cfRule type="cellIs" dxfId="661" priority="744" stopIfTrue="1" operator="equal">
      <formula>"Medio"</formula>
    </cfRule>
    <cfRule type="cellIs" dxfId="660" priority="745" stopIfTrue="1" operator="equal">
      <formula>"Bajo"</formula>
    </cfRule>
  </conditionalFormatting>
  <conditionalFormatting sqref="T339:U360 T331:U332">
    <cfRule type="cellIs" dxfId="659" priority="742" stopIfTrue="1" operator="equal">
      <formula>"Alto"</formula>
    </cfRule>
  </conditionalFormatting>
  <conditionalFormatting sqref="T339:U360 T331:U332">
    <cfRule type="cellIs" dxfId="658" priority="738" stopIfTrue="1" operator="equal">
      <formula>"IV"</formula>
    </cfRule>
    <cfRule type="cellIs" dxfId="657" priority="739" stopIfTrue="1" operator="equal">
      <formula>"III"</formula>
    </cfRule>
    <cfRule type="cellIs" dxfId="656" priority="740" stopIfTrue="1" operator="equal">
      <formula>"II"</formula>
    </cfRule>
    <cfRule type="cellIs" dxfId="655" priority="741" stopIfTrue="1" operator="equal">
      <formula>"I"</formula>
    </cfRule>
  </conditionalFormatting>
  <conditionalFormatting sqref="T339:U360 T331:U332">
    <cfRule type="cellIs" dxfId="654" priority="736" stopIfTrue="1" operator="equal">
      <formula>"No Aceptable"</formula>
    </cfRule>
    <cfRule type="cellIs" dxfId="653" priority="737" stopIfTrue="1" operator="equal">
      <formula>"Aceptable"</formula>
    </cfRule>
  </conditionalFormatting>
  <conditionalFormatting sqref="T339:U360 T331:U332">
    <cfRule type="cellIs" dxfId="652" priority="735" stopIfTrue="1" operator="equal">
      <formula>"No Aceptable Con Control Especifico"</formula>
    </cfRule>
  </conditionalFormatting>
  <conditionalFormatting sqref="T339:U360 T331:U332">
    <cfRule type="cellIs" dxfId="651" priority="734" stopIfTrue="1" operator="equal">
      <formula>"No Aceptable Con Control Esp."</formula>
    </cfRule>
  </conditionalFormatting>
  <conditionalFormatting sqref="P339 P331:P332 P341:P360">
    <cfRule type="cellIs" priority="733" stopIfTrue="1" operator="equal">
      <formula>"10, 25, 50, 100"</formula>
    </cfRule>
  </conditionalFormatting>
  <conditionalFormatting sqref="U339:U360 U331:U332">
    <cfRule type="containsText" dxfId="650" priority="732" operator="containsText" text="Mejorable">
      <formula>NOT(ISERROR(SEARCH("Mejorable",U331)))</formula>
    </cfRule>
  </conditionalFormatting>
  <conditionalFormatting sqref="U339:U360 U331:U332">
    <cfRule type="containsText" dxfId="649" priority="729" operator="containsText" text="No Aceptable o Aceptable con Control Especifico">
      <formula>NOT(ISERROR(SEARCH("No Aceptable o Aceptable con Control Especifico",U331)))</formula>
    </cfRule>
    <cfRule type="containsText" dxfId="648" priority="730" operator="containsText" text="No Aceptable">
      <formula>NOT(ISERROR(SEARCH("No Aceptable",U331)))</formula>
    </cfRule>
    <cfRule type="containsText" dxfId="647" priority="731" operator="containsText" text="No Aceptable o Aceptable con Control Especifico">
      <formula>NOT(ISERROR(SEARCH("No Aceptable o Aceptable con Control Especifico",U331)))</formula>
    </cfRule>
  </conditionalFormatting>
  <conditionalFormatting sqref="T339:T360 T331:T332">
    <cfRule type="cellIs" dxfId="646" priority="728" operator="equal">
      <formula>"II"</formula>
    </cfRule>
  </conditionalFormatting>
  <conditionalFormatting sqref="T333:U333">
    <cfRule type="cellIs" dxfId="645" priority="725" stopIfTrue="1" operator="equal">
      <formula>"Muy Alto"</formula>
    </cfRule>
    <cfRule type="cellIs" dxfId="644" priority="726" stopIfTrue="1" operator="equal">
      <formula>"Medio"</formula>
    </cfRule>
    <cfRule type="cellIs" dxfId="643" priority="727" stopIfTrue="1" operator="equal">
      <formula>"Bajo"</formula>
    </cfRule>
  </conditionalFormatting>
  <conditionalFormatting sqref="T333:U333">
    <cfRule type="cellIs" dxfId="642" priority="724" stopIfTrue="1" operator="equal">
      <formula>"Alto"</formula>
    </cfRule>
  </conditionalFormatting>
  <conditionalFormatting sqref="T333:U333">
    <cfRule type="cellIs" dxfId="641" priority="720" stopIfTrue="1" operator="equal">
      <formula>"IV"</formula>
    </cfRule>
    <cfRule type="cellIs" dxfId="640" priority="721" stopIfTrue="1" operator="equal">
      <formula>"III"</formula>
    </cfRule>
    <cfRule type="cellIs" dxfId="639" priority="722" stopIfTrue="1" operator="equal">
      <formula>"II"</formula>
    </cfRule>
    <cfRule type="cellIs" dxfId="638" priority="723" stopIfTrue="1" operator="equal">
      <formula>"I"</formula>
    </cfRule>
  </conditionalFormatting>
  <conditionalFormatting sqref="T333:U333">
    <cfRule type="cellIs" dxfId="637" priority="718" stopIfTrue="1" operator="equal">
      <formula>"No Aceptable"</formula>
    </cfRule>
    <cfRule type="cellIs" dxfId="636" priority="719" stopIfTrue="1" operator="equal">
      <formula>"Aceptable"</formula>
    </cfRule>
  </conditionalFormatting>
  <conditionalFormatting sqref="T333:U333">
    <cfRule type="cellIs" dxfId="635" priority="717" stopIfTrue="1" operator="equal">
      <formula>"No Aceptable Con Control Especifico"</formula>
    </cfRule>
  </conditionalFormatting>
  <conditionalFormatting sqref="T333:U333">
    <cfRule type="cellIs" dxfId="634" priority="716" stopIfTrue="1" operator="equal">
      <formula>"No Aceptable Con Control Esp."</formula>
    </cfRule>
  </conditionalFormatting>
  <conditionalFormatting sqref="P333">
    <cfRule type="cellIs" priority="715" stopIfTrue="1" operator="equal">
      <formula>"10, 25, 50, 100"</formula>
    </cfRule>
  </conditionalFormatting>
  <conditionalFormatting sqref="U333">
    <cfRule type="containsText" dxfId="633" priority="714" operator="containsText" text="Mejorable">
      <formula>NOT(ISERROR(SEARCH("Mejorable",U333)))</formula>
    </cfRule>
  </conditionalFormatting>
  <conditionalFormatting sqref="U333">
    <cfRule type="containsText" dxfId="632" priority="711" operator="containsText" text="No Aceptable o Aceptable con Control Especifico">
      <formula>NOT(ISERROR(SEARCH("No Aceptable o Aceptable con Control Especifico",U333)))</formula>
    </cfRule>
    <cfRule type="containsText" dxfId="631" priority="712" operator="containsText" text="No Aceptable">
      <formula>NOT(ISERROR(SEARCH("No Aceptable",U333)))</formula>
    </cfRule>
    <cfRule type="containsText" dxfId="630" priority="713" operator="containsText" text="No Aceptable o Aceptable con Control Especifico">
      <formula>NOT(ISERROR(SEARCH("No Aceptable o Aceptable con Control Especifico",U333)))</formula>
    </cfRule>
  </conditionalFormatting>
  <conditionalFormatting sqref="T333">
    <cfRule type="cellIs" dxfId="629" priority="710" operator="equal">
      <formula>"II"</formula>
    </cfRule>
  </conditionalFormatting>
  <conditionalFormatting sqref="T328:U330">
    <cfRule type="cellIs" dxfId="628" priority="707" stopIfTrue="1" operator="equal">
      <formula>"Muy Alto"</formula>
    </cfRule>
    <cfRule type="cellIs" dxfId="627" priority="708" stopIfTrue="1" operator="equal">
      <formula>"Medio"</formula>
    </cfRule>
    <cfRule type="cellIs" dxfId="626" priority="709" stopIfTrue="1" operator="equal">
      <formula>"Bajo"</formula>
    </cfRule>
  </conditionalFormatting>
  <conditionalFormatting sqref="T328:U330">
    <cfRule type="cellIs" dxfId="625" priority="706" stopIfTrue="1" operator="equal">
      <formula>"Alto"</formula>
    </cfRule>
  </conditionalFormatting>
  <conditionalFormatting sqref="T328:U330">
    <cfRule type="cellIs" dxfId="624" priority="702" stopIfTrue="1" operator="equal">
      <formula>"IV"</formula>
    </cfRule>
    <cfRule type="cellIs" dxfId="623" priority="703" stopIfTrue="1" operator="equal">
      <formula>"III"</formula>
    </cfRule>
    <cfRule type="cellIs" dxfId="622" priority="704" stopIfTrue="1" operator="equal">
      <formula>"II"</formula>
    </cfRule>
    <cfRule type="cellIs" dxfId="621" priority="705" stopIfTrue="1" operator="equal">
      <formula>"I"</formula>
    </cfRule>
  </conditionalFormatting>
  <conditionalFormatting sqref="T328:U330">
    <cfRule type="cellIs" dxfId="620" priority="700" stopIfTrue="1" operator="equal">
      <formula>"No Aceptable"</formula>
    </cfRule>
    <cfRule type="cellIs" dxfId="619" priority="701" stopIfTrue="1" operator="equal">
      <formula>"Aceptable"</formula>
    </cfRule>
  </conditionalFormatting>
  <conditionalFormatting sqref="T328:U330">
    <cfRule type="cellIs" dxfId="618" priority="699" stopIfTrue="1" operator="equal">
      <formula>"No Aceptable Con Control Especifico"</formula>
    </cfRule>
  </conditionalFormatting>
  <conditionalFormatting sqref="T328:U330">
    <cfRule type="cellIs" dxfId="617" priority="698" stopIfTrue="1" operator="equal">
      <formula>"No Aceptable Con Control Esp."</formula>
    </cfRule>
  </conditionalFormatting>
  <conditionalFormatting sqref="U328:U330">
    <cfRule type="containsText" dxfId="616" priority="696" operator="containsText" text="Mejorable">
      <formula>NOT(ISERROR(SEARCH("Mejorable",U328)))</formula>
    </cfRule>
  </conditionalFormatting>
  <conditionalFormatting sqref="U328:U330">
    <cfRule type="containsText" dxfId="615" priority="693" operator="containsText" text="No Aceptable o Aceptable con Control Especifico">
      <formula>NOT(ISERROR(SEARCH("No Aceptable o Aceptable con Control Especifico",U328)))</formula>
    </cfRule>
    <cfRule type="containsText" dxfId="614" priority="694" operator="containsText" text="No Aceptable">
      <formula>NOT(ISERROR(SEARCH("No Aceptable",U328)))</formula>
    </cfRule>
    <cfRule type="containsText" dxfId="613" priority="695" operator="containsText" text="No Aceptable o Aceptable con Control Especifico">
      <formula>NOT(ISERROR(SEARCH("No Aceptable o Aceptable con Control Especifico",U328)))</formula>
    </cfRule>
  </conditionalFormatting>
  <conditionalFormatting sqref="T328:T330">
    <cfRule type="cellIs" dxfId="612" priority="692" operator="equal">
      <formula>"II"</formula>
    </cfRule>
  </conditionalFormatting>
  <conditionalFormatting sqref="P329:P330">
    <cfRule type="cellIs" priority="691" stopIfTrue="1" operator="equal">
      <formula>"10, 25, 50, 100"</formula>
    </cfRule>
  </conditionalFormatting>
  <conditionalFormatting sqref="T338:U338">
    <cfRule type="cellIs" dxfId="611" priority="688" stopIfTrue="1" operator="equal">
      <formula>"Muy Alto"</formula>
    </cfRule>
    <cfRule type="cellIs" dxfId="610" priority="689" stopIfTrue="1" operator="equal">
      <formula>"Medio"</formula>
    </cfRule>
    <cfRule type="cellIs" dxfId="609" priority="690" stopIfTrue="1" operator="equal">
      <formula>"Bajo"</formula>
    </cfRule>
  </conditionalFormatting>
  <conditionalFormatting sqref="T338:U338">
    <cfRule type="cellIs" dxfId="608" priority="687" stopIfTrue="1" operator="equal">
      <formula>"Alto"</formula>
    </cfRule>
  </conditionalFormatting>
  <conditionalFormatting sqref="T338:U338">
    <cfRule type="cellIs" dxfId="607" priority="683" stopIfTrue="1" operator="equal">
      <formula>"IV"</formula>
    </cfRule>
    <cfRule type="cellIs" dxfId="606" priority="684" stopIfTrue="1" operator="equal">
      <formula>"III"</formula>
    </cfRule>
    <cfRule type="cellIs" dxfId="605" priority="685" stopIfTrue="1" operator="equal">
      <formula>"II"</formula>
    </cfRule>
    <cfRule type="cellIs" dxfId="604" priority="686" stopIfTrue="1" operator="equal">
      <formula>"I"</formula>
    </cfRule>
  </conditionalFormatting>
  <conditionalFormatting sqref="T338:U338">
    <cfRule type="cellIs" dxfId="603" priority="681" stopIfTrue="1" operator="equal">
      <formula>"No Aceptable"</formula>
    </cfRule>
    <cfRule type="cellIs" dxfId="602" priority="682" stopIfTrue="1" operator="equal">
      <formula>"Aceptable"</formula>
    </cfRule>
  </conditionalFormatting>
  <conditionalFormatting sqref="T338:U338">
    <cfRule type="cellIs" dxfId="601" priority="680" stopIfTrue="1" operator="equal">
      <formula>"No Aceptable Con Control Especifico"</formula>
    </cfRule>
  </conditionalFormatting>
  <conditionalFormatting sqref="T338:U338">
    <cfRule type="cellIs" dxfId="600" priority="679" stopIfTrue="1" operator="equal">
      <formula>"No Aceptable Con Control Esp."</formula>
    </cfRule>
  </conditionalFormatting>
  <conditionalFormatting sqref="P338">
    <cfRule type="cellIs" priority="678" stopIfTrue="1" operator="equal">
      <formula>"10, 25, 50, 100"</formula>
    </cfRule>
  </conditionalFormatting>
  <conditionalFormatting sqref="U338">
    <cfRule type="containsText" dxfId="599" priority="677" operator="containsText" text="Mejorable">
      <formula>NOT(ISERROR(SEARCH("Mejorable",U338)))</formula>
    </cfRule>
  </conditionalFormatting>
  <conditionalFormatting sqref="U338">
    <cfRule type="containsText" dxfId="598" priority="674" operator="containsText" text="No Aceptable o Aceptable con Control Especifico">
      <formula>NOT(ISERROR(SEARCH("No Aceptable o Aceptable con Control Especifico",U338)))</formula>
    </cfRule>
    <cfRule type="containsText" dxfId="597" priority="675" operator="containsText" text="No Aceptable">
      <formula>NOT(ISERROR(SEARCH("No Aceptable",U338)))</formula>
    </cfRule>
    <cfRule type="containsText" dxfId="596" priority="676" operator="containsText" text="No Aceptable o Aceptable con Control Especifico">
      <formula>NOT(ISERROR(SEARCH("No Aceptable o Aceptable con Control Especifico",U338)))</formula>
    </cfRule>
  </conditionalFormatting>
  <conditionalFormatting sqref="T338">
    <cfRule type="cellIs" dxfId="595" priority="673" operator="equal">
      <formula>"II"</formula>
    </cfRule>
  </conditionalFormatting>
  <conditionalFormatting sqref="T375:U396 T367:U368">
    <cfRule type="cellIs" dxfId="594" priority="670" stopIfTrue="1" operator="equal">
      <formula>"Muy Alto"</formula>
    </cfRule>
    <cfRule type="cellIs" dxfId="593" priority="671" stopIfTrue="1" operator="equal">
      <formula>"Medio"</formula>
    </cfRule>
    <cfRule type="cellIs" dxfId="592" priority="672" stopIfTrue="1" operator="equal">
      <formula>"Bajo"</formula>
    </cfRule>
  </conditionalFormatting>
  <conditionalFormatting sqref="T375:U396 T367:U368">
    <cfRule type="cellIs" dxfId="591" priority="669" stopIfTrue="1" operator="equal">
      <formula>"Alto"</formula>
    </cfRule>
  </conditionalFormatting>
  <conditionalFormatting sqref="T375:U396 T367:U368">
    <cfRule type="cellIs" dxfId="590" priority="665" stopIfTrue="1" operator="equal">
      <formula>"IV"</formula>
    </cfRule>
    <cfRule type="cellIs" dxfId="589" priority="666" stopIfTrue="1" operator="equal">
      <formula>"III"</formula>
    </cfRule>
    <cfRule type="cellIs" dxfId="588" priority="667" stopIfTrue="1" operator="equal">
      <formula>"II"</formula>
    </cfRule>
    <cfRule type="cellIs" dxfId="587" priority="668" stopIfTrue="1" operator="equal">
      <formula>"I"</formula>
    </cfRule>
  </conditionalFormatting>
  <conditionalFormatting sqref="T375:U396 T367:U368">
    <cfRule type="cellIs" dxfId="586" priority="663" stopIfTrue="1" operator="equal">
      <formula>"No Aceptable"</formula>
    </cfRule>
    <cfRule type="cellIs" dxfId="585" priority="664" stopIfTrue="1" operator="equal">
      <formula>"Aceptable"</formula>
    </cfRule>
  </conditionalFormatting>
  <conditionalFormatting sqref="T375:U396 T367:U368">
    <cfRule type="cellIs" dxfId="584" priority="662" stopIfTrue="1" operator="equal">
      <formula>"No Aceptable Con Control Especifico"</formula>
    </cfRule>
  </conditionalFormatting>
  <conditionalFormatting sqref="T375:U396 T367:U368">
    <cfRule type="cellIs" dxfId="583" priority="661" stopIfTrue="1" operator="equal">
      <formula>"No Aceptable Con Control Esp."</formula>
    </cfRule>
  </conditionalFormatting>
  <conditionalFormatting sqref="P375 P367:P368 P377:P396">
    <cfRule type="cellIs" priority="660" stopIfTrue="1" operator="equal">
      <formula>"10, 25, 50, 100"</formula>
    </cfRule>
  </conditionalFormatting>
  <conditionalFormatting sqref="U375:U396 U367:U368">
    <cfRule type="containsText" dxfId="582" priority="659" operator="containsText" text="Mejorable">
      <formula>NOT(ISERROR(SEARCH("Mejorable",U367)))</formula>
    </cfRule>
  </conditionalFormatting>
  <conditionalFormatting sqref="U375:U396 U367:U368">
    <cfRule type="containsText" dxfId="581" priority="656" operator="containsText" text="No Aceptable o Aceptable con Control Especifico">
      <formula>NOT(ISERROR(SEARCH("No Aceptable o Aceptable con Control Especifico",U367)))</formula>
    </cfRule>
    <cfRule type="containsText" dxfId="580" priority="657" operator="containsText" text="No Aceptable">
      <formula>NOT(ISERROR(SEARCH("No Aceptable",U367)))</formula>
    </cfRule>
    <cfRule type="containsText" dxfId="579" priority="658" operator="containsText" text="No Aceptable o Aceptable con Control Especifico">
      <formula>NOT(ISERROR(SEARCH("No Aceptable o Aceptable con Control Especifico",U367)))</formula>
    </cfRule>
  </conditionalFormatting>
  <conditionalFormatting sqref="T375:T396 T367:T368">
    <cfRule type="cellIs" dxfId="578" priority="655" operator="equal">
      <formula>"II"</formula>
    </cfRule>
  </conditionalFormatting>
  <conditionalFormatting sqref="T369:U369">
    <cfRule type="cellIs" dxfId="577" priority="652" stopIfTrue="1" operator="equal">
      <formula>"Muy Alto"</formula>
    </cfRule>
    <cfRule type="cellIs" dxfId="576" priority="653" stopIfTrue="1" operator="equal">
      <formula>"Medio"</formula>
    </cfRule>
    <cfRule type="cellIs" dxfId="575" priority="654" stopIfTrue="1" operator="equal">
      <formula>"Bajo"</formula>
    </cfRule>
  </conditionalFormatting>
  <conditionalFormatting sqref="T369:U369">
    <cfRule type="cellIs" dxfId="574" priority="651" stopIfTrue="1" operator="equal">
      <formula>"Alto"</formula>
    </cfRule>
  </conditionalFormatting>
  <conditionalFormatting sqref="T369:U369">
    <cfRule type="cellIs" dxfId="573" priority="647" stopIfTrue="1" operator="equal">
      <formula>"IV"</formula>
    </cfRule>
    <cfRule type="cellIs" dxfId="572" priority="648" stopIfTrue="1" operator="equal">
      <formula>"III"</formula>
    </cfRule>
    <cfRule type="cellIs" dxfId="571" priority="649" stopIfTrue="1" operator="equal">
      <formula>"II"</formula>
    </cfRule>
    <cfRule type="cellIs" dxfId="570" priority="650" stopIfTrue="1" operator="equal">
      <formula>"I"</formula>
    </cfRule>
  </conditionalFormatting>
  <conditionalFormatting sqref="T369:U369">
    <cfRule type="cellIs" dxfId="569" priority="645" stopIfTrue="1" operator="equal">
      <formula>"No Aceptable"</formula>
    </cfRule>
    <cfRule type="cellIs" dxfId="568" priority="646" stopIfTrue="1" operator="equal">
      <formula>"Aceptable"</formula>
    </cfRule>
  </conditionalFormatting>
  <conditionalFormatting sqref="T369:U369">
    <cfRule type="cellIs" dxfId="567" priority="644" stopIfTrue="1" operator="equal">
      <formula>"No Aceptable Con Control Especifico"</formula>
    </cfRule>
  </conditionalFormatting>
  <conditionalFormatting sqref="T369:U369">
    <cfRule type="cellIs" dxfId="566" priority="643" stopIfTrue="1" operator="equal">
      <formula>"No Aceptable Con Control Esp."</formula>
    </cfRule>
  </conditionalFormatting>
  <conditionalFormatting sqref="P369">
    <cfRule type="cellIs" priority="642" stopIfTrue="1" operator="equal">
      <formula>"10, 25, 50, 100"</formula>
    </cfRule>
  </conditionalFormatting>
  <conditionalFormatting sqref="U369">
    <cfRule type="containsText" dxfId="565" priority="641" operator="containsText" text="Mejorable">
      <formula>NOT(ISERROR(SEARCH("Mejorable",U369)))</formula>
    </cfRule>
  </conditionalFormatting>
  <conditionalFormatting sqref="U369">
    <cfRule type="containsText" dxfId="564" priority="638" operator="containsText" text="No Aceptable o Aceptable con Control Especifico">
      <formula>NOT(ISERROR(SEARCH("No Aceptable o Aceptable con Control Especifico",U369)))</formula>
    </cfRule>
    <cfRule type="containsText" dxfId="563" priority="639" operator="containsText" text="No Aceptable">
      <formula>NOT(ISERROR(SEARCH("No Aceptable",U369)))</formula>
    </cfRule>
    <cfRule type="containsText" dxfId="562" priority="640" operator="containsText" text="No Aceptable o Aceptable con Control Especifico">
      <formula>NOT(ISERROR(SEARCH("No Aceptable o Aceptable con Control Especifico",U369)))</formula>
    </cfRule>
  </conditionalFormatting>
  <conditionalFormatting sqref="T369">
    <cfRule type="cellIs" dxfId="561" priority="637" operator="equal">
      <formula>"II"</formula>
    </cfRule>
  </conditionalFormatting>
  <conditionalFormatting sqref="T364:U366">
    <cfRule type="cellIs" dxfId="560" priority="634" stopIfTrue="1" operator="equal">
      <formula>"Muy Alto"</formula>
    </cfRule>
    <cfRule type="cellIs" dxfId="559" priority="635" stopIfTrue="1" operator="equal">
      <formula>"Medio"</formula>
    </cfRule>
    <cfRule type="cellIs" dxfId="558" priority="636" stopIfTrue="1" operator="equal">
      <formula>"Bajo"</formula>
    </cfRule>
  </conditionalFormatting>
  <conditionalFormatting sqref="T364:U366">
    <cfRule type="cellIs" dxfId="557" priority="633" stopIfTrue="1" operator="equal">
      <formula>"Alto"</formula>
    </cfRule>
  </conditionalFormatting>
  <conditionalFormatting sqref="T364:U366">
    <cfRule type="cellIs" dxfId="556" priority="629" stopIfTrue="1" operator="equal">
      <formula>"IV"</formula>
    </cfRule>
    <cfRule type="cellIs" dxfId="555" priority="630" stopIfTrue="1" operator="equal">
      <formula>"III"</formula>
    </cfRule>
    <cfRule type="cellIs" dxfId="554" priority="631" stopIfTrue="1" operator="equal">
      <formula>"II"</formula>
    </cfRule>
    <cfRule type="cellIs" dxfId="553" priority="632" stopIfTrue="1" operator="equal">
      <formula>"I"</formula>
    </cfRule>
  </conditionalFormatting>
  <conditionalFormatting sqref="T364:U366">
    <cfRule type="cellIs" dxfId="552" priority="627" stopIfTrue="1" operator="equal">
      <formula>"No Aceptable"</formula>
    </cfRule>
    <cfRule type="cellIs" dxfId="551" priority="628" stopIfTrue="1" operator="equal">
      <formula>"Aceptable"</formula>
    </cfRule>
  </conditionalFormatting>
  <conditionalFormatting sqref="T364:U366">
    <cfRule type="cellIs" dxfId="550" priority="626" stopIfTrue="1" operator="equal">
      <formula>"No Aceptable Con Control Especifico"</formula>
    </cfRule>
  </conditionalFormatting>
  <conditionalFormatting sqref="T364:U366">
    <cfRule type="cellIs" dxfId="549" priority="625" stopIfTrue="1" operator="equal">
      <formula>"No Aceptable Con Control Esp."</formula>
    </cfRule>
  </conditionalFormatting>
  <conditionalFormatting sqref="P364">
    <cfRule type="cellIs" priority="624" stopIfTrue="1" operator="equal">
      <formula>"10, 25, 50, 100"</formula>
    </cfRule>
  </conditionalFormatting>
  <conditionalFormatting sqref="U364:U366">
    <cfRule type="containsText" dxfId="548" priority="623" operator="containsText" text="Mejorable">
      <formula>NOT(ISERROR(SEARCH("Mejorable",U364)))</formula>
    </cfRule>
  </conditionalFormatting>
  <conditionalFormatting sqref="U364:U366">
    <cfRule type="containsText" dxfId="547" priority="620" operator="containsText" text="No Aceptable o Aceptable con Control Especifico">
      <formula>NOT(ISERROR(SEARCH("No Aceptable o Aceptable con Control Especifico",U364)))</formula>
    </cfRule>
    <cfRule type="containsText" dxfId="546" priority="621" operator="containsText" text="No Aceptable">
      <formula>NOT(ISERROR(SEARCH("No Aceptable",U364)))</formula>
    </cfRule>
    <cfRule type="containsText" dxfId="545" priority="622" operator="containsText" text="No Aceptable o Aceptable con Control Especifico">
      <formula>NOT(ISERROR(SEARCH("No Aceptable o Aceptable con Control Especifico",U364)))</formula>
    </cfRule>
  </conditionalFormatting>
  <conditionalFormatting sqref="T364:T366">
    <cfRule type="cellIs" dxfId="544" priority="619" operator="equal">
      <formula>"II"</formula>
    </cfRule>
  </conditionalFormatting>
  <conditionalFormatting sqref="P365:P366">
    <cfRule type="cellIs" priority="618" stopIfTrue="1" operator="equal">
      <formula>"10, 25, 50, 100"</formula>
    </cfRule>
  </conditionalFormatting>
  <conditionalFormatting sqref="T374:U374">
    <cfRule type="cellIs" dxfId="543" priority="615" stopIfTrue="1" operator="equal">
      <formula>"Muy Alto"</formula>
    </cfRule>
    <cfRule type="cellIs" dxfId="542" priority="616" stopIfTrue="1" operator="equal">
      <formula>"Medio"</formula>
    </cfRule>
    <cfRule type="cellIs" dxfId="541" priority="617" stopIfTrue="1" operator="equal">
      <formula>"Bajo"</formula>
    </cfRule>
  </conditionalFormatting>
  <conditionalFormatting sqref="T374:U374">
    <cfRule type="cellIs" dxfId="540" priority="614" stopIfTrue="1" operator="equal">
      <formula>"Alto"</formula>
    </cfRule>
  </conditionalFormatting>
  <conditionalFormatting sqref="T374:U374">
    <cfRule type="cellIs" dxfId="539" priority="610" stopIfTrue="1" operator="equal">
      <formula>"IV"</formula>
    </cfRule>
    <cfRule type="cellIs" dxfId="538" priority="611" stopIfTrue="1" operator="equal">
      <formula>"III"</formula>
    </cfRule>
    <cfRule type="cellIs" dxfId="537" priority="612" stopIfTrue="1" operator="equal">
      <formula>"II"</formula>
    </cfRule>
    <cfRule type="cellIs" dxfId="536" priority="613" stopIfTrue="1" operator="equal">
      <formula>"I"</formula>
    </cfRule>
  </conditionalFormatting>
  <conditionalFormatting sqref="T374:U374">
    <cfRule type="cellIs" dxfId="535" priority="608" stopIfTrue="1" operator="equal">
      <formula>"No Aceptable"</formula>
    </cfRule>
    <cfRule type="cellIs" dxfId="534" priority="609" stopIfTrue="1" operator="equal">
      <formula>"Aceptable"</formula>
    </cfRule>
  </conditionalFormatting>
  <conditionalFormatting sqref="T374:U374">
    <cfRule type="cellIs" dxfId="533" priority="607" stopIfTrue="1" operator="equal">
      <formula>"No Aceptable Con Control Especifico"</formula>
    </cfRule>
  </conditionalFormatting>
  <conditionalFormatting sqref="T374:U374">
    <cfRule type="cellIs" dxfId="532" priority="606" stopIfTrue="1" operator="equal">
      <formula>"No Aceptable Con Control Esp."</formula>
    </cfRule>
  </conditionalFormatting>
  <conditionalFormatting sqref="P374">
    <cfRule type="cellIs" priority="605" stopIfTrue="1" operator="equal">
      <formula>"10, 25, 50, 100"</formula>
    </cfRule>
  </conditionalFormatting>
  <conditionalFormatting sqref="U374">
    <cfRule type="containsText" dxfId="531" priority="604" operator="containsText" text="Mejorable">
      <formula>NOT(ISERROR(SEARCH("Mejorable",U374)))</formula>
    </cfRule>
  </conditionalFormatting>
  <conditionalFormatting sqref="U374">
    <cfRule type="containsText" dxfId="530" priority="601" operator="containsText" text="No Aceptable o Aceptable con Control Especifico">
      <formula>NOT(ISERROR(SEARCH("No Aceptable o Aceptable con Control Especifico",U374)))</formula>
    </cfRule>
    <cfRule type="containsText" dxfId="529" priority="602" operator="containsText" text="No Aceptable">
      <formula>NOT(ISERROR(SEARCH("No Aceptable",U374)))</formula>
    </cfRule>
    <cfRule type="containsText" dxfId="528" priority="603" operator="containsText" text="No Aceptable o Aceptable con Control Especifico">
      <formula>NOT(ISERROR(SEARCH("No Aceptable o Aceptable con Control Especifico",U374)))</formula>
    </cfRule>
  </conditionalFormatting>
  <conditionalFormatting sqref="T374">
    <cfRule type="cellIs" dxfId="527" priority="600" operator="equal">
      <formula>"II"</formula>
    </cfRule>
  </conditionalFormatting>
  <conditionalFormatting sqref="T411:U432 T403:U404">
    <cfRule type="cellIs" dxfId="526" priority="597" stopIfTrue="1" operator="equal">
      <formula>"Muy Alto"</formula>
    </cfRule>
    <cfRule type="cellIs" dxfId="525" priority="598" stopIfTrue="1" operator="equal">
      <formula>"Medio"</formula>
    </cfRule>
    <cfRule type="cellIs" dxfId="524" priority="599" stopIfTrue="1" operator="equal">
      <formula>"Bajo"</formula>
    </cfRule>
  </conditionalFormatting>
  <conditionalFormatting sqref="T411:U432 T403:U404">
    <cfRule type="cellIs" dxfId="523" priority="596" stopIfTrue="1" operator="equal">
      <formula>"Alto"</formula>
    </cfRule>
  </conditionalFormatting>
  <conditionalFormatting sqref="T411:U432 T403:U404">
    <cfRule type="cellIs" dxfId="522" priority="592" stopIfTrue="1" operator="equal">
      <formula>"IV"</formula>
    </cfRule>
    <cfRule type="cellIs" dxfId="521" priority="593" stopIfTrue="1" operator="equal">
      <formula>"III"</formula>
    </cfRule>
    <cfRule type="cellIs" dxfId="520" priority="594" stopIfTrue="1" operator="equal">
      <formula>"II"</formula>
    </cfRule>
    <cfRule type="cellIs" dxfId="519" priority="595" stopIfTrue="1" operator="equal">
      <formula>"I"</formula>
    </cfRule>
  </conditionalFormatting>
  <conditionalFormatting sqref="T411:U432 T403:U404">
    <cfRule type="cellIs" dxfId="518" priority="590" stopIfTrue="1" operator="equal">
      <formula>"No Aceptable"</formula>
    </cfRule>
    <cfRule type="cellIs" dxfId="517" priority="591" stopIfTrue="1" operator="equal">
      <formula>"Aceptable"</formula>
    </cfRule>
  </conditionalFormatting>
  <conditionalFormatting sqref="T411:U432 T403:U404">
    <cfRule type="cellIs" dxfId="516" priority="589" stopIfTrue="1" operator="equal">
      <formula>"No Aceptable Con Control Especifico"</formula>
    </cfRule>
  </conditionalFormatting>
  <conditionalFormatting sqref="T411:U432 T403:U404">
    <cfRule type="cellIs" dxfId="515" priority="588" stopIfTrue="1" operator="equal">
      <formula>"No Aceptable Con Control Esp."</formula>
    </cfRule>
  </conditionalFormatting>
  <conditionalFormatting sqref="P411 P403:P404 P413:P432">
    <cfRule type="cellIs" priority="587" stopIfTrue="1" operator="equal">
      <formula>"10, 25, 50, 100"</formula>
    </cfRule>
  </conditionalFormatting>
  <conditionalFormatting sqref="U411:U432 U403:U404">
    <cfRule type="containsText" dxfId="514" priority="586" operator="containsText" text="Mejorable">
      <formula>NOT(ISERROR(SEARCH("Mejorable",U403)))</formula>
    </cfRule>
  </conditionalFormatting>
  <conditionalFormatting sqref="U411:U432 U403:U404">
    <cfRule type="containsText" dxfId="513" priority="583" operator="containsText" text="No Aceptable o Aceptable con Control Especifico">
      <formula>NOT(ISERROR(SEARCH("No Aceptable o Aceptable con Control Especifico",U403)))</formula>
    </cfRule>
    <cfRule type="containsText" dxfId="512" priority="584" operator="containsText" text="No Aceptable">
      <formula>NOT(ISERROR(SEARCH("No Aceptable",U403)))</formula>
    </cfRule>
    <cfRule type="containsText" dxfId="511" priority="585" operator="containsText" text="No Aceptable o Aceptable con Control Especifico">
      <formula>NOT(ISERROR(SEARCH("No Aceptable o Aceptable con Control Especifico",U403)))</formula>
    </cfRule>
  </conditionalFormatting>
  <conditionalFormatting sqref="T411:T432 T403:T404">
    <cfRule type="cellIs" dxfId="510" priority="582" operator="equal">
      <formula>"II"</formula>
    </cfRule>
  </conditionalFormatting>
  <conditionalFormatting sqref="T405:U405">
    <cfRule type="cellIs" dxfId="509" priority="579" stopIfTrue="1" operator="equal">
      <formula>"Muy Alto"</formula>
    </cfRule>
    <cfRule type="cellIs" dxfId="508" priority="580" stopIfTrue="1" operator="equal">
      <formula>"Medio"</formula>
    </cfRule>
    <cfRule type="cellIs" dxfId="507" priority="581" stopIfTrue="1" operator="equal">
      <formula>"Bajo"</formula>
    </cfRule>
  </conditionalFormatting>
  <conditionalFormatting sqref="T405:U405">
    <cfRule type="cellIs" dxfId="506" priority="578" stopIfTrue="1" operator="equal">
      <formula>"Alto"</formula>
    </cfRule>
  </conditionalFormatting>
  <conditionalFormatting sqref="T405:U405">
    <cfRule type="cellIs" dxfId="505" priority="574" stopIfTrue="1" operator="equal">
      <formula>"IV"</formula>
    </cfRule>
    <cfRule type="cellIs" dxfId="504" priority="575" stopIfTrue="1" operator="equal">
      <formula>"III"</formula>
    </cfRule>
    <cfRule type="cellIs" dxfId="503" priority="576" stopIfTrue="1" operator="equal">
      <formula>"II"</formula>
    </cfRule>
    <cfRule type="cellIs" dxfId="502" priority="577" stopIfTrue="1" operator="equal">
      <formula>"I"</formula>
    </cfRule>
  </conditionalFormatting>
  <conditionalFormatting sqref="T405:U405">
    <cfRule type="cellIs" dxfId="501" priority="572" stopIfTrue="1" operator="equal">
      <formula>"No Aceptable"</formula>
    </cfRule>
    <cfRule type="cellIs" dxfId="500" priority="573" stopIfTrue="1" operator="equal">
      <formula>"Aceptable"</formula>
    </cfRule>
  </conditionalFormatting>
  <conditionalFormatting sqref="T405:U405">
    <cfRule type="cellIs" dxfId="499" priority="571" stopIfTrue="1" operator="equal">
      <formula>"No Aceptable Con Control Especifico"</formula>
    </cfRule>
  </conditionalFormatting>
  <conditionalFormatting sqref="T405:U405">
    <cfRule type="cellIs" dxfId="498" priority="570" stopIfTrue="1" operator="equal">
      <formula>"No Aceptable Con Control Esp."</formula>
    </cfRule>
  </conditionalFormatting>
  <conditionalFormatting sqref="P405">
    <cfRule type="cellIs" priority="569" stopIfTrue="1" operator="equal">
      <formula>"10, 25, 50, 100"</formula>
    </cfRule>
  </conditionalFormatting>
  <conditionalFormatting sqref="U405">
    <cfRule type="containsText" dxfId="497" priority="568" operator="containsText" text="Mejorable">
      <formula>NOT(ISERROR(SEARCH("Mejorable",U405)))</formula>
    </cfRule>
  </conditionalFormatting>
  <conditionalFormatting sqref="U405">
    <cfRule type="containsText" dxfId="496" priority="565" operator="containsText" text="No Aceptable o Aceptable con Control Especifico">
      <formula>NOT(ISERROR(SEARCH("No Aceptable o Aceptable con Control Especifico",U405)))</formula>
    </cfRule>
    <cfRule type="containsText" dxfId="495" priority="566" operator="containsText" text="No Aceptable">
      <formula>NOT(ISERROR(SEARCH("No Aceptable",U405)))</formula>
    </cfRule>
    <cfRule type="containsText" dxfId="494" priority="567" operator="containsText" text="No Aceptable o Aceptable con Control Especifico">
      <formula>NOT(ISERROR(SEARCH("No Aceptable o Aceptable con Control Especifico",U405)))</formula>
    </cfRule>
  </conditionalFormatting>
  <conditionalFormatting sqref="T405">
    <cfRule type="cellIs" dxfId="493" priority="564" operator="equal">
      <formula>"II"</formula>
    </cfRule>
  </conditionalFormatting>
  <conditionalFormatting sqref="T400:U402">
    <cfRule type="cellIs" dxfId="492" priority="561" stopIfTrue="1" operator="equal">
      <formula>"Muy Alto"</formula>
    </cfRule>
    <cfRule type="cellIs" dxfId="491" priority="562" stopIfTrue="1" operator="equal">
      <formula>"Medio"</formula>
    </cfRule>
    <cfRule type="cellIs" dxfId="490" priority="563" stopIfTrue="1" operator="equal">
      <formula>"Bajo"</formula>
    </cfRule>
  </conditionalFormatting>
  <conditionalFormatting sqref="T400:U402">
    <cfRule type="cellIs" dxfId="489" priority="560" stopIfTrue="1" operator="equal">
      <formula>"Alto"</formula>
    </cfRule>
  </conditionalFormatting>
  <conditionalFormatting sqref="T400:U402">
    <cfRule type="cellIs" dxfId="488" priority="556" stopIfTrue="1" operator="equal">
      <formula>"IV"</formula>
    </cfRule>
    <cfRule type="cellIs" dxfId="487" priority="557" stopIfTrue="1" operator="equal">
      <formula>"III"</formula>
    </cfRule>
    <cfRule type="cellIs" dxfId="486" priority="558" stopIfTrue="1" operator="equal">
      <formula>"II"</formula>
    </cfRule>
    <cfRule type="cellIs" dxfId="485" priority="559" stopIfTrue="1" operator="equal">
      <formula>"I"</formula>
    </cfRule>
  </conditionalFormatting>
  <conditionalFormatting sqref="T400:U402">
    <cfRule type="cellIs" dxfId="484" priority="554" stopIfTrue="1" operator="equal">
      <formula>"No Aceptable"</formula>
    </cfRule>
    <cfRule type="cellIs" dxfId="483" priority="555" stopIfTrue="1" operator="equal">
      <formula>"Aceptable"</formula>
    </cfRule>
  </conditionalFormatting>
  <conditionalFormatting sqref="T400:U402">
    <cfRule type="cellIs" dxfId="482" priority="553" stopIfTrue="1" operator="equal">
      <formula>"No Aceptable Con Control Especifico"</formula>
    </cfRule>
  </conditionalFormatting>
  <conditionalFormatting sqref="T400:U402">
    <cfRule type="cellIs" dxfId="481" priority="552" stopIfTrue="1" operator="equal">
      <formula>"No Aceptable Con Control Esp."</formula>
    </cfRule>
  </conditionalFormatting>
  <conditionalFormatting sqref="P400">
    <cfRule type="cellIs" priority="551" stopIfTrue="1" operator="equal">
      <formula>"10, 25, 50, 100"</formula>
    </cfRule>
  </conditionalFormatting>
  <conditionalFormatting sqref="U400:U402">
    <cfRule type="containsText" dxfId="480" priority="550" operator="containsText" text="Mejorable">
      <formula>NOT(ISERROR(SEARCH("Mejorable",U400)))</formula>
    </cfRule>
  </conditionalFormatting>
  <conditionalFormatting sqref="U400:U402">
    <cfRule type="containsText" dxfId="479" priority="547" operator="containsText" text="No Aceptable o Aceptable con Control Especifico">
      <formula>NOT(ISERROR(SEARCH("No Aceptable o Aceptable con Control Especifico",U400)))</formula>
    </cfRule>
    <cfRule type="containsText" dxfId="478" priority="548" operator="containsText" text="No Aceptable">
      <formula>NOT(ISERROR(SEARCH("No Aceptable",U400)))</formula>
    </cfRule>
    <cfRule type="containsText" dxfId="477" priority="549" operator="containsText" text="No Aceptable o Aceptable con Control Especifico">
      <formula>NOT(ISERROR(SEARCH("No Aceptable o Aceptable con Control Especifico",U400)))</formula>
    </cfRule>
  </conditionalFormatting>
  <conditionalFormatting sqref="T400:T402">
    <cfRule type="cellIs" dxfId="476" priority="546" operator="equal">
      <formula>"II"</formula>
    </cfRule>
  </conditionalFormatting>
  <conditionalFormatting sqref="P401:P402">
    <cfRule type="cellIs" priority="545" stopIfTrue="1" operator="equal">
      <formula>"10, 25, 50, 100"</formula>
    </cfRule>
  </conditionalFormatting>
  <conditionalFormatting sqref="T410:U410">
    <cfRule type="cellIs" dxfId="475" priority="542" stopIfTrue="1" operator="equal">
      <formula>"Muy Alto"</formula>
    </cfRule>
    <cfRule type="cellIs" dxfId="474" priority="543" stopIfTrue="1" operator="equal">
      <formula>"Medio"</formula>
    </cfRule>
    <cfRule type="cellIs" dxfId="473" priority="544" stopIfTrue="1" operator="equal">
      <formula>"Bajo"</formula>
    </cfRule>
  </conditionalFormatting>
  <conditionalFormatting sqref="T410:U410">
    <cfRule type="cellIs" dxfId="472" priority="541" stopIfTrue="1" operator="equal">
      <formula>"Alto"</formula>
    </cfRule>
  </conditionalFormatting>
  <conditionalFormatting sqref="T410:U410">
    <cfRule type="cellIs" dxfId="471" priority="537" stopIfTrue="1" operator="equal">
      <formula>"IV"</formula>
    </cfRule>
    <cfRule type="cellIs" dxfId="470" priority="538" stopIfTrue="1" operator="equal">
      <formula>"III"</formula>
    </cfRule>
    <cfRule type="cellIs" dxfId="469" priority="539" stopIfTrue="1" operator="equal">
      <formula>"II"</formula>
    </cfRule>
    <cfRule type="cellIs" dxfId="468" priority="540" stopIfTrue="1" operator="equal">
      <formula>"I"</formula>
    </cfRule>
  </conditionalFormatting>
  <conditionalFormatting sqref="T410:U410">
    <cfRule type="cellIs" dxfId="467" priority="535" stopIfTrue="1" operator="equal">
      <formula>"No Aceptable"</formula>
    </cfRule>
    <cfRule type="cellIs" dxfId="466" priority="536" stopIfTrue="1" operator="equal">
      <formula>"Aceptable"</formula>
    </cfRule>
  </conditionalFormatting>
  <conditionalFormatting sqref="T410:U410">
    <cfRule type="cellIs" dxfId="465" priority="534" stopIfTrue="1" operator="equal">
      <formula>"No Aceptable Con Control Especifico"</formula>
    </cfRule>
  </conditionalFormatting>
  <conditionalFormatting sqref="T410:U410">
    <cfRule type="cellIs" dxfId="464" priority="533" stopIfTrue="1" operator="equal">
      <formula>"No Aceptable Con Control Esp."</formula>
    </cfRule>
  </conditionalFormatting>
  <conditionalFormatting sqref="P410">
    <cfRule type="cellIs" priority="532" stopIfTrue="1" operator="equal">
      <formula>"10, 25, 50, 100"</formula>
    </cfRule>
  </conditionalFormatting>
  <conditionalFormatting sqref="U410">
    <cfRule type="containsText" dxfId="463" priority="531" operator="containsText" text="Mejorable">
      <formula>NOT(ISERROR(SEARCH("Mejorable",U410)))</formula>
    </cfRule>
  </conditionalFormatting>
  <conditionalFormatting sqref="U410">
    <cfRule type="containsText" dxfId="462" priority="528" operator="containsText" text="No Aceptable o Aceptable con Control Especifico">
      <formula>NOT(ISERROR(SEARCH("No Aceptable o Aceptable con Control Especifico",U410)))</formula>
    </cfRule>
    <cfRule type="containsText" dxfId="461" priority="529" operator="containsText" text="No Aceptable">
      <formula>NOT(ISERROR(SEARCH("No Aceptable",U410)))</formula>
    </cfRule>
    <cfRule type="containsText" dxfId="460" priority="530" operator="containsText" text="No Aceptable o Aceptable con Control Especifico">
      <formula>NOT(ISERROR(SEARCH("No Aceptable o Aceptable con Control Especifico",U410)))</formula>
    </cfRule>
  </conditionalFormatting>
  <conditionalFormatting sqref="T410">
    <cfRule type="cellIs" dxfId="459" priority="527" operator="equal">
      <formula>"II"</formula>
    </cfRule>
  </conditionalFormatting>
  <conditionalFormatting sqref="T447:U468 T439:U440">
    <cfRule type="cellIs" dxfId="458" priority="524" stopIfTrue="1" operator="equal">
      <formula>"Muy Alto"</formula>
    </cfRule>
    <cfRule type="cellIs" dxfId="457" priority="525" stopIfTrue="1" operator="equal">
      <formula>"Medio"</formula>
    </cfRule>
    <cfRule type="cellIs" dxfId="456" priority="526" stopIfTrue="1" operator="equal">
      <formula>"Bajo"</formula>
    </cfRule>
  </conditionalFormatting>
  <conditionalFormatting sqref="T447:U468 T439:U440">
    <cfRule type="cellIs" dxfId="455" priority="523" stopIfTrue="1" operator="equal">
      <formula>"Alto"</formula>
    </cfRule>
  </conditionalFormatting>
  <conditionalFormatting sqref="T447:U468 T439:U440">
    <cfRule type="cellIs" dxfId="454" priority="519" stopIfTrue="1" operator="equal">
      <formula>"IV"</formula>
    </cfRule>
    <cfRule type="cellIs" dxfId="453" priority="520" stopIfTrue="1" operator="equal">
      <formula>"III"</formula>
    </cfRule>
    <cfRule type="cellIs" dxfId="452" priority="521" stopIfTrue="1" operator="equal">
      <formula>"II"</formula>
    </cfRule>
    <cfRule type="cellIs" dxfId="451" priority="522" stopIfTrue="1" operator="equal">
      <formula>"I"</formula>
    </cfRule>
  </conditionalFormatting>
  <conditionalFormatting sqref="T447:U468 T439:U440">
    <cfRule type="cellIs" dxfId="450" priority="517" stopIfTrue="1" operator="equal">
      <formula>"No Aceptable"</formula>
    </cfRule>
    <cfRule type="cellIs" dxfId="449" priority="518" stopIfTrue="1" operator="equal">
      <formula>"Aceptable"</formula>
    </cfRule>
  </conditionalFormatting>
  <conditionalFormatting sqref="T447:U468 T439:U440">
    <cfRule type="cellIs" dxfId="448" priority="516" stopIfTrue="1" operator="equal">
      <formula>"No Aceptable Con Control Especifico"</formula>
    </cfRule>
  </conditionalFormatting>
  <conditionalFormatting sqref="T447:U468 T439:U440">
    <cfRule type="cellIs" dxfId="447" priority="515" stopIfTrue="1" operator="equal">
      <formula>"No Aceptable Con Control Esp."</formula>
    </cfRule>
  </conditionalFormatting>
  <conditionalFormatting sqref="P447 P439:P440 P449:P468">
    <cfRule type="cellIs" priority="514" stopIfTrue="1" operator="equal">
      <formula>"10, 25, 50, 100"</formula>
    </cfRule>
  </conditionalFormatting>
  <conditionalFormatting sqref="U447:U468 U439:U440">
    <cfRule type="containsText" dxfId="446" priority="513" operator="containsText" text="Mejorable">
      <formula>NOT(ISERROR(SEARCH("Mejorable",U439)))</formula>
    </cfRule>
  </conditionalFormatting>
  <conditionalFormatting sqref="U447:U468 U439:U440">
    <cfRule type="containsText" dxfId="445" priority="510" operator="containsText" text="No Aceptable o Aceptable con Control Especifico">
      <formula>NOT(ISERROR(SEARCH("No Aceptable o Aceptable con Control Especifico",U439)))</formula>
    </cfRule>
    <cfRule type="containsText" dxfId="444" priority="511" operator="containsText" text="No Aceptable">
      <formula>NOT(ISERROR(SEARCH("No Aceptable",U439)))</formula>
    </cfRule>
    <cfRule type="containsText" dxfId="443" priority="512" operator="containsText" text="No Aceptable o Aceptable con Control Especifico">
      <formula>NOT(ISERROR(SEARCH("No Aceptable o Aceptable con Control Especifico",U439)))</formula>
    </cfRule>
  </conditionalFormatting>
  <conditionalFormatting sqref="T447:T468 T439:T440">
    <cfRule type="cellIs" dxfId="442" priority="509" operator="equal">
      <formula>"II"</formula>
    </cfRule>
  </conditionalFormatting>
  <conditionalFormatting sqref="T441:U441">
    <cfRule type="cellIs" dxfId="441" priority="506" stopIfTrue="1" operator="equal">
      <formula>"Muy Alto"</formula>
    </cfRule>
    <cfRule type="cellIs" dxfId="440" priority="507" stopIfTrue="1" operator="equal">
      <formula>"Medio"</formula>
    </cfRule>
    <cfRule type="cellIs" dxfId="439" priority="508" stopIfTrue="1" operator="equal">
      <formula>"Bajo"</formula>
    </cfRule>
  </conditionalFormatting>
  <conditionalFormatting sqref="T441:U441">
    <cfRule type="cellIs" dxfId="438" priority="505" stopIfTrue="1" operator="equal">
      <formula>"Alto"</formula>
    </cfRule>
  </conditionalFormatting>
  <conditionalFormatting sqref="T441:U441">
    <cfRule type="cellIs" dxfId="437" priority="501" stopIfTrue="1" operator="equal">
      <formula>"IV"</formula>
    </cfRule>
    <cfRule type="cellIs" dxfId="436" priority="502" stopIfTrue="1" operator="equal">
      <formula>"III"</formula>
    </cfRule>
    <cfRule type="cellIs" dxfId="435" priority="503" stopIfTrue="1" operator="equal">
      <formula>"II"</formula>
    </cfRule>
    <cfRule type="cellIs" dxfId="434" priority="504" stopIfTrue="1" operator="equal">
      <formula>"I"</formula>
    </cfRule>
  </conditionalFormatting>
  <conditionalFormatting sqref="T441:U441">
    <cfRule type="cellIs" dxfId="433" priority="499" stopIfTrue="1" operator="equal">
      <formula>"No Aceptable"</formula>
    </cfRule>
    <cfRule type="cellIs" dxfId="432" priority="500" stopIfTrue="1" operator="equal">
      <formula>"Aceptable"</formula>
    </cfRule>
  </conditionalFormatting>
  <conditionalFormatting sqref="T441:U441">
    <cfRule type="cellIs" dxfId="431" priority="498" stopIfTrue="1" operator="equal">
      <formula>"No Aceptable Con Control Especifico"</formula>
    </cfRule>
  </conditionalFormatting>
  <conditionalFormatting sqref="T441:U441">
    <cfRule type="cellIs" dxfId="430" priority="497" stopIfTrue="1" operator="equal">
      <formula>"No Aceptable Con Control Esp."</formula>
    </cfRule>
  </conditionalFormatting>
  <conditionalFormatting sqref="P441">
    <cfRule type="cellIs" priority="496" stopIfTrue="1" operator="equal">
      <formula>"10, 25, 50, 100"</formula>
    </cfRule>
  </conditionalFormatting>
  <conditionalFormatting sqref="U441">
    <cfRule type="containsText" dxfId="429" priority="495" operator="containsText" text="Mejorable">
      <formula>NOT(ISERROR(SEARCH("Mejorable",U441)))</formula>
    </cfRule>
  </conditionalFormatting>
  <conditionalFormatting sqref="U441">
    <cfRule type="containsText" dxfId="428" priority="492" operator="containsText" text="No Aceptable o Aceptable con Control Especifico">
      <formula>NOT(ISERROR(SEARCH("No Aceptable o Aceptable con Control Especifico",U441)))</formula>
    </cfRule>
    <cfRule type="containsText" dxfId="427" priority="493" operator="containsText" text="No Aceptable">
      <formula>NOT(ISERROR(SEARCH("No Aceptable",U441)))</formula>
    </cfRule>
    <cfRule type="containsText" dxfId="426" priority="494" operator="containsText" text="No Aceptable o Aceptable con Control Especifico">
      <formula>NOT(ISERROR(SEARCH("No Aceptable o Aceptable con Control Especifico",U441)))</formula>
    </cfRule>
  </conditionalFormatting>
  <conditionalFormatting sqref="T441">
    <cfRule type="cellIs" dxfId="425" priority="491" operator="equal">
      <formula>"II"</formula>
    </cfRule>
  </conditionalFormatting>
  <conditionalFormatting sqref="T436:U438">
    <cfRule type="cellIs" dxfId="424" priority="488" stopIfTrue="1" operator="equal">
      <formula>"Muy Alto"</formula>
    </cfRule>
    <cfRule type="cellIs" dxfId="423" priority="489" stopIfTrue="1" operator="equal">
      <formula>"Medio"</formula>
    </cfRule>
    <cfRule type="cellIs" dxfId="422" priority="490" stopIfTrue="1" operator="equal">
      <formula>"Bajo"</formula>
    </cfRule>
  </conditionalFormatting>
  <conditionalFormatting sqref="T436:U438">
    <cfRule type="cellIs" dxfId="421" priority="487" stopIfTrue="1" operator="equal">
      <formula>"Alto"</formula>
    </cfRule>
  </conditionalFormatting>
  <conditionalFormatting sqref="T436:U438">
    <cfRule type="cellIs" dxfId="420" priority="483" stopIfTrue="1" operator="equal">
      <formula>"IV"</formula>
    </cfRule>
    <cfRule type="cellIs" dxfId="419" priority="484" stopIfTrue="1" operator="equal">
      <formula>"III"</formula>
    </cfRule>
    <cfRule type="cellIs" dxfId="418" priority="485" stopIfTrue="1" operator="equal">
      <formula>"II"</formula>
    </cfRule>
    <cfRule type="cellIs" dxfId="417" priority="486" stopIfTrue="1" operator="equal">
      <formula>"I"</formula>
    </cfRule>
  </conditionalFormatting>
  <conditionalFormatting sqref="T436:U438">
    <cfRule type="cellIs" dxfId="416" priority="481" stopIfTrue="1" operator="equal">
      <formula>"No Aceptable"</formula>
    </cfRule>
    <cfRule type="cellIs" dxfId="415" priority="482" stopIfTrue="1" operator="equal">
      <formula>"Aceptable"</formula>
    </cfRule>
  </conditionalFormatting>
  <conditionalFormatting sqref="T436:U438">
    <cfRule type="cellIs" dxfId="414" priority="480" stopIfTrue="1" operator="equal">
      <formula>"No Aceptable Con Control Especifico"</formula>
    </cfRule>
  </conditionalFormatting>
  <conditionalFormatting sqref="T436:U438">
    <cfRule type="cellIs" dxfId="413" priority="479" stopIfTrue="1" operator="equal">
      <formula>"No Aceptable Con Control Esp."</formula>
    </cfRule>
  </conditionalFormatting>
  <conditionalFormatting sqref="P436">
    <cfRule type="cellIs" priority="478" stopIfTrue="1" operator="equal">
      <formula>"10, 25, 50, 100"</formula>
    </cfRule>
  </conditionalFormatting>
  <conditionalFormatting sqref="U436:U438">
    <cfRule type="containsText" dxfId="412" priority="477" operator="containsText" text="Mejorable">
      <formula>NOT(ISERROR(SEARCH("Mejorable",U436)))</formula>
    </cfRule>
  </conditionalFormatting>
  <conditionalFormatting sqref="U436:U438">
    <cfRule type="containsText" dxfId="411" priority="474" operator="containsText" text="No Aceptable o Aceptable con Control Especifico">
      <formula>NOT(ISERROR(SEARCH("No Aceptable o Aceptable con Control Especifico",U436)))</formula>
    </cfRule>
    <cfRule type="containsText" dxfId="410" priority="475" operator="containsText" text="No Aceptable">
      <formula>NOT(ISERROR(SEARCH("No Aceptable",U436)))</formula>
    </cfRule>
    <cfRule type="containsText" dxfId="409" priority="476" operator="containsText" text="No Aceptable o Aceptable con Control Especifico">
      <formula>NOT(ISERROR(SEARCH("No Aceptable o Aceptable con Control Especifico",U436)))</formula>
    </cfRule>
  </conditionalFormatting>
  <conditionalFormatting sqref="T436:T438">
    <cfRule type="cellIs" dxfId="408" priority="473" operator="equal">
      <formula>"II"</formula>
    </cfRule>
  </conditionalFormatting>
  <conditionalFormatting sqref="P437:P438">
    <cfRule type="cellIs" priority="472" stopIfTrue="1" operator="equal">
      <formula>"10, 25, 50, 100"</formula>
    </cfRule>
  </conditionalFormatting>
  <conditionalFormatting sqref="T446:U446">
    <cfRule type="cellIs" dxfId="407" priority="469" stopIfTrue="1" operator="equal">
      <formula>"Muy Alto"</formula>
    </cfRule>
    <cfRule type="cellIs" dxfId="406" priority="470" stopIfTrue="1" operator="equal">
      <formula>"Medio"</formula>
    </cfRule>
    <cfRule type="cellIs" dxfId="405" priority="471" stopIfTrue="1" operator="equal">
      <formula>"Bajo"</formula>
    </cfRule>
  </conditionalFormatting>
  <conditionalFormatting sqref="T446:U446">
    <cfRule type="cellIs" dxfId="404" priority="468" stopIfTrue="1" operator="equal">
      <formula>"Alto"</formula>
    </cfRule>
  </conditionalFormatting>
  <conditionalFormatting sqref="T446:U446">
    <cfRule type="cellIs" dxfId="403" priority="464" stopIfTrue="1" operator="equal">
      <formula>"IV"</formula>
    </cfRule>
    <cfRule type="cellIs" dxfId="402" priority="465" stopIfTrue="1" operator="equal">
      <formula>"III"</formula>
    </cfRule>
    <cfRule type="cellIs" dxfId="401" priority="466" stopIfTrue="1" operator="equal">
      <formula>"II"</formula>
    </cfRule>
    <cfRule type="cellIs" dxfId="400" priority="467" stopIfTrue="1" operator="equal">
      <formula>"I"</formula>
    </cfRule>
  </conditionalFormatting>
  <conditionalFormatting sqref="T446:U446">
    <cfRule type="cellIs" dxfId="399" priority="462" stopIfTrue="1" operator="equal">
      <formula>"No Aceptable"</formula>
    </cfRule>
    <cfRule type="cellIs" dxfId="398" priority="463" stopIfTrue="1" operator="equal">
      <formula>"Aceptable"</formula>
    </cfRule>
  </conditionalFormatting>
  <conditionalFormatting sqref="T446:U446">
    <cfRule type="cellIs" dxfId="397" priority="461" stopIfTrue="1" operator="equal">
      <formula>"No Aceptable Con Control Especifico"</formula>
    </cfRule>
  </conditionalFormatting>
  <conditionalFormatting sqref="T446:U446">
    <cfRule type="cellIs" dxfId="396" priority="460" stopIfTrue="1" operator="equal">
      <formula>"No Aceptable Con Control Esp."</formula>
    </cfRule>
  </conditionalFormatting>
  <conditionalFormatting sqref="P446">
    <cfRule type="cellIs" priority="459" stopIfTrue="1" operator="equal">
      <formula>"10, 25, 50, 100"</formula>
    </cfRule>
  </conditionalFormatting>
  <conditionalFormatting sqref="U446">
    <cfRule type="containsText" dxfId="395" priority="458" operator="containsText" text="Mejorable">
      <formula>NOT(ISERROR(SEARCH("Mejorable",U446)))</formula>
    </cfRule>
  </conditionalFormatting>
  <conditionalFormatting sqref="U446">
    <cfRule type="containsText" dxfId="394" priority="455" operator="containsText" text="No Aceptable o Aceptable con Control Especifico">
      <formula>NOT(ISERROR(SEARCH("No Aceptable o Aceptable con Control Especifico",U446)))</formula>
    </cfRule>
    <cfRule type="containsText" dxfId="393" priority="456" operator="containsText" text="No Aceptable">
      <formula>NOT(ISERROR(SEARCH("No Aceptable",U446)))</formula>
    </cfRule>
    <cfRule type="containsText" dxfId="392" priority="457" operator="containsText" text="No Aceptable o Aceptable con Control Especifico">
      <formula>NOT(ISERROR(SEARCH("No Aceptable o Aceptable con Control Especifico",U446)))</formula>
    </cfRule>
  </conditionalFormatting>
  <conditionalFormatting sqref="T446">
    <cfRule type="cellIs" dxfId="391" priority="454" operator="equal">
      <formula>"II"</formula>
    </cfRule>
  </conditionalFormatting>
  <conditionalFormatting sqref="T483:U504 T475:U476">
    <cfRule type="cellIs" dxfId="390" priority="451" stopIfTrue="1" operator="equal">
      <formula>"Muy Alto"</formula>
    </cfRule>
    <cfRule type="cellIs" dxfId="389" priority="452" stopIfTrue="1" operator="equal">
      <formula>"Medio"</formula>
    </cfRule>
    <cfRule type="cellIs" dxfId="388" priority="453" stopIfTrue="1" operator="equal">
      <formula>"Bajo"</formula>
    </cfRule>
  </conditionalFormatting>
  <conditionalFormatting sqref="T483:U504 T475:U476">
    <cfRule type="cellIs" dxfId="387" priority="450" stopIfTrue="1" operator="equal">
      <formula>"Alto"</formula>
    </cfRule>
  </conditionalFormatting>
  <conditionalFormatting sqref="T483:U504 T475:U476">
    <cfRule type="cellIs" dxfId="386" priority="446" stopIfTrue="1" operator="equal">
      <formula>"IV"</formula>
    </cfRule>
    <cfRule type="cellIs" dxfId="385" priority="447" stopIfTrue="1" operator="equal">
      <formula>"III"</formula>
    </cfRule>
    <cfRule type="cellIs" dxfId="384" priority="448" stopIfTrue="1" operator="equal">
      <formula>"II"</formula>
    </cfRule>
    <cfRule type="cellIs" dxfId="383" priority="449" stopIfTrue="1" operator="equal">
      <formula>"I"</formula>
    </cfRule>
  </conditionalFormatting>
  <conditionalFormatting sqref="T483:U504 T475:U476">
    <cfRule type="cellIs" dxfId="382" priority="444" stopIfTrue="1" operator="equal">
      <formula>"No Aceptable"</formula>
    </cfRule>
    <cfRule type="cellIs" dxfId="381" priority="445" stopIfTrue="1" operator="equal">
      <formula>"Aceptable"</formula>
    </cfRule>
  </conditionalFormatting>
  <conditionalFormatting sqref="T483:U504 T475:U476">
    <cfRule type="cellIs" dxfId="380" priority="443" stopIfTrue="1" operator="equal">
      <formula>"No Aceptable Con Control Especifico"</formula>
    </cfRule>
  </conditionalFormatting>
  <conditionalFormatting sqref="T483:U504 T475:U476">
    <cfRule type="cellIs" dxfId="379" priority="442" stopIfTrue="1" operator="equal">
      <formula>"No Aceptable Con Control Esp."</formula>
    </cfRule>
  </conditionalFormatting>
  <conditionalFormatting sqref="P483 P475:P476 P485:P504">
    <cfRule type="cellIs" priority="441" stopIfTrue="1" operator="equal">
      <formula>"10, 25, 50, 100"</formula>
    </cfRule>
  </conditionalFormatting>
  <conditionalFormatting sqref="U483:U504 U475:U476">
    <cfRule type="containsText" dxfId="378" priority="440" operator="containsText" text="Mejorable">
      <formula>NOT(ISERROR(SEARCH("Mejorable",U475)))</formula>
    </cfRule>
  </conditionalFormatting>
  <conditionalFormatting sqref="U483:U504 U475:U476">
    <cfRule type="containsText" dxfId="377" priority="437" operator="containsText" text="No Aceptable o Aceptable con Control Especifico">
      <formula>NOT(ISERROR(SEARCH("No Aceptable o Aceptable con Control Especifico",U475)))</formula>
    </cfRule>
    <cfRule type="containsText" dxfId="376" priority="438" operator="containsText" text="No Aceptable">
      <formula>NOT(ISERROR(SEARCH("No Aceptable",U475)))</formula>
    </cfRule>
    <cfRule type="containsText" dxfId="375" priority="439" operator="containsText" text="No Aceptable o Aceptable con Control Especifico">
      <formula>NOT(ISERROR(SEARCH("No Aceptable o Aceptable con Control Especifico",U475)))</formula>
    </cfRule>
  </conditionalFormatting>
  <conditionalFormatting sqref="T483:T504 T475:T476">
    <cfRule type="cellIs" dxfId="374" priority="436" operator="equal">
      <formula>"II"</formula>
    </cfRule>
  </conditionalFormatting>
  <conditionalFormatting sqref="T477:U477">
    <cfRule type="cellIs" dxfId="373" priority="433" stopIfTrue="1" operator="equal">
      <formula>"Muy Alto"</formula>
    </cfRule>
    <cfRule type="cellIs" dxfId="372" priority="434" stopIfTrue="1" operator="equal">
      <formula>"Medio"</formula>
    </cfRule>
    <cfRule type="cellIs" dxfId="371" priority="435" stopIfTrue="1" operator="equal">
      <formula>"Bajo"</formula>
    </cfRule>
  </conditionalFormatting>
  <conditionalFormatting sqref="T477:U477">
    <cfRule type="cellIs" dxfId="370" priority="432" stopIfTrue="1" operator="equal">
      <formula>"Alto"</formula>
    </cfRule>
  </conditionalFormatting>
  <conditionalFormatting sqref="T477:U477">
    <cfRule type="cellIs" dxfId="369" priority="428" stopIfTrue="1" operator="equal">
      <formula>"IV"</formula>
    </cfRule>
    <cfRule type="cellIs" dxfId="368" priority="429" stopIfTrue="1" operator="equal">
      <formula>"III"</formula>
    </cfRule>
    <cfRule type="cellIs" dxfId="367" priority="430" stopIfTrue="1" operator="equal">
      <formula>"II"</formula>
    </cfRule>
    <cfRule type="cellIs" dxfId="366" priority="431" stopIfTrue="1" operator="equal">
      <formula>"I"</formula>
    </cfRule>
  </conditionalFormatting>
  <conditionalFormatting sqref="T477:U477">
    <cfRule type="cellIs" dxfId="365" priority="426" stopIfTrue="1" operator="equal">
      <formula>"No Aceptable"</formula>
    </cfRule>
    <cfRule type="cellIs" dxfId="364" priority="427" stopIfTrue="1" operator="equal">
      <formula>"Aceptable"</formula>
    </cfRule>
  </conditionalFormatting>
  <conditionalFormatting sqref="T477:U477">
    <cfRule type="cellIs" dxfId="363" priority="425" stopIfTrue="1" operator="equal">
      <formula>"No Aceptable Con Control Especifico"</formula>
    </cfRule>
  </conditionalFormatting>
  <conditionalFormatting sqref="T477:U477">
    <cfRule type="cellIs" dxfId="362" priority="424" stopIfTrue="1" operator="equal">
      <formula>"No Aceptable Con Control Esp."</formula>
    </cfRule>
  </conditionalFormatting>
  <conditionalFormatting sqref="P477">
    <cfRule type="cellIs" priority="423" stopIfTrue="1" operator="equal">
      <formula>"10, 25, 50, 100"</formula>
    </cfRule>
  </conditionalFormatting>
  <conditionalFormatting sqref="U477">
    <cfRule type="containsText" dxfId="361" priority="422" operator="containsText" text="Mejorable">
      <formula>NOT(ISERROR(SEARCH("Mejorable",U477)))</formula>
    </cfRule>
  </conditionalFormatting>
  <conditionalFormatting sqref="U477">
    <cfRule type="containsText" dxfId="360" priority="419" operator="containsText" text="No Aceptable o Aceptable con Control Especifico">
      <formula>NOT(ISERROR(SEARCH("No Aceptable o Aceptable con Control Especifico",U477)))</formula>
    </cfRule>
    <cfRule type="containsText" dxfId="359" priority="420" operator="containsText" text="No Aceptable">
      <formula>NOT(ISERROR(SEARCH("No Aceptable",U477)))</formula>
    </cfRule>
    <cfRule type="containsText" dxfId="358" priority="421" operator="containsText" text="No Aceptable o Aceptable con Control Especifico">
      <formula>NOT(ISERROR(SEARCH("No Aceptable o Aceptable con Control Especifico",U477)))</formula>
    </cfRule>
  </conditionalFormatting>
  <conditionalFormatting sqref="T477">
    <cfRule type="cellIs" dxfId="357" priority="418" operator="equal">
      <formula>"II"</formula>
    </cfRule>
  </conditionalFormatting>
  <conditionalFormatting sqref="T472:U474">
    <cfRule type="cellIs" dxfId="356" priority="415" stopIfTrue="1" operator="equal">
      <formula>"Muy Alto"</formula>
    </cfRule>
    <cfRule type="cellIs" dxfId="355" priority="416" stopIfTrue="1" operator="equal">
      <formula>"Medio"</formula>
    </cfRule>
    <cfRule type="cellIs" dxfId="354" priority="417" stopIfTrue="1" operator="equal">
      <formula>"Bajo"</formula>
    </cfRule>
  </conditionalFormatting>
  <conditionalFormatting sqref="T472:U474">
    <cfRule type="cellIs" dxfId="353" priority="414" stopIfTrue="1" operator="equal">
      <formula>"Alto"</formula>
    </cfRule>
  </conditionalFormatting>
  <conditionalFormatting sqref="T472:U474">
    <cfRule type="cellIs" dxfId="352" priority="410" stopIfTrue="1" operator="equal">
      <formula>"IV"</formula>
    </cfRule>
    <cfRule type="cellIs" dxfId="351" priority="411" stopIfTrue="1" operator="equal">
      <formula>"III"</formula>
    </cfRule>
    <cfRule type="cellIs" dxfId="350" priority="412" stopIfTrue="1" operator="equal">
      <formula>"II"</formula>
    </cfRule>
    <cfRule type="cellIs" dxfId="349" priority="413" stopIfTrue="1" operator="equal">
      <formula>"I"</formula>
    </cfRule>
  </conditionalFormatting>
  <conditionalFormatting sqref="T472:U474">
    <cfRule type="cellIs" dxfId="348" priority="408" stopIfTrue="1" operator="equal">
      <formula>"No Aceptable"</formula>
    </cfRule>
    <cfRule type="cellIs" dxfId="347" priority="409" stopIfTrue="1" operator="equal">
      <formula>"Aceptable"</formula>
    </cfRule>
  </conditionalFormatting>
  <conditionalFormatting sqref="T472:U474">
    <cfRule type="cellIs" dxfId="346" priority="407" stopIfTrue="1" operator="equal">
      <formula>"No Aceptable Con Control Especifico"</formula>
    </cfRule>
  </conditionalFormatting>
  <conditionalFormatting sqref="T472:U474">
    <cfRule type="cellIs" dxfId="345" priority="406" stopIfTrue="1" operator="equal">
      <formula>"No Aceptable Con Control Esp."</formula>
    </cfRule>
  </conditionalFormatting>
  <conditionalFormatting sqref="P472">
    <cfRule type="cellIs" priority="405" stopIfTrue="1" operator="equal">
      <formula>"10, 25, 50, 100"</formula>
    </cfRule>
  </conditionalFormatting>
  <conditionalFormatting sqref="U472:U474">
    <cfRule type="containsText" dxfId="344" priority="404" operator="containsText" text="Mejorable">
      <formula>NOT(ISERROR(SEARCH("Mejorable",U472)))</formula>
    </cfRule>
  </conditionalFormatting>
  <conditionalFormatting sqref="U472:U474">
    <cfRule type="containsText" dxfId="343" priority="401" operator="containsText" text="No Aceptable o Aceptable con Control Especifico">
      <formula>NOT(ISERROR(SEARCH("No Aceptable o Aceptable con Control Especifico",U472)))</formula>
    </cfRule>
    <cfRule type="containsText" dxfId="342" priority="402" operator="containsText" text="No Aceptable">
      <formula>NOT(ISERROR(SEARCH("No Aceptable",U472)))</formula>
    </cfRule>
    <cfRule type="containsText" dxfId="341" priority="403" operator="containsText" text="No Aceptable o Aceptable con Control Especifico">
      <formula>NOT(ISERROR(SEARCH("No Aceptable o Aceptable con Control Especifico",U472)))</formula>
    </cfRule>
  </conditionalFormatting>
  <conditionalFormatting sqref="T472:T474">
    <cfRule type="cellIs" dxfId="340" priority="400" operator="equal">
      <formula>"II"</formula>
    </cfRule>
  </conditionalFormatting>
  <conditionalFormatting sqref="P473:P474">
    <cfRule type="cellIs" priority="399" stopIfTrue="1" operator="equal">
      <formula>"10, 25, 50, 100"</formula>
    </cfRule>
  </conditionalFormatting>
  <conditionalFormatting sqref="T482:U482">
    <cfRule type="cellIs" dxfId="339" priority="396" stopIfTrue="1" operator="equal">
      <formula>"Muy Alto"</formula>
    </cfRule>
    <cfRule type="cellIs" dxfId="338" priority="397" stopIfTrue="1" operator="equal">
      <formula>"Medio"</formula>
    </cfRule>
    <cfRule type="cellIs" dxfId="337" priority="398" stopIfTrue="1" operator="equal">
      <formula>"Bajo"</formula>
    </cfRule>
  </conditionalFormatting>
  <conditionalFormatting sqref="T482:U482">
    <cfRule type="cellIs" dxfId="336" priority="395" stopIfTrue="1" operator="equal">
      <formula>"Alto"</formula>
    </cfRule>
  </conditionalFormatting>
  <conditionalFormatting sqref="T482:U482">
    <cfRule type="cellIs" dxfId="335" priority="391" stopIfTrue="1" operator="equal">
      <formula>"IV"</formula>
    </cfRule>
    <cfRule type="cellIs" dxfId="334" priority="392" stopIfTrue="1" operator="equal">
      <formula>"III"</formula>
    </cfRule>
    <cfRule type="cellIs" dxfId="333" priority="393" stopIfTrue="1" operator="equal">
      <formula>"II"</formula>
    </cfRule>
    <cfRule type="cellIs" dxfId="332" priority="394" stopIfTrue="1" operator="equal">
      <formula>"I"</formula>
    </cfRule>
  </conditionalFormatting>
  <conditionalFormatting sqref="T482:U482">
    <cfRule type="cellIs" dxfId="331" priority="389" stopIfTrue="1" operator="equal">
      <formula>"No Aceptable"</formula>
    </cfRule>
    <cfRule type="cellIs" dxfId="330" priority="390" stopIfTrue="1" operator="equal">
      <formula>"Aceptable"</formula>
    </cfRule>
  </conditionalFormatting>
  <conditionalFormatting sqref="T482:U482">
    <cfRule type="cellIs" dxfId="329" priority="388" stopIfTrue="1" operator="equal">
      <formula>"No Aceptable Con Control Especifico"</formula>
    </cfRule>
  </conditionalFormatting>
  <conditionalFormatting sqref="T482:U482">
    <cfRule type="cellIs" dxfId="328" priority="387" stopIfTrue="1" operator="equal">
      <formula>"No Aceptable Con Control Esp."</formula>
    </cfRule>
  </conditionalFormatting>
  <conditionalFormatting sqref="P482">
    <cfRule type="cellIs" priority="386" stopIfTrue="1" operator="equal">
      <formula>"10, 25, 50, 100"</formula>
    </cfRule>
  </conditionalFormatting>
  <conditionalFormatting sqref="U482">
    <cfRule type="containsText" dxfId="327" priority="385" operator="containsText" text="Mejorable">
      <formula>NOT(ISERROR(SEARCH("Mejorable",U482)))</formula>
    </cfRule>
  </conditionalFormatting>
  <conditionalFormatting sqref="U482">
    <cfRule type="containsText" dxfId="326" priority="382" operator="containsText" text="No Aceptable o Aceptable con Control Especifico">
      <formula>NOT(ISERROR(SEARCH("No Aceptable o Aceptable con Control Especifico",U482)))</formula>
    </cfRule>
    <cfRule type="containsText" dxfId="325" priority="383" operator="containsText" text="No Aceptable">
      <formula>NOT(ISERROR(SEARCH("No Aceptable",U482)))</formula>
    </cfRule>
    <cfRule type="containsText" dxfId="324" priority="384" operator="containsText" text="No Aceptable o Aceptable con Control Especifico">
      <formula>NOT(ISERROR(SEARCH("No Aceptable o Aceptable con Control Especifico",U482)))</formula>
    </cfRule>
  </conditionalFormatting>
  <conditionalFormatting sqref="T482">
    <cfRule type="cellIs" dxfId="323" priority="381" operator="equal">
      <formula>"II"</formula>
    </cfRule>
  </conditionalFormatting>
  <conditionalFormatting sqref="P83">
    <cfRule type="cellIs" priority="380" stopIfTrue="1" operator="equal">
      <formula>"10, 25, 50, 100"</formula>
    </cfRule>
  </conditionalFormatting>
  <conditionalFormatting sqref="P155">
    <cfRule type="cellIs" priority="379" stopIfTrue="1" operator="equal">
      <formula>"10, 25, 50, 100"</formula>
    </cfRule>
  </conditionalFormatting>
  <conditionalFormatting sqref="P227">
    <cfRule type="cellIs" priority="378" stopIfTrue="1" operator="equal">
      <formula>"10, 25, 50, 100"</formula>
    </cfRule>
  </conditionalFormatting>
  <conditionalFormatting sqref="P299">
    <cfRule type="cellIs" priority="377" stopIfTrue="1" operator="equal">
      <formula>"10, 25, 50, 100"</formula>
    </cfRule>
  </conditionalFormatting>
  <conditionalFormatting sqref="P361">
    <cfRule type="cellIs" priority="376" stopIfTrue="1" operator="equal">
      <formula>"10, 25, 50, 100"</formula>
    </cfRule>
  </conditionalFormatting>
  <conditionalFormatting sqref="P433">
    <cfRule type="cellIs" priority="375" stopIfTrue="1" operator="equal">
      <formula>"10, 25, 50, 100"</formula>
    </cfRule>
  </conditionalFormatting>
  <conditionalFormatting sqref="P119">
    <cfRule type="cellIs" priority="374" stopIfTrue="1" operator="equal">
      <formula>"10, 25, 50, 100"</formula>
    </cfRule>
  </conditionalFormatting>
  <conditionalFormatting sqref="P191">
    <cfRule type="cellIs" priority="373" stopIfTrue="1" operator="equal">
      <formula>"10, 25, 50, 100"</formula>
    </cfRule>
  </conditionalFormatting>
  <conditionalFormatting sqref="P263">
    <cfRule type="cellIs" priority="372" stopIfTrue="1" operator="equal">
      <formula>"10, 25, 50, 100"</formula>
    </cfRule>
  </conditionalFormatting>
  <conditionalFormatting sqref="P325">
    <cfRule type="cellIs" priority="371" stopIfTrue="1" operator="equal">
      <formula>"10, 25, 50, 100"</formula>
    </cfRule>
  </conditionalFormatting>
  <conditionalFormatting sqref="P397">
    <cfRule type="cellIs" priority="370" stopIfTrue="1" operator="equal">
      <formula>"10, 25, 50, 100"</formula>
    </cfRule>
  </conditionalFormatting>
  <conditionalFormatting sqref="P469">
    <cfRule type="cellIs" priority="369" stopIfTrue="1" operator="equal">
      <formula>"10, 25, 50, 100"</formula>
    </cfRule>
  </conditionalFormatting>
  <conditionalFormatting sqref="P84">
    <cfRule type="cellIs" priority="368" stopIfTrue="1" operator="equal">
      <formula>"10, 25, 50, 100"</formula>
    </cfRule>
  </conditionalFormatting>
  <conditionalFormatting sqref="P156">
    <cfRule type="cellIs" priority="367" stopIfTrue="1" operator="equal">
      <formula>"10, 25, 50, 100"</formula>
    </cfRule>
  </conditionalFormatting>
  <conditionalFormatting sqref="P228">
    <cfRule type="cellIs" priority="366" stopIfTrue="1" operator="equal">
      <formula>"10, 25, 50, 100"</formula>
    </cfRule>
  </conditionalFormatting>
  <conditionalFormatting sqref="P300">
    <cfRule type="cellIs" priority="365" stopIfTrue="1" operator="equal">
      <formula>"10, 25, 50, 100"</formula>
    </cfRule>
  </conditionalFormatting>
  <conditionalFormatting sqref="P362">
    <cfRule type="cellIs" priority="364" stopIfTrue="1" operator="equal">
      <formula>"10, 25, 50, 100"</formula>
    </cfRule>
  </conditionalFormatting>
  <conditionalFormatting sqref="P434">
    <cfRule type="cellIs" priority="363" stopIfTrue="1" operator="equal">
      <formula>"10, 25, 50, 100"</formula>
    </cfRule>
  </conditionalFormatting>
  <conditionalFormatting sqref="P120">
    <cfRule type="cellIs" priority="362" stopIfTrue="1" operator="equal">
      <formula>"10, 25, 50, 100"</formula>
    </cfRule>
  </conditionalFormatting>
  <conditionalFormatting sqref="P192">
    <cfRule type="cellIs" priority="361" stopIfTrue="1" operator="equal">
      <formula>"10, 25, 50, 100"</formula>
    </cfRule>
  </conditionalFormatting>
  <conditionalFormatting sqref="P264">
    <cfRule type="cellIs" priority="360" stopIfTrue="1" operator="equal">
      <formula>"10, 25, 50, 100"</formula>
    </cfRule>
  </conditionalFormatting>
  <conditionalFormatting sqref="P326">
    <cfRule type="cellIs" priority="359" stopIfTrue="1" operator="equal">
      <formula>"10, 25, 50, 100"</formula>
    </cfRule>
  </conditionalFormatting>
  <conditionalFormatting sqref="P398">
    <cfRule type="cellIs" priority="358" stopIfTrue="1" operator="equal">
      <formula>"10, 25, 50, 100"</formula>
    </cfRule>
  </conditionalFormatting>
  <conditionalFormatting sqref="P470">
    <cfRule type="cellIs" priority="357" stopIfTrue="1" operator="equal">
      <formula>"10, 25, 50, 100"</formula>
    </cfRule>
  </conditionalFormatting>
  <conditionalFormatting sqref="P98">
    <cfRule type="cellIs" priority="356" stopIfTrue="1" operator="equal">
      <formula>"10, 25, 50, 100"</formula>
    </cfRule>
  </conditionalFormatting>
  <conditionalFormatting sqref="P170">
    <cfRule type="cellIs" priority="355" stopIfTrue="1" operator="equal">
      <formula>"10, 25, 50, 100"</formula>
    </cfRule>
  </conditionalFormatting>
  <conditionalFormatting sqref="P242">
    <cfRule type="cellIs" priority="354" stopIfTrue="1" operator="equal">
      <formula>"10, 25, 50, 100"</formula>
    </cfRule>
  </conditionalFormatting>
  <conditionalFormatting sqref="P308">
    <cfRule type="cellIs" priority="353" stopIfTrue="1" operator="equal">
      <formula>"10, 25, 50, 100"</formula>
    </cfRule>
  </conditionalFormatting>
  <conditionalFormatting sqref="P376">
    <cfRule type="cellIs" priority="352" stopIfTrue="1" operator="equal">
      <formula>"10, 25, 50, 100"</formula>
    </cfRule>
  </conditionalFormatting>
  <conditionalFormatting sqref="P448">
    <cfRule type="cellIs" priority="351" stopIfTrue="1" operator="equal">
      <formula>"10, 25, 50, 100"</formula>
    </cfRule>
  </conditionalFormatting>
  <conditionalFormatting sqref="P134">
    <cfRule type="cellIs" priority="350" stopIfTrue="1" operator="equal">
      <formula>"10, 25, 50, 100"</formula>
    </cfRule>
  </conditionalFormatting>
  <conditionalFormatting sqref="P206">
    <cfRule type="cellIs" priority="349" stopIfTrue="1" operator="equal">
      <formula>"10, 25, 50, 100"</formula>
    </cfRule>
  </conditionalFormatting>
  <conditionalFormatting sqref="P278">
    <cfRule type="cellIs" priority="348" stopIfTrue="1" operator="equal">
      <formula>"10, 25, 50, 100"</formula>
    </cfRule>
  </conditionalFormatting>
  <conditionalFormatting sqref="P340">
    <cfRule type="cellIs" priority="347" stopIfTrue="1" operator="equal">
      <formula>"10, 25, 50, 100"</formula>
    </cfRule>
  </conditionalFormatting>
  <conditionalFormatting sqref="P412">
    <cfRule type="cellIs" priority="346" stopIfTrue="1" operator="equal">
      <formula>"10, 25, 50, 100"</formula>
    </cfRule>
  </conditionalFormatting>
  <conditionalFormatting sqref="P484">
    <cfRule type="cellIs" priority="345" stopIfTrue="1" operator="equal">
      <formula>"10, 25, 50, 100"</formula>
    </cfRule>
  </conditionalFormatting>
  <conditionalFormatting sqref="T20:U23">
    <cfRule type="cellIs" dxfId="322" priority="342" stopIfTrue="1" operator="equal">
      <formula>"Muy Alto"</formula>
    </cfRule>
    <cfRule type="cellIs" dxfId="321" priority="343" stopIfTrue="1" operator="equal">
      <formula>"Medio"</formula>
    </cfRule>
    <cfRule type="cellIs" dxfId="320" priority="344" stopIfTrue="1" operator="equal">
      <formula>"Bajo"</formula>
    </cfRule>
  </conditionalFormatting>
  <conditionalFormatting sqref="T20:U23">
    <cfRule type="cellIs" dxfId="319" priority="341" stopIfTrue="1" operator="equal">
      <formula>"Alto"</formula>
    </cfRule>
  </conditionalFormatting>
  <conditionalFormatting sqref="T20:U23">
    <cfRule type="cellIs" dxfId="318" priority="337" stopIfTrue="1" operator="equal">
      <formula>"IV"</formula>
    </cfRule>
    <cfRule type="cellIs" dxfId="317" priority="338" stopIfTrue="1" operator="equal">
      <formula>"III"</formula>
    </cfRule>
    <cfRule type="cellIs" dxfId="316" priority="339" stopIfTrue="1" operator="equal">
      <formula>"II"</formula>
    </cfRule>
    <cfRule type="cellIs" dxfId="315" priority="340" stopIfTrue="1" operator="equal">
      <formula>"I"</formula>
    </cfRule>
  </conditionalFormatting>
  <conditionalFormatting sqref="T20:U23">
    <cfRule type="cellIs" dxfId="314" priority="335" stopIfTrue="1" operator="equal">
      <formula>"No Aceptable"</formula>
    </cfRule>
    <cfRule type="cellIs" dxfId="313" priority="336" stopIfTrue="1" operator="equal">
      <formula>"Aceptable"</formula>
    </cfRule>
  </conditionalFormatting>
  <conditionalFormatting sqref="T20:U23">
    <cfRule type="cellIs" dxfId="312" priority="334" stopIfTrue="1" operator="equal">
      <formula>"No Aceptable Con Control Especifico"</formula>
    </cfRule>
  </conditionalFormatting>
  <conditionalFormatting sqref="T20:U23">
    <cfRule type="cellIs" dxfId="311" priority="333" stopIfTrue="1" operator="equal">
      <formula>"No Aceptable Con Control Esp."</formula>
    </cfRule>
  </conditionalFormatting>
  <conditionalFormatting sqref="P20:P23">
    <cfRule type="cellIs" priority="332" stopIfTrue="1" operator="equal">
      <formula>"10, 25, 50, 100"</formula>
    </cfRule>
  </conditionalFormatting>
  <conditionalFormatting sqref="U20:U23">
    <cfRule type="containsText" dxfId="310" priority="331" operator="containsText" text="Mejorable">
      <formula>NOT(ISERROR(SEARCH("Mejorable",U20)))</formula>
    </cfRule>
  </conditionalFormatting>
  <conditionalFormatting sqref="U20:U23">
    <cfRule type="containsText" dxfId="309" priority="328" operator="containsText" text="No Aceptable o Aceptable con Control Especifico">
      <formula>NOT(ISERROR(SEARCH("No Aceptable o Aceptable con Control Especifico",U20)))</formula>
    </cfRule>
    <cfRule type="containsText" dxfId="308" priority="329" operator="containsText" text="No Aceptable">
      <formula>NOT(ISERROR(SEARCH("No Aceptable",U20)))</formula>
    </cfRule>
    <cfRule type="containsText" dxfId="307" priority="330" operator="containsText" text="No Aceptable o Aceptable con Control Especifico">
      <formula>NOT(ISERROR(SEARCH("No Aceptable o Aceptable con Control Especifico",U20)))</formula>
    </cfRule>
  </conditionalFormatting>
  <conditionalFormatting sqref="T20:T23">
    <cfRule type="cellIs" dxfId="306" priority="327" operator="equal">
      <formula>"II"</formula>
    </cfRule>
  </conditionalFormatting>
  <conditionalFormatting sqref="T92:U95">
    <cfRule type="cellIs" dxfId="305" priority="324" stopIfTrue="1" operator="equal">
      <formula>"Muy Alto"</formula>
    </cfRule>
    <cfRule type="cellIs" dxfId="304" priority="325" stopIfTrue="1" operator="equal">
      <formula>"Medio"</formula>
    </cfRule>
    <cfRule type="cellIs" dxfId="303" priority="326" stopIfTrue="1" operator="equal">
      <formula>"Bajo"</formula>
    </cfRule>
  </conditionalFormatting>
  <conditionalFormatting sqref="T92:U95">
    <cfRule type="cellIs" dxfId="302" priority="323" stopIfTrue="1" operator="equal">
      <formula>"Alto"</formula>
    </cfRule>
  </conditionalFormatting>
  <conditionalFormatting sqref="T92:U95">
    <cfRule type="cellIs" dxfId="301" priority="319" stopIfTrue="1" operator="equal">
      <formula>"IV"</formula>
    </cfRule>
    <cfRule type="cellIs" dxfId="300" priority="320" stopIfTrue="1" operator="equal">
      <formula>"III"</formula>
    </cfRule>
    <cfRule type="cellIs" dxfId="299" priority="321" stopIfTrue="1" operator="equal">
      <formula>"II"</formula>
    </cfRule>
    <cfRule type="cellIs" dxfId="298" priority="322" stopIfTrue="1" operator="equal">
      <formula>"I"</formula>
    </cfRule>
  </conditionalFormatting>
  <conditionalFormatting sqref="T92:U95">
    <cfRule type="cellIs" dxfId="297" priority="317" stopIfTrue="1" operator="equal">
      <formula>"No Aceptable"</formula>
    </cfRule>
    <cfRule type="cellIs" dxfId="296" priority="318" stopIfTrue="1" operator="equal">
      <formula>"Aceptable"</formula>
    </cfRule>
  </conditionalFormatting>
  <conditionalFormatting sqref="T92:U95">
    <cfRule type="cellIs" dxfId="295" priority="316" stopIfTrue="1" operator="equal">
      <formula>"No Aceptable Con Control Especifico"</formula>
    </cfRule>
  </conditionalFormatting>
  <conditionalFormatting sqref="T92:U95">
    <cfRule type="cellIs" dxfId="294" priority="315" stopIfTrue="1" operator="equal">
      <formula>"No Aceptable Con Control Esp."</formula>
    </cfRule>
  </conditionalFormatting>
  <conditionalFormatting sqref="P92:P95">
    <cfRule type="cellIs" priority="314" stopIfTrue="1" operator="equal">
      <formula>"10, 25, 50, 100"</formula>
    </cfRule>
  </conditionalFormatting>
  <conditionalFormatting sqref="U92:U95">
    <cfRule type="containsText" dxfId="293" priority="313" operator="containsText" text="Mejorable">
      <formula>NOT(ISERROR(SEARCH("Mejorable",U92)))</formula>
    </cfRule>
  </conditionalFormatting>
  <conditionalFormatting sqref="U92:U95">
    <cfRule type="containsText" dxfId="292" priority="310" operator="containsText" text="No Aceptable o Aceptable con Control Especifico">
      <formula>NOT(ISERROR(SEARCH("No Aceptable o Aceptable con Control Especifico",U92)))</formula>
    </cfRule>
    <cfRule type="containsText" dxfId="291" priority="311" operator="containsText" text="No Aceptable">
      <formula>NOT(ISERROR(SEARCH("No Aceptable",U92)))</formula>
    </cfRule>
    <cfRule type="containsText" dxfId="290" priority="312" operator="containsText" text="No Aceptable o Aceptable con Control Especifico">
      <formula>NOT(ISERROR(SEARCH("No Aceptable o Aceptable con Control Especifico",U92)))</formula>
    </cfRule>
  </conditionalFormatting>
  <conditionalFormatting sqref="T92:T95">
    <cfRule type="cellIs" dxfId="289" priority="309" operator="equal">
      <formula>"II"</formula>
    </cfRule>
  </conditionalFormatting>
  <conditionalFormatting sqref="T164:U167">
    <cfRule type="cellIs" dxfId="288" priority="306" stopIfTrue="1" operator="equal">
      <formula>"Muy Alto"</formula>
    </cfRule>
    <cfRule type="cellIs" dxfId="287" priority="307" stopIfTrue="1" operator="equal">
      <formula>"Medio"</formula>
    </cfRule>
    <cfRule type="cellIs" dxfId="286" priority="308" stopIfTrue="1" operator="equal">
      <formula>"Bajo"</formula>
    </cfRule>
  </conditionalFormatting>
  <conditionalFormatting sqref="T164:U167">
    <cfRule type="cellIs" dxfId="285" priority="305" stopIfTrue="1" operator="equal">
      <formula>"Alto"</formula>
    </cfRule>
  </conditionalFormatting>
  <conditionalFormatting sqref="T164:U167">
    <cfRule type="cellIs" dxfId="284" priority="301" stopIfTrue="1" operator="equal">
      <formula>"IV"</formula>
    </cfRule>
    <cfRule type="cellIs" dxfId="283" priority="302" stopIfTrue="1" operator="equal">
      <formula>"III"</formula>
    </cfRule>
    <cfRule type="cellIs" dxfId="282" priority="303" stopIfTrue="1" operator="equal">
      <formula>"II"</formula>
    </cfRule>
    <cfRule type="cellIs" dxfId="281" priority="304" stopIfTrue="1" operator="equal">
      <formula>"I"</formula>
    </cfRule>
  </conditionalFormatting>
  <conditionalFormatting sqref="T164:U167">
    <cfRule type="cellIs" dxfId="280" priority="299" stopIfTrue="1" operator="equal">
      <formula>"No Aceptable"</formula>
    </cfRule>
    <cfRule type="cellIs" dxfId="279" priority="300" stopIfTrue="1" operator="equal">
      <formula>"Aceptable"</formula>
    </cfRule>
  </conditionalFormatting>
  <conditionalFormatting sqref="T164:U167">
    <cfRule type="cellIs" dxfId="278" priority="298" stopIfTrue="1" operator="equal">
      <formula>"No Aceptable Con Control Especifico"</formula>
    </cfRule>
  </conditionalFormatting>
  <conditionalFormatting sqref="T164:U167">
    <cfRule type="cellIs" dxfId="277" priority="297" stopIfTrue="1" operator="equal">
      <formula>"No Aceptable Con Control Esp."</formula>
    </cfRule>
  </conditionalFormatting>
  <conditionalFormatting sqref="P164:P167">
    <cfRule type="cellIs" priority="296" stopIfTrue="1" operator="equal">
      <formula>"10, 25, 50, 100"</formula>
    </cfRule>
  </conditionalFormatting>
  <conditionalFormatting sqref="U164:U167">
    <cfRule type="containsText" dxfId="276" priority="295" operator="containsText" text="Mejorable">
      <formula>NOT(ISERROR(SEARCH("Mejorable",U164)))</formula>
    </cfRule>
  </conditionalFormatting>
  <conditionalFormatting sqref="U164:U167">
    <cfRule type="containsText" dxfId="275" priority="292" operator="containsText" text="No Aceptable o Aceptable con Control Especifico">
      <formula>NOT(ISERROR(SEARCH("No Aceptable o Aceptable con Control Especifico",U164)))</formula>
    </cfRule>
    <cfRule type="containsText" dxfId="274" priority="293" operator="containsText" text="No Aceptable">
      <formula>NOT(ISERROR(SEARCH("No Aceptable",U164)))</formula>
    </cfRule>
    <cfRule type="containsText" dxfId="273" priority="294" operator="containsText" text="No Aceptable o Aceptable con Control Especifico">
      <formula>NOT(ISERROR(SEARCH("No Aceptable o Aceptable con Control Especifico",U164)))</formula>
    </cfRule>
  </conditionalFormatting>
  <conditionalFormatting sqref="T164:T167">
    <cfRule type="cellIs" dxfId="272" priority="291" operator="equal">
      <formula>"II"</formula>
    </cfRule>
  </conditionalFormatting>
  <conditionalFormatting sqref="T236:U239">
    <cfRule type="cellIs" dxfId="271" priority="288" stopIfTrue="1" operator="equal">
      <formula>"Muy Alto"</formula>
    </cfRule>
    <cfRule type="cellIs" dxfId="270" priority="289" stopIfTrue="1" operator="equal">
      <formula>"Medio"</formula>
    </cfRule>
    <cfRule type="cellIs" dxfId="269" priority="290" stopIfTrue="1" operator="equal">
      <formula>"Bajo"</formula>
    </cfRule>
  </conditionalFormatting>
  <conditionalFormatting sqref="T236:U239">
    <cfRule type="cellIs" dxfId="268" priority="287" stopIfTrue="1" operator="equal">
      <formula>"Alto"</formula>
    </cfRule>
  </conditionalFormatting>
  <conditionalFormatting sqref="T236:U239">
    <cfRule type="cellIs" dxfId="267" priority="283" stopIfTrue="1" operator="equal">
      <formula>"IV"</formula>
    </cfRule>
    <cfRule type="cellIs" dxfId="266" priority="284" stopIfTrue="1" operator="equal">
      <formula>"III"</formula>
    </cfRule>
    <cfRule type="cellIs" dxfId="265" priority="285" stopIfTrue="1" operator="equal">
      <formula>"II"</formula>
    </cfRule>
    <cfRule type="cellIs" dxfId="264" priority="286" stopIfTrue="1" operator="equal">
      <formula>"I"</formula>
    </cfRule>
  </conditionalFormatting>
  <conditionalFormatting sqref="T236:U239">
    <cfRule type="cellIs" dxfId="263" priority="281" stopIfTrue="1" operator="equal">
      <formula>"No Aceptable"</formula>
    </cfRule>
    <cfRule type="cellIs" dxfId="262" priority="282" stopIfTrue="1" operator="equal">
      <formula>"Aceptable"</formula>
    </cfRule>
  </conditionalFormatting>
  <conditionalFormatting sqref="T236:U239">
    <cfRule type="cellIs" dxfId="261" priority="280" stopIfTrue="1" operator="equal">
      <formula>"No Aceptable Con Control Especifico"</formula>
    </cfRule>
  </conditionalFormatting>
  <conditionalFormatting sqref="T236:U239">
    <cfRule type="cellIs" dxfId="260" priority="279" stopIfTrue="1" operator="equal">
      <formula>"No Aceptable Con Control Esp."</formula>
    </cfRule>
  </conditionalFormatting>
  <conditionalFormatting sqref="P236:P239">
    <cfRule type="cellIs" priority="278" stopIfTrue="1" operator="equal">
      <formula>"10, 25, 50, 100"</formula>
    </cfRule>
  </conditionalFormatting>
  <conditionalFormatting sqref="U236:U239">
    <cfRule type="containsText" dxfId="259" priority="277" operator="containsText" text="Mejorable">
      <formula>NOT(ISERROR(SEARCH("Mejorable",U236)))</formula>
    </cfRule>
  </conditionalFormatting>
  <conditionalFormatting sqref="U236:U239">
    <cfRule type="containsText" dxfId="258" priority="274" operator="containsText" text="No Aceptable o Aceptable con Control Especifico">
      <formula>NOT(ISERROR(SEARCH("No Aceptable o Aceptable con Control Especifico",U236)))</formula>
    </cfRule>
    <cfRule type="containsText" dxfId="257" priority="275" operator="containsText" text="No Aceptable">
      <formula>NOT(ISERROR(SEARCH("No Aceptable",U236)))</formula>
    </cfRule>
    <cfRule type="containsText" dxfId="256" priority="276" operator="containsText" text="No Aceptable o Aceptable con Control Especifico">
      <formula>NOT(ISERROR(SEARCH("No Aceptable o Aceptable con Control Especifico",U236)))</formula>
    </cfRule>
  </conditionalFormatting>
  <conditionalFormatting sqref="T236:T239">
    <cfRule type="cellIs" dxfId="255" priority="273" operator="equal">
      <formula>"II"</formula>
    </cfRule>
  </conditionalFormatting>
  <conditionalFormatting sqref="T370:U373">
    <cfRule type="cellIs" dxfId="254" priority="270" stopIfTrue="1" operator="equal">
      <formula>"Muy Alto"</formula>
    </cfRule>
    <cfRule type="cellIs" dxfId="253" priority="271" stopIfTrue="1" operator="equal">
      <formula>"Medio"</formula>
    </cfRule>
    <cfRule type="cellIs" dxfId="252" priority="272" stopIfTrue="1" operator="equal">
      <formula>"Bajo"</formula>
    </cfRule>
  </conditionalFormatting>
  <conditionalFormatting sqref="T370:U373">
    <cfRule type="cellIs" dxfId="251" priority="269" stopIfTrue="1" operator="equal">
      <formula>"Alto"</formula>
    </cfRule>
  </conditionalFormatting>
  <conditionalFormatting sqref="T370:U373">
    <cfRule type="cellIs" dxfId="250" priority="265" stopIfTrue="1" operator="equal">
      <formula>"IV"</formula>
    </cfRule>
    <cfRule type="cellIs" dxfId="249" priority="266" stopIfTrue="1" operator="equal">
      <formula>"III"</formula>
    </cfRule>
    <cfRule type="cellIs" dxfId="248" priority="267" stopIfTrue="1" operator="equal">
      <formula>"II"</formula>
    </cfRule>
    <cfRule type="cellIs" dxfId="247" priority="268" stopIfTrue="1" operator="equal">
      <formula>"I"</formula>
    </cfRule>
  </conditionalFormatting>
  <conditionalFormatting sqref="T370:U373">
    <cfRule type="cellIs" dxfId="246" priority="263" stopIfTrue="1" operator="equal">
      <formula>"No Aceptable"</formula>
    </cfRule>
    <cfRule type="cellIs" dxfId="245" priority="264" stopIfTrue="1" operator="equal">
      <formula>"Aceptable"</formula>
    </cfRule>
  </conditionalFormatting>
  <conditionalFormatting sqref="T370:U373">
    <cfRule type="cellIs" dxfId="244" priority="262" stopIfTrue="1" operator="equal">
      <formula>"No Aceptable Con Control Especifico"</formula>
    </cfRule>
  </conditionalFormatting>
  <conditionalFormatting sqref="T370:U373">
    <cfRule type="cellIs" dxfId="243" priority="261" stopIfTrue="1" operator="equal">
      <formula>"No Aceptable Con Control Esp."</formula>
    </cfRule>
  </conditionalFormatting>
  <conditionalFormatting sqref="P370:P373">
    <cfRule type="cellIs" priority="260" stopIfTrue="1" operator="equal">
      <formula>"10, 25, 50, 100"</formula>
    </cfRule>
  </conditionalFormatting>
  <conditionalFormatting sqref="U370:U373">
    <cfRule type="containsText" dxfId="242" priority="259" operator="containsText" text="Mejorable">
      <formula>NOT(ISERROR(SEARCH("Mejorable",U370)))</formula>
    </cfRule>
  </conditionalFormatting>
  <conditionalFormatting sqref="U370:U373">
    <cfRule type="containsText" dxfId="241" priority="256" operator="containsText" text="No Aceptable o Aceptable con Control Especifico">
      <formula>NOT(ISERROR(SEARCH("No Aceptable o Aceptable con Control Especifico",U370)))</formula>
    </cfRule>
    <cfRule type="containsText" dxfId="240" priority="257" operator="containsText" text="No Aceptable">
      <formula>NOT(ISERROR(SEARCH("No Aceptable",U370)))</formula>
    </cfRule>
    <cfRule type="containsText" dxfId="239" priority="258" operator="containsText" text="No Aceptable o Aceptable con Control Especifico">
      <formula>NOT(ISERROR(SEARCH("No Aceptable o Aceptable con Control Especifico",U370)))</formula>
    </cfRule>
  </conditionalFormatting>
  <conditionalFormatting sqref="T370:T373">
    <cfRule type="cellIs" dxfId="238" priority="255" operator="equal">
      <formula>"II"</formula>
    </cfRule>
  </conditionalFormatting>
  <conditionalFormatting sqref="T442:U445">
    <cfRule type="cellIs" dxfId="237" priority="252" stopIfTrue="1" operator="equal">
      <formula>"Muy Alto"</formula>
    </cfRule>
    <cfRule type="cellIs" dxfId="236" priority="253" stopIfTrue="1" operator="equal">
      <formula>"Medio"</formula>
    </cfRule>
    <cfRule type="cellIs" dxfId="235" priority="254" stopIfTrue="1" operator="equal">
      <formula>"Bajo"</formula>
    </cfRule>
  </conditionalFormatting>
  <conditionalFormatting sqref="T442:U445">
    <cfRule type="cellIs" dxfId="234" priority="251" stopIfTrue="1" operator="equal">
      <formula>"Alto"</formula>
    </cfRule>
  </conditionalFormatting>
  <conditionalFormatting sqref="T442:U445">
    <cfRule type="cellIs" dxfId="233" priority="247" stopIfTrue="1" operator="equal">
      <formula>"IV"</formula>
    </cfRule>
    <cfRule type="cellIs" dxfId="232" priority="248" stopIfTrue="1" operator="equal">
      <formula>"III"</formula>
    </cfRule>
    <cfRule type="cellIs" dxfId="231" priority="249" stopIfTrue="1" operator="equal">
      <formula>"II"</formula>
    </cfRule>
    <cfRule type="cellIs" dxfId="230" priority="250" stopIfTrue="1" operator="equal">
      <formula>"I"</formula>
    </cfRule>
  </conditionalFormatting>
  <conditionalFormatting sqref="T442:U445">
    <cfRule type="cellIs" dxfId="229" priority="245" stopIfTrue="1" operator="equal">
      <formula>"No Aceptable"</formula>
    </cfRule>
    <cfRule type="cellIs" dxfId="228" priority="246" stopIfTrue="1" operator="equal">
      <formula>"Aceptable"</formula>
    </cfRule>
  </conditionalFormatting>
  <conditionalFormatting sqref="T442:U445">
    <cfRule type="cellIs" dxfId="227" priority="244" stopIfTrue="1" operator="equal">
      <formula>"No Aceptable Con Control Especifico"</formula>
    </cfRule>
  </conditionalFormatting>
  <conditionalFormatting sqref="T442:U445">
    <cfRule type="cellIs" dxfId="226" priority="243" stopIfTrue="1" operator="equal">
      <formula>"No Aceptable Con Control Esp."</formula>
    </cfRule>
  </conditionalFormatting>
  <conditionalFormatting sqref="P442:P445">
    <cfRule type="cellIs" priority="242" stopIfTrue="1" operator="equal">
      <formula>"10, 25, 50, 100"</formula>
    </cfRule>
  </conditionalFormatting>
  <conditionalFormatting sqref="U442:U445">
    <cfRule type="containsText" dxfId="225" priority="241" operator="containsText" text="Mejorable">
      <formula>NOT(ISERROR(SEARCH("Mejorable",U442)))</formula>
    </cfRule>
  </conditionalFormatting>
  <conditionalFormatting sqref="U442:U445">
    <cfRule type="containsText" dxfId="224" priority="238" operator="containsText" text="No Aceptable o Aceptable con Control Especifico">
      <formula>NOT(ISERROR(SEARCH("No Aceptable o Aceptable con Control Especifico",U442)))</formula>
    </cfRule>
    <cfRule type="containsText" dxfId="223" priority="239" operator="containsText" text="No Aceptable">
      <formula>NOT(ISERROR(SEARCH("No Aceptable",U442)))</formula>
    </cfRule>
    <cfRule type="containsText" dxfId="222" priority="240" operator="containsText" text="No Aceptable o Aceptable con Control Especifico">
      <formula>NOT(ISERROR(SEARCH("No Aceptable o Aceptable con Control Especifico",U442)))</formula>
    </cfRule>
  </conditionalFormatting>
  <conditionalFormatting sqref="T442:T445">
    <cfRule type="cellIs" dxfId="221" priority="237" operator="equal">
      <formula>"II"</formula>
    </cfRule>
  </conditionalFormatting>
  <conditionalFormatting sqref="T56:U59">
    <cfRule type="cellIs" dxfId="220" priority="234" stopIfTrue="1" operator="equal">
      <formula>"Muy Alto"</formula>
    </cfRule>
    <cfRule type="cellIs" dxfId="219" priority="235" stopIfTrue="1" operator="equal">
      <formula>"Medio"</formula>
    </cfRule>
    <cfRule type="cellIs" dxfId="218" priority="236" stopIfTrue="1" operator="equal">
      <formula>"Bajo"</formula>
    </cfRule>
  </conditionalFormatting>
  <conditionalFormatting sqref="T56:U59">
    <cfRule type="cellIs" dxfId="217" priority="233" stopIfTrue="1" operator="equal">
      <formula>"Alto"</formula>
    </cfRule>
  </conditionalFormatting>
  <conditionalFormatting sqref="T56:U59">
    <cfRule type="cellIs" dxfId="216" priority="229" stopIfTrue="1" operator="equal">
      <formula>"IV"</formula>
    </cfRule>
    <cfRule type="cellIs" dxfId="215" priority="230" stopIfTrue="1" operator="equal">
      <formula>"III"</formula>
    </cfRule>
    <cfRule type="cellIs" dxfId="214" priority="231" stopIfTrue="1" operator="equal">
      <formula>"II"</formula>
    </cfRule>
    <cfRule type="cellIs" dxfId="213" priority="232" stopIfTrue="1" operator="equal">
      <formula>"I"</formula>
    </cfRule>
  </conditionalFormatting>
  <conditionalFormatting sqref="T56:U59">
    <cfRule type="cellIs" dxfId="212" priority="227" stopIfTrue="1" operator="equal">
      <formula>"No Aceptable"</formula>
    </cfRule>
    <cfRule type="cellIs" dxfId="211" priority="228" stopIfTrue="1" operator="equal">
      <formula>"Aceptable"</formula>
    </cfRule>
  </conditionalFormatting>
  <conditionalFormatting sqref="T56:U59">
    <cfRule type="cellIs" dxfId="210" priority="226" stopIfTrue="1" operator="equal">
      <formula>"No Aceptable Con Control Especifico"</formula>
    </cfRule>
  </conditionalFormatting>
  <conditionalFormatting sqref="T56:U59">
    <cfRule type="cellIs" dxfId="209" priority="225" stopIfTrue="1" operator="equal">
      <formula>"No Aceptable Con Control Esp."</formula>
    </cfRule>
  </conditionalFormatting>
  <conditionalFormatting sqref="P56:P59">
    <cfRule type="cellIs" priority="224" stopIfTrue="1" operator="equal">
      <formula>"10, 25, 50, 100"</formula>
    </cfRule>
  </conditionalFormatting>
  <conditionalFormatting sqref="U56:U59">
    <cfRule type="containsText" dxfId="208" priority="223" operator="containsText" text="Mejorable">
      <formula>NOT(ISERROR(SEARCH("Mejorable",U56)))</formula>
    </cfRule>
  </conditionalFormatting>
  <conditionalFormatting sqref="U56:U59">
    <cfRule type="containsText" dxfId="207" priority="220" operator="containsText" text="No Aceptable o Aceptable con Control Especifico">
      <formula>NOT(ISERROR(SEARCH("No Aceptable o Aceptable con Control Especifico",U56)))</formula>
    </cfRule>
    <cfRule type="containsText" dxfId="206" priority="221" operator="containsText" text="No Aceptable">
      <formula>NOT(ISERROR(SEARCH("No Aceptable",U56)))</formula>
    </cfRule>
    <cfRule type="containsText" dxfId="205" priority="222" operator="containsText" text="No Aceptable o Aceptable con Control Especifico">
      <formula>NOT(ISERROR(SEARCH("No Aceptable o Aceptable con Control Especifico",U56)))</formula>
    </cfRule>
  </conditionalFormatting>
  <conditionalFormatting sqref="T56:T59">
    <cfRule type="cellIs" dxfId="204" priority="219" operator="equal">
      <formula>"II"</formula>
    </cfRule>
  </conditionalFormatting>
  <conditionalFormatting sqref="T128:U131">
    <cfRule type="cellIs" dxfId="203" priority="216" stopIfTrue="1" operator="equal">
      <formula>"Muy Alto"</formula>
    </cfRule>
    <cfRule type="cellIs" dxfId="202" priority="217" stopIfTrue="1" operator="equal">
      <formula>"Medio"</formula>
    </cfRule>
    <cfRule type="cellIs" dxfId="201" priority="218" stopIfTrue="1" operator="equal">
      <formula>"Bajo"</formula>
    </cfRule>
  </conditionalFormatting>
  <conditionalFormatting sqref="T128:U131">
    <cfRule type="cellIs" dxfId="200" priority="215" stopIfTrue="1" operator="equal">
      <formula>"Alto"</formula>
    </cfRule>
  </conditionalFormatting>
  <conditionalFormatting sqref="T128:U131">
    <cfRule type="cellIs" dxfId="199" priority="211" stopIfTrue="1" operator="equal">
      <formula>"IV"</formula>
    </cfRule>
    <cfRule type="cellIs" dxfId="198" priority="212" stopIfTrue="1" operator="equal">
      <formula>"III"</formula>
    </cfRule>
    <cfRule type="cellIs" dxfId="197" priority="213" stopIfTrue="1" operator="equal">
      <formula>"II"</formula>
    </cfRule>
    <cfRule type="cellIs" dxfId="196" priority="214" stopIfTrue="1" operator="equal">
      <formula>"I"</formula>
    </cfRule>
  </conditionalFormatting>
  <conditionalFormatting sqref="T128:U131">
    <cfRule type="cellIs" dxfId="195" priority="209" stopIfTrue="1" operator="equal">
      <formula>"No Aceptable"</formula>
    </cfRule>
    <cfRule type="cellIs" dxfId="194" priority="210" stopIfTrue="1" operator="equal">
      <formula>"Aceptable"</formula>
    </cfRule>
  </conditionalFormatting>
  <conditionalFormatting sqref="T128:U131">
    <cfRule type="cellIs" dxfId="193" priority="208" stopIfTrue="1" operator="equal">
      <formula>"No Aceptable Con Control Especifico"</formula>
    </cfRule>
  </conditionalFormatting>
  <conditionalFormatting sqref="T128:U131">
    <cfRule type="cellIs" dxfId="192" priority="207" stopIfTrue="1" operator="equal">
      <formula>"No Aceptable Con Control Esp."</formula>
    </cfRule>
  </conditionalFormatting>
  <conditionalFormatting sqref="P128:P131">
    <cfRule type="cellIs" priority="206" stopIfTrue="1" operator="equal">
      <formula>"10, 25, 50, 100"</formula>
    </cfRule>
  </conditionalFormatting>
  <conditionalFormatting sqref="U128:U131">
    <cfRule type="containsText" dxfId="191" priority="205" operator="containsText" text="Mejorable">
      <formula>NOT(ISERROR(SEARCH("Mejorable",U128)))</formula>
    </cfRule>
  </conditionalFormatting>
  <conditionalFormatting sqref="U128:U131">
    <cfRule type="containsText" dxfId="190" priority="202" operator="containsText" text="No Aceptable o Aceptable con Control Especifico">
      <formula>NOT(ISERROR(SEARCH("No Aceptable o Aceptable con Control Especifico",U128)))</formula>
    </cfRule>
    <cfRule type="containsText" dxfId="189" priority="203" operator="containsText" text="No Aceptable">
      <formula>NOT(ISERROR(SEARCH("No Aceptable",U128)))</formula>
    </cfRule>
    <cfRule type="containsText" dxfId="188" priority="204" operator="containsText" text="No Aceptable o Aceptable con Control Especifico">
      <formula>NOT(ISERROR(SEARCH("No Aceptable o Aceptable con Control Especifico",U128)))</formula>
    </cfRule>
  </conditionalFormatting>
  <conditionalFormatting sqref="T128:T131">
    <cfRule type="cellIs" dxfId="187" priority="201" operator="equal">
      <formula>"II"</formula>
    </cfRule>
  </conditionalFormatting>
  <conditionalFormatting sqref="T200:U203">
    <cfRule type="cellIs" dxfId="186" priority="198" stopIfTrue="1" operator="equal">
      <formula>"Muy Alto"</formula>
    </cfRule>
    <cfRule type="cellIs" dxfId="185" priority="199" stopIfTrue="1" operator="equal">
      <formula>"Medio"</formula>
    </cfRule>
    <cfRule type="cellIs" dxfId="184" priority="200" stopIfTrue="1" operator="equal">
      <formula>"Bajo"</formula>
    </cfRule>
  </conditionalFormatting>
  <conditionalFormatting sqref="T200:U203">
    <cfRule type="cellIs" dxfId="183" priority="197" stopIfTrue="1" operator="equal">
      <formula>"Alto"</formula>
    </cfRule>
  </conditionalFormatting>
  <conditionalFormatting sqref="T200:U203">
    <cfRule type="cellIs" dxfId="182" priority="193" stopIfTrue="1" operator="equal">
      <formula>"IV"</formula>
    </cfRule>
    <cfRule type="cellIs" dxfId="181" priority="194" stopIfTrue="1" operator="equal">
      <formula>"III"</formula>
    </cfRule>
    <cfRule type="cellIs" dxfId="180" priority="195" stopIfTrue="1" operator="equal">
      <formula>"II"</formula>
    </cfRule>
    <cfRule type="cellIs" dxfId="179" priority="196" stopIfTrue="1" operator="equal">
      <formula>"I"</formula>
    </cfRule>
  </conditionalFormatting>
  <conditionalFormatting sqref="T200:U203">
    <cfRule type="cellIs" dxfId="178" priority="191" stopIfTrue="1" operator="equal">
      <formula>"No Aceptable"</formula>
    </cfRule>
    <cfRule type="cellIs" dxfId="177" priority="192" stopIfTrue="1" operator="equal">
      <formula>"Aceptable"</formula>
    </cfRule>
  </conditionalFormatting>
  <conditionalFormatting sqref="T200:U203">
    <cfRule type="cellIs" dxfId="176" priority="190" stopIfTrue="1" operator="equal">
      <formula>"No Aceptable Con Control Especifico"</formula>
    </cfRule>
  </conditionalFormatting>
  <conditionalFormatting sqref="T200:U203">
    <cfRule type="cellIs" dxfId="175" priority="189" stopIfTrue="1" operator="equal">
      <formula>"No Aceptable Con Control Esp."</formula>
    </cfRule>
  </conditionalFormatting>
  <conditionalFormatting sqref="P200:P203">
    <cfRule type="cellIs" priority="188" stopIfTrue="1" operator="equal">
      <formula>"10, 25, 50, 100"</formula>
    </cfRule>
  </conditionalFormatting>
  <conditionalFormatting sqref="U200:U203">
    <cfRule type="containsText" dxfId="174" priority="187" operator="containsText" text="Mejorable">
      <formula>NOT(ISERROR(SEARCH("Mejorable",U200)))</formula>
    </cfRule>
  </conditionalFormatting>
  <conditionalFormatting sqref="U200:U203">
    <cfRule type="containsText" dxfId="173" priority="184" operator="containsText" text="No Aceptable o Aceptable con Control Especifico">
      <formula>NOT(ISERROR(SEARCH("No Aceptable o Aceptable con Control Especifico",U200)))</formula>
    </cfRule>
    <cfRule type="containsText" dxfId="172" priority="185" operator="containsText" text="No Aceptable">
      <formula>NOT(ISERROR(SEARCH("No Aceptable",U200)))</formula>
    </cfRule>
    <cfRule type="containsText" dxfId="171" priority="186" operator="containsText" text="No Aceptable o Aceptable con Control Especifico">
      <formula>NOT(ISERROR(SEARCH("No Aceptable o Aceptable con Control Especifico",U200)))</formula>
    </cfRule>
  </conditionalFormatting>
  <conditionalFormatting sqref="T200:T203">
    <cfRule type="cellIs" dxfId="170" priority="183" operator="equal">
      <formula>"II"</formula>
    </cfRule>
  </conditionalFormatting>
  <conditionalFormatting sqref="T272:U275">
    <cfRule type="cellIs" dxfId="169" priority="180" stopIfTrue="1" operator="equal">
      <formula>"Muy Alto"</formula>
    </cfRule>
    <cfRule type="cellIs" dxfId="168" priority="181" stopIfTrue="1" operator="equal">
      <formula>"Medio"</formula>
    </cfRule>
    <cfRule type="cellIs" dxfId="167" priority="182" stopIfTrue="1" operator="equal">
      <formula>"Bajo"</formula>
    </cfRule>
  </conditionalFormatting>
  <conditionalFormatting sqref="T272:U275">
    <cfRule type="cellIs" dxfId="166" priority="179" stopIfTrue="1" operator="equal">
      <formula>"Alto"</formula>
    </cfRule>
  </conditionalFormatting>
  <conditionalFormatting sqref="T272:U275">
    <cfRule type="cellIs" dxfId="165" priority="175" stopIfTrue="1" operator="equal">
      <formula>"IV"</formula>
    </cfRule>
    <cfRule type="cellIs" dxfId="164" priority="176" stopIfTrue="1" operator="equal">
      <formula>"III"</formula>
    </cfRule>
    <cfRule type="cellIs" dxfId="163" priority="177" stopIfTrue="1" operator="equal">
      <formula>"II"</formula>
    </cfRule>
    <cfRule type="cellIs" dxfId="162" priority="178" stopIfTrue="1" operator="equal">
      <formula>"I"</formula>
    </cfRule>
  </conditionalFormatting>
  <conditionalFormatting sqref="T272:U275">
    <cfRule type="cellIs" dxfId="161" priority="173" stopIfTrue="1" operator="equal">
      <formula>"No Aceptable"</formula>
    </cfRule>
    <cfRule type="cellIs" dxfId="160" priority="174" stopIfTrue="1" operator="equal">
      <formula>"Aceptable"</formula>
    </cfRule>
  </conditionalFormatting>
  <conditionalFormatting sqref="T272:U275">
    <cfRule type="cellIs" dxfId="159" priority="172" stopIfTrue="1" operator="equal">
      <formula>"No Aceptable Con Control Especifico"</formula>
    </cfRule>
  </conditionalFormatting>
  <conditionalFormatting sqref="T272:U275">
    <cfRule type="cellIs" dxfId="158" priority="171" stopIfTrue="1" operator="equal">
      <formula>"No Aceptable Con Control Esp."</formula>
    </cfRule>
  </conditionalFormatting>
  <conditionalFormatting sqref="P272:P275">
    <cfRule type="cellIs" priority="170" stopIfTrue="1" operator="equal">
      <formula>"10, 25, 50, 100"</formula>
    </cfRule>
  </conditionalFormatting>
  <conditionalFormatting sqref="U272:U275">
    <cfRule type="containsText" dxfId="157" priority="169" operator="containsText" text="Mejorable">
      <formula>NOT(ISERROR(SEARCH("Mejorable",U272)))</formula>
    </cfRule>
  </conditionalFormatting>
  <conditionalFormatting sqref="U272:U275">
    <cfRule type="containsText" dxfId="156" priority="166" operator="containsText" text="No Aceptable o Aceptable con Control Especifico">
      <formula>NOT(ISERROR(SEARCH("No Aceptable o Aceptable con Control Especifico",U272)))</formula>
    </cfRule>
    <cfRule type="containsText" dxfId="155" priority="167" operator="containsText" text="No Aceptable">
      <formula>NOT(ISERROR(SEARCH("No Aceptable",U272)))</formula>
    </cfRule>
    <cfRule type="containsText" dxfId="154" priority="168" operator="containsText" text="No Aceptable o Aceptable con Control Especifico">
      <formula>NOT(ISERROR(SEARCH("No Aceptable o Aceptable con Control Especifico",U272)))</formula>
    </cfRule>
  </conditionalFormatting>
  <conditionalFormatting sqref="T272:T275">
    <cfRule type="cellIs" dxfId="153" priority="165" operator="equal">
      <formula>"II"</formula>
    </cfRule>
  </conditionalFormatting>
  <conditionalFormatting sqref="T334:U337">
    <cfRule type="cellIs" dxfId="152" priority="162" stopIfTrue="1" operator="equal">
      <formula>"Muy Alto"</formula>
    </cfRule>
    <cfRule type="cellIs" dxfId="151" priority="163" stopIfTrue="1" operator="equal">
      <formula>"Medio"</formula>
    </cfRule>
    <cfRule type="cellIs" dxfId="150" priority="164" stopIfTrue="1" operator="equal">
      <formula>"Bajo"</formula>
    </cfRule>
  </conditionalFormatting>
  <conditionalFormatting sqref="T334:U337">
    <cfRule type="cellIs" dxfId="149" priority="161" stopIfTrue="1" operator="equal">
      <formula>"Alto"</formula>
    </cfRule>
  </conditionalFormatting>
  <conditionalFormatting sqref="T334:U337">
    <cfRule type="cellIs" dxfId="148" priority="157" stopIfTrue="1" operator="equal">
      <formula>"IV"</formula>
    </cfRule>
    <cfRule type="cellIs" dxfId="147" priority="158" stopIfTrue="1" operator="equal">
      <formula>"III"</formula>
    </cfRule>
    <cfRule type="cellIs" dxfId="146" priority="159" stopIfTrue="1" operator="equal">
      <formula>"II"</formula>
    </cfRule>
    <cfRule type="cellIs" dxfId="145" priority="160" stopIfTrue="1" operator="equal">
      <formula>"I"</formula>
    </cfRule>
  </conditionalFormatting>
  <conditionalFormatting sqref="T334:U337">
    <cfRule type="cellIs" dxfId="144" priority="155" stopIfTrue="1" operator="equal">
      <formula>"No Aceptable"</formula>
    </cfRule>
    <cfRule type="cellIs" dxfId="143" priority="156" stopIfTrue="1" operator="equal">
      <formula>"Aceptable"</formula>
    </cfRule>
  </conditionalFormatting>
  <conditionalFormatting sqref="T334:U337">
    <cfRule type="cellIs" dxfId="142" priority="154" stopIfTrue="1" operator="equal">
      <formula>"No Aceptable Con Control Especifico"</formula>
    </cfRule>
  </conditionalFormatting>
  <conditionalFormatting sqref="T334:U337">
    <cfRule type="cellIs" dxfId="141" priority="153" stopIfTrue="1" operator="equal">
      <formula>"No Aceptable Con Control Esp."</formula>
    </cfRule>
  </conditionalFormatting>
  <conditionalFormatting sqref="P334:P337">
    <cfRule type="cellIs" priority="152" stopIfTrue="1" operator="equal">
      <formula>"10, 25, 50, 100"</formula>
    </cfRule>
  </conditionalFormatting>
  <conditionalFormatting sqref="U334:U337">
    <cfRule type="containsText" dxfId="140" priority="151" operator="containsText" text="Mejorable">
      <formula>NOT(ISERROR(SEARCH("Mejorable",U334)))</formula>
    </cfRule>
  </conditionalFormatting>
  <conditionalFormatting sqref="U334:U337">
    <cfRule type="containsText" dxfId="139" priority="148" operator="containsText" text="No Aceptable o Aceptable con Control Especifico">
      <formula>NOT(ISERROR(SEARCH("No Aceptable o Aceptable con Control Especifico",U334)))</formula>
    </cfRule>
    <cfRule type="containsText" dxfId="138" priority="149" operator="containsText" text="No Aceptable">
      <formula>NOT(ISERROR(SEARCH("No Aceptable",U334)))</formula>
    </cfRule>
    <cfRule type="containsText" dxfId="137" priority="150" operator="containsText" text="No Aceptable o Aceptable con Control Especifico">
      <formula>NOT(ISERROR(SEARCH("No Aceptable o Aceptable con Control Especifico",U334)))</formula>
    </cfRule>
  </conditionalFormatting>
  <conditionalFormatting sqref="T334:T337">
    <cfRule type="cellIs" dxfId="136" priority="147" operator="equal">
      <formula>"II"</formula>
    </cfRule>
  </conditionalFormatting>
  <conditionalFormatting sqref="T406:U409">
    <cfRule type="cellIs" dxfId="135" priority="144" stopIfTrue="1" operator="equal">
      <formula>"Muy Alto"</formula>
    </cfRule>
    <cfRule type="cellIs" dxfId="134" priority="145" stopIfTrue="1" operator="equal">
      <formula>"Medio"</formula>
    </cfRule>
    <cfRule type="cellIs" dxfId="133" priority="146" stopIfTrue="1" operator="equal">
      <formula>"Bajo"</formula>
    </cfRule>
  </conditionalFormatting>
  <conditionalFormatting sqref="T406:U409">
    <cfRule type="cellIs" dxfId="132" priority="143" stopIfTrue="1" operator="equal">
      <formula>"Alto"</formula>
    </cfRule>
  </conditionalFormatting>
  <conditionalFormatting sqref="T406:U409">
    <cfRule type="cellIs" dxfId="131" priority="139" stopIfTrue="1" operator="equal">
      <formula>"IV"</formula>
    </cfRule>
    <cfRule type="cellIs" dxfId="130" priority="140" stopIfTrue="1" operator="equal">
      <formula>"III"</formula>
    </cfRule>
    <cfRule type="cellIs" dxfId="129" priority="141" stopIfTrue="1" operator="equal">
      <formula>"II"</formula>
    </cfRule>
    <cfRule type="cellIs" dxfId="128" priority="142" stopIfTrue="1" operator="equal">
      <formula>"I"</formula>
    </cfRule>
  </conditionalFormatting>
  <conditionalFormatting sqref="T406:U409">
    <cfRule type="cellIs" dxfId="127" priority="137" stopIfTrue="1" operator="equal">
      <formula>"No Aceptable"</formula>
    </cfRule>
    <cfRule type="cellIs" dxfId="126" priority="138" stopIfTrue="1" operator="equal">
      <formula>"Aceptable"</formula>
    </cfRule>
  </conditionalFormatting>
  <conditionalFormatting sqref="T406:U409">
    <cfRule type="cellIs" dxfId="125" priority="136" stopIfTrue="1" operator="equal">
      <formula>"No Aceptable Con Control Especifico"</formula>
    </cfRule>
  </conditionalFormatting>
  <conditionalFormatting sqref="T406:U409">
    <cfRule type="cellIs" dxfId="124" priority="135" stopIfTrue="1" operator="equal">
      <formula>"No Aceptable Con Control Esp."</formula>
    </cfRule>
  </conditionalFormatting>
  <conditionalFormatting sqref="P406:P409">
    <cfRule type="cellIs" priority="134" stopIfTrue="1" operator="equal">
      <formula>"10, 25, 50, 100"</formula>
    </cfRule>
  </conditionalFormatting>
  <conditionalFormatting sqref="U406:U409">
    <cfRule type="containsText" dxfId="123" priority="133" operator="containsText" text="Mejorable">
      <formula>NOT(ISERROR(SEARCH("Mejorable",U406)))</formula>
    </cfRule>
  </conditionalFormatting>
  <conditionalFormatting sqref="U406:U409">
    <cfRule type="containsText" dxfId="122" priority="130" operator="containsText" text="No Aceptable o Aceptable con Control Especifico">
      <formula>NOT(ISERROR(SEARCH("No Aceptable o Aceptable con Control Especifico",U406)))</formula>
    </cfRule>
    <cfRule type="containsText" dxfId="121" priority="131" operator="containsText" text="No Aceptable">
      <formula>NOT(ISERROR(SEARCH("No Aceptable",U406)))</formula>
    </cfRule>
    <cfRule type="containsText" dxfId="120" priority="132" operator="containsText" text="No Aceptable o Aceptable con Control Especifico">
      <formula>NOT(ISERROR(SEARCH("No Aceptable o Aceptable con Control Especifico",U406)))</formula>
    </cfRule>
  </conditionalFormatting>
  <conditionalFormatting sqref="T406:T409">
    <cfRule type="cellIs" dxfId="119" priority="129" operator="equal">
      <formula>"II"</formula>
    </cfRule>
  </conditionalFormatting>
  <conditionalFormatting sqref="T478:U481">
    <cfRule type="cellIs" dxfId="118" priority="126" stopIfTrue="1" operator="equal">
      <formula>"Muy Alto"</formula>
    </cfRule>
    <cfRule type="cellIs" dxfId="117" priority="127" stopIfTrue="1" operator="equal">
      <formula>"Medio"</formula>
    </cfRule>
    <cfRule type="cellIs" dxfId="116" priority="128" stopIfTrue="1" operator="equal">
      <formula>"Bajo"</formula>
    </cfRule>
  </conditionalFormatting>
  <conditionalFormatting sqref="T478:U481">
    <cfRule type="cellIs" dxfId="115" priority="125" stopIfTrue="1" operator="equal">
      <formula>"Alto"</formula>
    </cfRule>
  </conditionalFormatting>
  <conditionalFormatting sqref="T478:U481">
    <cfRule type="cellIs" dxfId="114" priority="121" stopIfTrue="1" operator="equal">
      <formula>"IV"</formula>
    </cfRule>
    <cfRule type="cellIs" dxfId="113" priority="122" stopIfTrue="1" operator="equal">
      <formula>"III"</formula>
    </cfRule>
    <cfRule type="cellIs" dxfId="112" priority="123" stopIfTrue="1" operator="equal">
      <formula>"II"</formula>
    </cfRule>
    <cfRule type="cellIs" dxfId="111" priority="124" stopIfTrue="1" operator="equal">
      <formula>"I"</formula>
    </cfRule>
  </conditionalFormatting>
  <conditionalFormatting sqref="T478:U481">
    <cfRule type="cellIs" dxfId="110" priority="119" stopIfTrue="1" operator="equal">
      <formula>"No Aceptable"</formula>
    </cfRule>
    <cfRule type="cellIs" dxfId="109" priority="120" stopIfTrue="1" operator="equal">
      <formula>"Aceptable"</formula>
    </cfRule>
  </conditionalFormatting>
  <conditionalFormatting sqref="T478:U481">
    <cfRule type="cellIs" dxfId="108" priority="118" stopIfTrue="1" operator="equal">
      <formula>"No Aceptable Con Control Especifico"</formula>
    </cfRule>
  </conditionalFormatting>
  <conditionalFormatting sqref="T478:U481">
    <cfRule type="cellIs" dxfId="107" priority="117" stopIfTrue="1" operator="equal">
      <formula>"No Aceptable Con Control Esp."</formula>
    </cfRule>
  </conditionalFormatting>
  <conditionalFormatting sqref="P478:P481">
    <cfRule type="cellIs" priority="116" stopIfTrue="1" operator="equal">
      <formula>"10, 25, 50, 100"</formula>
    </cfRule>
  </conditionalFormatting>
  <conditionalFormatting sqref="U478:U481">
    <cfRule type="containsText" dxfId="106" priority="115" operator="containsText" text="Mejorable">
      <formula>NOT(ISERROR(SEARCH("Mejorable",U478)))</formula>
    </cfRule>
  </conditionalFormatting>
  <conditionalFormatting sqref="U478:U481">
    <cfRule type="containsText" dxfId="105" priority="112" operator="containsText" text="No Aceptable o Aceptable con Control Especifico">
      <formula>NOT(ISERROR(SEARCH("No Aceptable o Aceptable con Control Especifico",U478)))</formula>
    </cfRule>
    <cfRule type="containsText" dxfId="104" priority="113" operator="containsText" text="No Aceptable">
      <formula>NOT(ISERROR(SEARCH("No Aceptable",U478)))</formula>
    </cfRule>
    <cfRule type="containsText" dxfId="103" priority="114" operator="containsText" text="No Aceptable o Aceptable con Control Especifico">
      <formula>NOT(ISERROR(SEARCH("No Aceptable o Aceptable con Control Especifico",U478)))</formula>
    </cfRule>
  </conditionalFormatting>
  <conditionalFormatting sqref="T478:T481">
    <cfRule type="cellIs" dxfId="102" priority="111" operator="equal">
      <formula>"II"</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I446:I477 I410:I441 I374:I405 I338:I369 I276:I333 I240:I271 I204:I235 I168:I199 I132:I163 I96:I127 I60:I91 I24:I55 I11:I19</xm:sqref>
        </x14:dataValidation>
        <x14:dataValidation type="list" allowBlank="1" showInputMessage="1" showErrorMessage="1">
          <x14:formula1>
            <xm:f>[1]Hoja2!#REF!</xm:f>
          </x14:formula1>
          <xm:sqref>I20:I23 I92:I95 I164:I167 I236:I239 I370:I373 I442:I445 I56:I59 I128:I131 I200:I203 I272:I275 I334:I337 I406:I409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58" t="s">
        <v>257</v>
      </c>
      <c r="B1" s="159"/>
      <c r="C1" s="159"/>
      <c r="D1" s="159"/>
      <c r="E1" s="159"/>
      <c r="F1" s="160"/>
    </row>
    <row r="2" spans="1:6" ht="15.75" thickBot="1">
      <c r="A2" s="161" t="s">
        <v>258</v>
      </c>
      <c r="B2" s="162"/>
      <c r="C2" s="162"/>
      <c r="D2" s="162"/>
      <c r="E2" s="162"/>
      <c r="F2" s="163"/>
    </row>
    <row r="3" spans="1:6" ht="15.75" thickBot="1">
      <c r="A3" s="164" t="s">
        <v>259</v>
      </c>
      <c r="B3" s="165"/>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6" t="s">
        <v>275</v>
      </c>
      <c r="B7" s="168">
        <v>32</v>
      </c>
      <c r="C7" s="170">
        <v>6</v>
      </c>
      <c r="D7" s="172" t="s">
        <v>276</v>
      </c>
      <c r="E7" s="174" t="s">
        <v>277</v>
      </c>
      <c r="F7" s="176" t="s">
        <v>278</v>
      </c>
    </row>
    <row r="8" spans="1:6" ht="282.75" customHeight="1">
      <c r="A8" s="167"/>
      <c r="B8" s="169"/>
      <c r="C8" s="171"/>
      <c r="D8" s="173"/>
      <c r="E8" s="175"/>
      <c r="F8" s="177"/>
    </row>
    <row r="9" spans="1:6" ht="409.5" customHeight="1">
      <c r="A9" s="38" t="s">
        <v>279</v>
      </c>
      <c r="B9" s="39">
        <v>32</v>
      </c>
      <c r="C9" s="40">
        <v>1</v>
      </c>
      <c r="D9" s="32" t="s">
        <v>280</v>
      </c>
      <c r="E9" s="54" t="s">
        <v>281</v>
      </c>
      <c r="F9" s="55" t="s">
        <v>282</v>
      </c>
    </row>
    <row r="10" spans="1:6" ht="228" customHeight="1">
      <c r="A10" s="166" t="s">
        <v>283</v>
      </c>
      <c r="B10" s="168">
        <v>32</v>
      </c>
      <c r="C10" s="170">
        <v>1</v>
      </c>
      <c r="D10" s="172" t="s">
        <v>284</v>
      </c>
      <c r="E10" s="178" t="s">
        <v>285</v>
      </c>
      <c r="F10" s="176" t="s">
        <v>286</v>
      </c>
    </row>
    <row r="11" spans="1:6" ht="228" customHeight="1">
      <c r="A11" s="167"/>
      <c r="B11" s="169"/>
      <c r="C11" s="171"/>
      <c r="D11" s="173"/>
      <c r="E11" s="179"/>
      <c r="F11" s="177"/>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6" t="s">
        <v>304</v>
      </c>
      <c r="B17" s="182">
        <v>42</v>
      </c>
      <c r="C17" s="172">
        <v>6</v>
      </c>
      <c r="D17" s="172" t="s">
        <v>305</v>
      </c>
      <c r="E17" s="174" t="s">
        <v>306</v>
      </c>
      <c r="F17" s="176" t="s">
        <v>307</v>
      </c>
    </row>
    <row r="18" spans="1:6" ht="34.5" customHeight="1">
      <c r="A18" s="167"/>
      <c r="B18" s="183"/>
      <c r="C18" s="173"/>
      <c r="D18" s="173"/>
      <c r="E18" s="175"/>
      <c r="F18" s="177"/>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0" t="s">
        <v>260</v>
      </c>
      <c r="B22" s="181"/>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QUINDIO 1Y2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2018-08-14T21:35:56Z</dcterms:modified>
</cp:coreProperties>
</file>