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1_SG-SST\02_Control de Riesgo\10_Matrices_peligros\2018\GERENCIA CORPORATIVA DE PLANEAMIENTO Y CONTROL\"/>
    </mc:Choice>
  </mc:AlternateContent>
  <bookViews>
    <workbookView xWindow="0" yWindow="0" windowWidth="24000" windowHeight="8445"/>
  </bookViews>
  <sheets>
    <sheet name="FORMATO MATRIZ" sheetId="1" r:id="rId1"/>
    <sheet name="PELIGROS" sheetId="2" r:id="rId2"/>
    <sheet name="FUNCIONES" sheetId="3" r:id="rId3"/>
  </sheets>
  <definedNames>
    <definedName name="_xlnm._FilterDatabase" localSheetId="0" hidden="1">'FORMATO MATRIZ'!$A$10:$AD$46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1" l="1"/>
  <c r="J46" i="1"/>
  <c r="L46" i="1"/>
  <c r="M46" i="1"/>
  <c r="Q46" i="1"/>
  <c r="R46" i="1" s="1"/>
  <c r="T46" i="1" s="1"/>
  <c r="U46" i="1" s="1"/>
  <c r="W46" i="1"/>
  <c r="AB46" i="1"/>
  <c r="Q11" i="1"/>
  <c r="R11" i="1" s="1"/>
  <c r="T11" i="1" s="1"/>
  <c r="U11" i="1" s="1"/>
  <c r="Q12" i="1"/>
  <c r="R12" i="1" s="1"/>
  <c r="T12" i="1" s="1"/>
  <c r="U12" i="1" s="1"/>
  <c r="Q13" i="1"/>
  <c r="R13" i="1" s="1"/>
  <c r="T13" i="1" s="1"/>
  <c r="U13" i="1" s="1"/>
  <c r="Q14" i="1"/>
  <c r="R14" i="1" s="1"/>
  <c r="T14" i="1" s="1"/>
  <c r="U14" i="1" s="1"/>
  <c r="Q15" i="1"/>
  <c r="R15" i="1" s="1"/>
  <c r="T15" i="1" s="1"/>
  <c r="U15" i="1" s="1"/>
  <c r="Q16" i="1"/>
  <c r="R16" i="1" s="1"/>
  <c r="T16" i="1" s="1"/>
  <c r="U16" i="1" s="1"/>
  <c r="Q17" i="1"/>
  <c r="R17" i="1" s="1"/>
  <c r="T17" i="1" s="1"/>
  <c r="U17" i="1" s="1"/>
  <c r="Q18" i="1"/>
  <c r="S18" i="1" s="1"/>
  <c r="Q19" i="1"/>
  <c r="R19" i="1" s="1"/>
  <c r="T19" i="1" s="1"/>
  <c r="U19" i="1" s="1"/>
  <c r="Q20" i="1"/>
  <c r="R20" i="1" s="1"/>
  <c r="T20" i="1" s="1"/>
  <c r="U20" i="1" s="1"/>
  <c r="Q21" i="1"/>
  <c r="R21" i="1" s="1"/>
  <c r="T21" i="1" s="1"/>
  <c r="U21" i="1" s="1"/>
  <c r="Q22" i="1"/>
  <c r="S22" i="1" s="1"/>
  <c r="Q23" i="1"/>
  <c r="R23" i="1" s="1"/>
  <c r="T23" i="1" s="1"/>
  <c r="U23" i="1" s="1"/>
  <c r="Q24" i="1"/>
  <c r="R24" i="1" s="1"/>
  <c r="T24" i="1" s="1"/>
  <c r="U24" i="1" s="1"/>
  <c r="Q25" i="1"/>
  <c r="R25" i="1" s="1"/>
  <c r="T25" i="1" s="1"/>
  <c r="U25" i="1" s="1"/>
  <c r="Q26" i="1"/>
  <c r="S26" i="1" s="1"/>
  <c r="Q27" i="1"/>
  <c r="R27" i="1" s="1"/>
  <c r="T27" i="1" s="1"/>
  <c r="U27" i="1" s="1"/>
  <c r="Q28" i="1"/>
  <c r="R28" i="1" s="1"/>
  <c r="T28" i="1" s="1"/>
  <c r="U28" i="1" s="1"/>
  <c r="Q29" i="1"/>
  <c r="R29" i="1" s="1"/>
  <c r="T29" i="1" s="1"/>
  <c r="U29" i="1" s="1"/>
  <c r="Q30" i="1"/>
  <c r="S30" i="1" s="1"/>
  <c r="Q31" i="1"/>
  <c r="R31" i="1" s="1"/>
  <c r="T31" i="1" s="1"/>
  <c r="U31" i="1" s="1"/>
  <c r="Q32" i="1"/>
  <c r="R32" i="1" s="1"/>
  <c r="T32" i="1" s="1"/>
  <c r="U32" i="1" s="1"/>
  <c r="Q33" i="1"/>
  <c r="R33" i="1" s="1"/>
  <c r="T33" i="1" s="1"/>
  <c r="U33" i="1" s="1"/>
  <c r="Q34" i="1"/>
  <c r="S34" i="1" s="1"/>
  <c r="Q35" i="1"/>
  <c r="R35" i="1" s="1"/>
  <c r="T35" i="1" s="1"/>
  <c r="U35" i="1" s="1"/>
  <c r="Q36" i="1"/>
  <c r="R36" i="1" s="1"/>
  <c r="T36" i="1" s="1"/>
  <c r="U36" i="1" s="1"/>
  <c r="Q37" i="1"/>
  <c r="R37" i="1" s="1"/>
  <c r="T37" i="1" s="1"/>
  <c r="U37" i="1" s="1"/>
  <c r="Q38" i="1"/>
  <c r="S38" i="1" s="1"/>
  <c r="Q39" i="1"/>
  <c r="R39" i="1" s="1"/>
  <c r="T39" i="1" s="1"/>
  <c r="U39" i="1" s="1"/>
  <c r="Q40" i="1"/>
  <c r="R40" i="1" s="1"/>
  <c r="T40" i="1" s="1"/>
  <c r="U40" i="1" s="1"/>
  <c r="Q41" i="1"/>
  <c r="R41" i="1" s="1"/>
  <c r="T41" i="1" s="1"/>
  <c r="U41" i="1" s="1"/>
  <c r="Q42" i="1"/>
  <c r="S42" i="1" s="1"/>
  <c r="Q43" i="1"/>
  <c r="R43" i="1" s="1"/>
  <c r="T43" i="1" s="1"/>
  <c r="U43" i="1" s="1"/>
  <c r="Q44" i="1"/>
  <c r="R44" i="1" s="1"/>
  <c r="T44" i="1" s="1"/>
  <c r="U44" i="1" s="1"/>
  <c r="Q45" i="1"/>
  <c r="R45" i="1" s="1"/>
  <c r="T45" i="1" s="1"/>
  <c r="U45" i="1" s="1"/>
  <c r="AB15" i="1"/>
  <c r="AB16" i="1"/>
  <c r="AB17" i="1"/>
  <c r="AB18" i="1"/>
  <c r="AB19" i="1"/>
  <c r="AB11" i="1"/>
  <c r="AB12" i="1"/>
  <c r="AB13" i="1"/>
  <c r="AB14" i="1"/>
  <c r="AB24" i="1"/>
  <c r="AB25" i="1"/>
  <c r="AB26" i="1"/>
  <c r="AB27" i="1"/>
  <c r="AB28" i="1"/>
  <c r="AB20" i="1"/>
  <c r="AB21" i="1"/>
  <c r="AB22" i="1"/>
  <c r="AB23" i="1"/>
  <c r="AB33" i="1"/>
  <c r="AB34" i="1"/>
  <c r="AB35" i="1"/>
  <c r="AB36" i="1"/>
  <c r="AB37" i="1"/>
  <c r="AB29" i="1"/>
  <c r="AB30" i="1"/>
  <c r="AB31" i="1"/>
  <c r="AB32" i="1"/>
  <c r="AB42" i="1"/>
  <c r="AB43" i="1"/>
  <c r="AB44" i="1"/>
  <c r="AB45" i="1"/>
  <c r="AB38" i="1"/>
  <c r="AB39" i="1"/>
  <c r="AB40" i="1"/>
  <c r="AB41" i="1"/>
  <c r="W15" i="1"/>
  <c r="W16" i="1"/>
  <c r="W17" i="1"/>
  <c r="W18" i="1"/>
  <c r="W19" i="1"/>
  <c r="W11" i="1"/>
  <c r="W12" i="1"/>
  <c r="W13" i="1"/>
  <c r="W14" i="1"/>
  <c r="W24" i="1"/>
  <c r="W25" i="1"/>
  <c r="W26" i="1"/>
  <c r="W27" i="1"/>
  <c r="W28" i="1"/>
  <c r="W20" i="1"/>
  <c r="W21" i="1"/>
  <c r="W22" i="1"/>
  <c r="W23" i="1"/>
  <c r="W33" i="1"/>
  <c r="W34" i="1"/>
  <c r="W35" i="1"/>
  <c r="W36" i="1"/>
  <c r="W37" i="1"/>
  <c r="W29" i="1"/>
  <c r="W30" i="1"/>
  <c r="W31" i="1"/>
  <c r="W32" i="1"/>
  <c r="W42" i="1"/>
  <c r="W43" i="1"/>
  <c r="W44" i="1"/>
  <c r="W45" i="1"/>
  <c r="W38" i="1"/>
  <c r="W39" i="1"/>
  <c r="W40" i="1"/>
  <c r="W41" i="1"/>
  <c r="L15" i="1"/>
  <c r="M15" i="1"/>
  <c r="L16" i="1"/>
  <c r="M16" i="1"/>
  <c r="L17" i="1"/>
  <c r="M17" i="1"/>
  <c r="L18" i="1"/>
  <c r="M18" i="1"/>
  <c r="L19" i="1"/>
  <c r="M19" i="1"/>
  <c r="L11" i="1"/>
  <c r="M11" i="1"/>
  <c r="L12" i="1"/>
  <c r="M12" i="1"/>
  <c r="L13" i="1"/>
  <c r="M13" i="1"/>
  <c r="L14" i="1"/>
  <c r="M14" i="1"/>
  <c r="L24" i="1"/>
  <c r="M24" i="1"/>
  <c r="L25" i="1"/>
  <c r="M25" i="1"/>
  <c r="L26" i="1"/>
  <c r="M26" i="1"/>
  <c r="L27" i="1"/>
  <c r="M27" i="1"/>
  <c r="L28" i="1"/>
  <c r="M28" i="1"/>
  <c r="L20" i="1"/>
  <c r="M20" i="1"/>
  <c r="L21" i="1"/>
  <c r="M21" i="1"/>
  <c r="L22" i="1"/>
  <c r="M22" i="1"/>
  <c r="L23" i="1"/>
  <c r="M23" i="1"/>
  <c r="L33" i="1"/>
  <c r="M33" i="1"/>
  <c r="L34" i="1"/>
  <c r="M34" i="1"/>
  <c r="L35" i="1"/>
  <c r="M35" i="1"/>
  <c r="L36" i="1"/>
  <c r="M36" i="1"/>
  <c r="L37" i="1"/>
  <c r="M37" i="1"/>
  <c r="L29" i="1"/>
  <c r="M29" i="1"/>
  <c r="L30" i="1"/>
  <c r="M30" i="1"/>
  <c r="L31" i="1"/>
  <c r="M31" i="1"/>
  <c r="L32" i="1"/>
  <c r="M32" i="1"/>
  <c r="L42" i="1"/>
  <c r="M42" i="1"/>
  <c r="L43" i="1"/>
  <c r="M43" i="1"/>
  <c r="L44" i="1"/>
  <c r="M44" i="1"/>
  <c r="L45" i="1"/>
  <c r="M45" i="1"/>
  <c r="L38" i="1"/>
  <c r="M38" i="1"/>
  <c r="L39" i="1"/>
  <c r="M39" i="1"/>
  <c r="L40" i="1"/>
  <c r="M40" i="1"/>
  <c r="L41" i="1"/>
  <c r="M41" i="1"/>
  <c r="J15" i="1"/>
  <c r="J16" i="1"/>
  <c r="J17" i="1"/>
  <c r="J18" i="1"/>
  <c r="J19" i="1"/>
  <c r="J11" i="1"/>
  <c r="J12" i="1"/>
  <c r="J13" i="1"/>
  <c r="J14" i="1"/>
  <c r="J24" i="1"/>
  <c r="J25" i="1"/>
  <c r="J26" i="1"/>
  <c r="J27" i="1"/>
  <c r="J28" i="1"/>
  <c r="J20" i="1"/>
  <c r="J21" i="1"/>
  <c r="J22" i="1"/>
  <c r="J23" i="1"/>
  <c r="J33" i="1"/>
  <c r="J34" i="1"/>
  <c r="J35" i="1"/>
  <c r="J36" i="1"/>
  <c r="J37" i="1"/>
  <c r="J29" i="1"/>
  <c r="J30" i="1"/>
  <c r="J31" i="1"/>
  <c r="J32" i="1"/>
  <c r="J42" i="1"/>
  <c r="J43" i="1"/>
  <c r="J44" i="1"/>
  <c r="J45" i="1"/>
  <c r="J38" i="1"/>
  <c r="J39" i="1"/>
  <c r="J40" i="1"/>
  <c r="J41" i="1"/>
  <c r="G15" i="1"/>
  <c r="G16" i="1"/>
  <c r="G17" i="1"/>
  <c r="G18" i="1"/>
  <c r="G19" i="1"/>
  <c r="G11" i="1"/>
  <c r="G12" i="1"/>
  <c r="G13" i="1"/>
  <c r="G14" i="1"/>
  <c r="G24" i="1"/>
  <c r="G25" i="1"/>
  <c r="G26" i="1"/>
  <c r="G27" i="1"/>
  <c r="G28" i="1"/>
  <c r="G20" i="1"/>
  <c r="G21" i="1"/>
  <c r="G22" i="1"/>
  <c r="G23" i="1"/>
  <c r="G33" i="1"/>
  <c r="G34" i="1"/>
  <c r="G35" i="1"/>
  <c r="G36" i="1"/>
  <c r="G37" i="1"/>
  <c r="G29" i="1"/>
  <c r="G30" i="1"/>
  <c r="G31" i="1"/>
  <c r="G32" i="1"/>
  <c r="G42" i="1"/>
  <c r="G43" i="1"/>
  <c r="G44" i="1"/>
  <c r="G45" i="1"/>
  <c r="G38" i="1"/>
  <c r="G39" i="1"/>
  <c r="G40" i="1"/>
  <c r="G41" i="1"/>
  <c r="S46" i="1" l="1"/>
  <c r="S44" i="1"/>
  <c r="S41" i="1"/>
  <c r="S36" i="1"/>
  <c r="S45" i="1"/>
  <c r="S37" i="1"/>
  <c r="S28" i="1"/>
  <c r="S25" i="1"/>
  <c r="S20" i="1"/>
  <c r="S29" i="1"/>
  <c r="S21" i="1"/>
  <c r="S32" i="1"/>
  <c r="S16" i="1"/>
  <c r="S33" i="1"/>
  <c r="S17" i="1"/>
  <c r="S40" i="1"/>
  <c r="S24" i="1"/>
  <c r="R42" i="1"/>
  <c r="T42" i="1" s="1"/>
  <c r="U42" i="1" s="1"/>
  <c r="R38" i="1"/>
  <c r="T38" i="1" s="1"/>
  <c r="U38" i="1" s="1"/>
  <c r="R34" i="1"/>
  <c r="T34" i="1" s="1"/>
  <c r="U34" i="1" s="1"/>
  <c r="R30" i="1"/>
  <c r="T30" i="1" s="1"/>
  <c r="U30" i="1" s="1"/>
  <c r="R26" i="1"/>
  <c r="T26" i="1" s="1"/>
  <c r="U26" i="1" s="1"/>
  <c r="R22" i="1"/>
  <c r="T22" i="1" s="1"/>
  <c r="U22" i="1" s="1"/>
  <c r="R18" i="1"/>
  <c r="T18" i="1" s="1"/>
  <c r="U18" i="1" s="1"/>
  <c r="S12" i="1"/>
  <c r="S13" i="1"/>
  <c r="S43" i="1"/>
  <c r="S39" i="1"/>
  <c r="S35" i="1"/>
  <c r="S31" i="1"/>
  <c r="S27" i="1"/>
  <c r="S23" i="1"/>
  <c r="S19" i="1"/>
  <c r="S15" i="1"/>
  <c r="S11" i="1"/>
  <c r="S14" i="1"/>
</calcChain>
</file>

<file path=xl/sharedStrings.xml><?xml version="1.0" encoding="utf-8"?>
<sst xmlns="http://schemas.openxmlformats.org/spreadsheetml/2006/main" count="3640" uniqueCount="1225">
  <si>
    <t>PELIGRO</t>
  </si>
  <si>
    <t>Efecto Posible</t>
  </si>
  <si>
    <t>CONTROLES  EXISTENTES</t>
  </si>
  <si>
    <t>EVALUACIÓN DEL RIESGO</t>
  </si>
  <si>
    <t>VALORACIÓN DEL RIESGO</t>
  </si>
  <si>
    <t>CRITERIOS PARA ESTABLECER CONTROLES</t>
  </si>
  <si>
    <t>MEDIDAS DE INTERVENCIÓN</t>
  </si>
  <si>
    <t>Eliminación</t>
  </si>
  <si>
    <t>Sustitución</t>
  </si>
  <si>
    <t>Controles de Ingeniería</t>
  </si>
  <si>
    <t>PROCESO</t>
  </si>
  <si>
    <t>ZONA/LUGAR</t>
  </si>
  <si>
    <t>ACTIVIDAD</t>
  </si>
  <si>
    <t>Tarea</t>
  </si>
  <si>
    <t>Rutinaria (si, no)</t>
  </si>
  <si>
    <t>Descripción</t>
  </si>
  <si>
    <t>Clasificación</t>
  </si>
  <si>
    <t>Fuente</t>
  </si>
  <si>
    <t>Medio</t>
  </si>
  <si>
    <t>Individuo</t>
  </si>
  <si>
    <t>Nivel de Deficiencia</t>
  </si>
  <si>
    <t>Nivel de Exposición</t>
  </si>
  <si>
    <t>Nivel del riesgo</t>
  </si>
  <si>
    <t>Interpretación del nivel del Riesgo</t>
  </si>
  <si>
    <t>Aceptabilidad del Riesgo</t>
  </si>
  <si>
    <t>Peor Consecuencia</t>
  </si>
  <si>
    <t>Control Operacional</t>
  </si>
  <si>
    <t>NO OBSERVADO</t>
  </si>
  <si>
    <t>Controles Administrativos- Señalización y advertencia</t>
  </si>
  <si>
    <t>N/A</t>
  </si>
  <si>
    <t>PVE PSICOSOCIAL</t>
  </si>
  <si>
    <t>SISMOS, INCENDIOS, INUNDACIONES, TERREMOTOS, VENDAVALES</t>
  </si>
  <si>
    <t>LLUVIAS, GRANIZADA, HELADAS</t>
  </si>
  <si>
    <t>Nivel de Probabilidad</t>
  </si>
  <si>
    <t>Nivel de Consecuencia</t>
  </si>
  <si>
    <t>Nivel de Riesgo (NR) e Intervención</t>
  </si>
  <si>
    <t>Nro. De Expuestos</t>
  </si>
  <si>
    <t>Postura</t>
  </si>
  <si>
    <t>Forzadas, Prolongadas</t>
  </si>
  <si>
    <t xml:space="preserve">Lesiones osteomusculares, lesiones osteoarticulares
</t>
  </si>
  <si>
    <t>Inspecciones planeadas e inspecciones no planeadas, procedimientos de programas de seguridad y salud en el trabajo</t>
  </si>
  <si>
    <t>PVE Biomecánico, programa pausas activas, exámenes periódicos, recomendaciones, control de posturas</t>
  </si>
  <si>
    <t>Enfermedades Osteomusculares</t>
  </si>
  <si>
    <t>Prevención en lesiones osteomusculares, líderes de pausas activas</t>
  </si>
  <si>
    <t>Movimientos repetitivos, Miembros Superiores</t>
  </si>
  <si>
    <t>Lesiones Musculoesqueléticas</t>
  </si>
  <si>
    <t>Atropellamiento, Envestir</t>
  </si>
  <si>
    <t>Lesiones, pérdidas materiales, muerte</t>
  </si>
  <si>
    <t>Programa de seguridad vial, señalización</t>
  </si>
  <si>
    <t>Muerte</t>
  </si>
  <si>
    <t>Seguridad vial y manejo defensivo, aseguramiento de áreas de trabajo</t>
  </si>
  <si>
    <t>Riesgo Público</t>
  </si>
  <si>
    <t>Atraco, golpiza, atentados y secuestrados</t>
  </si>
  <si>
    <t>Estrés, golpes, Secuestros</t>
  </si>
  <si>
    <t>Secuestros</t>
  </si>
  <si>
    <t>Sismos</t>
  </si>
  <si>
    <t>SISMOS, INCENDIOS, INUNDACIONES, TERREMOTOS, VENDAVALES, DERRUMBE</t>
  </si>
  <si>
    <t>BRIGADAS DE EMERGENCIAS</t>
  </si>
  <si>
    <t>MUERTE</t>
  </si>
  <si>
    <t>ENTRENAMIENTO DE LA BRIGADA; DIVULGACIÓN DE PLAN DE EMERGENCIA</t>
  </si>
  <si>
    <t>Radiación no Ionizante</t>
  </si>
  <si>
    <t>INFRAROJA, ULTRAVIOLETA, VISIBLE, RADIOFRECUENCIA, MICROONDAS, LASER</t>
  </si>
  <si>
    <t>CÁNCER, LESIONES DÉRMICAS Y OCULARES</t>
  </si>
  <si>
    <t>PROGRAMA BLOQUEADOR SOLAR</t>
  </si>
  <si>
    <t>CÁNCER</t>
  </si>
  <si>
    <t>Alta Concentración</t>
  </si>
  <si>
    <t>CONCENTRACIÓN EN ACTIVIDADES DE ALTO DESEMPEÑO MENTAL</t>
  </si>
  <si>
    <t>ESTRÉS, CEFALEA, IRRITABILIDAD</t>
  </si>
  <si>
    <t>ESTRÉS</t>
  </si>
  <si>
    <t>Carga de Trabajo</t>
  </si>
  <si>
    <t>NATURALEZA DE LA TAREA</t>
  </si>
  <si>
    <t>ESTRÉS,  TRANSTORNOS DEL SUEÑO</t>
  </si>
  <si>
    <t>Mordeduras</t>
  </si>
  <si>
    <t>Perros</t>
  </si>
  <si>
    <t>Lesiones</t>
  </si>
  <si>
    <t>No Observado</t>
  </si>
  <si>
    <t>Capacitación</t>
  </si>
  <si>
    <t>Posibles Infecciones</t>
  </si>
  <si>
    <t>Derrumbes</t>
  </si>
  <si>
    <t>DERRUMBES, HIPOTERMIA, DAÑO EN INSTALACIONES</t>
  </si>
  <si>
    <t>Jornadas Extras</t>
  </si>
  <si>
    <t xml:space="preserve"> ALTA CONCENTRACIÓN</t>
  </si>
  <si>
    <t>ESTRÉS, DEPRESIÓN, TRANSTORNOS DEL SUEÑO, AUSENCIA DE ATENCIÓN</t>
  </si>
  <si>
    <t>ESTRÉS, ALTERACIÓN DEL SISTEMA NERVIOSO</t>
  </si>
  <si>
    <t>Control Medio</t>
  </si>
  <si>
    <t>PeroCon</t>
  </si>
  <si>
    <t>Capacitacion</t>
  </si>
  <si>
    <t>Fluidos</t>
  </si>
  <si>
    <t>Fluidos y Excrementos</t>
  </si>
  <si>
    <t>Enfermedades Infectocontagiosas</t>
  </si>
  <si>
    <t>Posibles enfermedades</t>
  </si>
  <si>
    <t xml:space="preserve">Riesgo Biológico, Autocuidado y/o Uso y manejo adecuado de E.P.P.
</t>
  </si>
  <si>
    <t>Lesiones, tejidos, muerte, enfermedades infectocontagiosas</t>
  </si>
  <si>
    <t>Parásitos</t>
  </si>
  <si>
    <t>Lesiones, infecciones parasitarias</t>
  </si>
  <si>
    <t>Enfermedades Parasitarias</t>
  </si>
  <si>
    <t>Bacterias</t>
  </si>
  <si>
    <t>Bacteria</t>
  </si>
  <si>
    <t>Infecciones producidas por Bacterianas</t>
  </si>
  <si>
    <t xml:space="preserve">Enfermedades Infectocontagiosas
</t>
  </si>
  <si>
    <t>Bacterias (Oficinas)</t>
  </si>
  <si>
    <t>Infecciones Bacterianas</t>
  </si>
  <si>
    <t>Vacunación</t>
  </si>
  <si>
    <t>Autocuidado</t>
  </si>
  <si>
    <t>Hongos</t>
  </si>
  <si>
    <t>Micosis</t>
  </si>
  <si>
    <t>Virus</t>
  </si>
  <si>
    <t>Infecciones Virales</t>
  </si>
  <si>
    <t>Virus (Oficinas)</t>
  </si>
  <si>
    <t>Insectos</t>
  </si>
  <si>
    <t>Esfuerzo Vocal</t>
  </si>
  <si>
    <t>posible enfermedad laboral</t>
  </si>
  <si>
    <t>NO Observado</t>
  </si>
  <si>
    <t>Microorganismos</t>
  </si>
  <si>
    <t>Tuberculosis</t>
  </si>
  <si>
    <t/>
  </si>
  <si>
    <t>Carbunco</t>
  </si>
  <si>
    <t>Brucelosis</t>
  </si>
  <si>
    <t>Leptospirosis</t>
  </si>
  <si>
    <t>Tétano Psitacosis, ornitosis, enfermedad de  los cuidadores y tratadores de aves</t>
  </si>
  <si>
    <t>Dengue</t>
  </si>
  <si>
    <t>Fiebre amarilla</t>
  </si>
  <si>
    <t>Hepatitis virales</t>
  </si>
  <si>
    <t>Enfermedad ocasionada por virus de inmunodeficiencia humana (VIH)</t>
  </si>
  <si>
    <t>Dermatofifosis y otras micosis superficiales</t>
  </si>
  <si>
    <t>Paracoccidioidomicosis</t>
  </si>
  <si>
    <t>Malaria</t>
  </si>
  <si>
    <t>Leishmaniasis cutánea o Leishmaniasis cutáneo ­ mucosa</t>
  </si>
  <si>
    <t>Neumonitis por hipersensibilidad a polvo orgánico: Pulmón del granjero; 8agazosis; Pulmón de los criadores de pájaros; Suberosi; Pulmón de los trabajadores de malta; Pulmón de los que trabajan con hongos; Enfermedad pulmonar debida a sistemas de aire acon</t>
  </si>
  <si>
    <t>Dermatosis pápulo - pustulosas complicaciones (LOB,9) y sus infecciosas</t>
  </si>
  <si>
    <t>Polvos organicos</t>
  </si>
  <si>
    <t>Otras rinitis alérgicas</t>
  </si>
  <si>
    <t>Otras enfermedades pulmonares obstructivas crónicas (Incluye asma obstructiva", "bronquitis' crónica", "bronquitis obstructiva Crónica)</t>
  </si>
  <si>
    <t>Asma</t>
  </si>
  <si>
    <t>Bisinosis</t>
  </si>
  <si>
    <t>Iluminación</t>
  </si>
  <si>
    <t>AUSENCIA DE SOMBRAS</t>
  </si>
  <si>
    <t xml:space="preserve"> DISMINUCIÓN AGUDEZA VISUAL, CANSANCIO VISUAL</t>
  </si>
  <si>
    <t>DISMINUCIÓN AGUDEZA VISUAL</t>
  </si>
  <si>
    <t>Iluminación (2)</t>
  </si>
  <si>
    <t>AUSENCIA O EXCESO DE LUZ EN UN AMBIENTE</t>
  </si>
  <si>
    <t>DISMINUCIÓN AGUDEZA VISUAL, CANSANCIO VISUAL</t>
  </si>
  <si>
    <t>Iluminación (3)</t>
  </si>
  <si>
    <t>PERCEPCION DE ALGUNAS SOMBRAS AL EJECUTAR LA ACTIVIDAD</t>
  </si>
  <si>
    <t>DISMINUCIÓN AGUDEZA VISUAL, MIOPÍA,  CANSANCIO VISUAL</t>
  </si>
  <si>
    <t>Radiación Ionizante</t>
  </si>
  <si>
    <t>X, GAMMA, ALFA, BETA, NEUTRONES</t>
  </si>
  <si>
    <t>LESIONES OCULARES, QUEMADURAS, CÁNCER</t>
  </si>
  <si>
    <t>Ruido</t>
  </si>
  <si>
    <t>MAQUINARIA O EQUIPO</t>
  </si>
  <si>
    <t>SORDERA, ESTRÉS, HIPOACUSIA, CEFALA,IRRITABILIDAD</t>
  </si>
  <si>
    <t>PVE RUIDO</t>
  </si>
  <si>
    <t>SORDERA</t>
  </si>
  <si>
    <t>USO DE EPP</t>
  </si>
  <si>
    <t>Temperaturas Extremas Calor</t>
  </si>
  <si>
    <t>ENERGÍA TÉRMICA, CAMBIO DE TEMPERATURA DURANTE LOS RECORRIDOS</t>
  </si>
  <si>
    <t xml:space="preserve"> GOLPE DE CALOR,  DESHIDRATACIÓN</t>
  </si>
  <si>
    <t>CÁNCER DE PIEL</t>
  </si>
  <si>
    <t>Temperaturas Extremas Frío</t>
  </si>
  <si>
    <t xml:space="preserve"> HIPOTERMIA</t>
  </si>
  <si>
    <t>EPP OVEROLES TERMICOS</t>
  </si>
  <si>
    <t>Vibraciones</t>
  </si>
  <si>
    <t>LESIONES  OSTEOMUSCULARES,  LESIONES OSTEOARTICULARES, SÍNTOMAS NEUROLÓGICOS</t>
  </si>
  <si>
    <t>SÍNTOMAS NEUROLÓGICOS</t>
  </si>
  <si>
    <t xml:space="preserve">Perdida de la audición provocada por el ruido </t>
  </si>
  <si>
    <t xml:space="preserve">Otras percepciones auditivas anormales: alteraciones temporales del umbral auditivo, compromiso "de la discriminación auditiva e hipoacusia </t>
  </si>
  <si>
    <t xml:space="preserve">Hipertensión arterial sindrome por ruptura traumática del tímpano </t>
  </si>
  <si>
    <t>Síndrome de Raynaud</t>
  </si>
  <si>
    <t>Acrocianosis y acroparestesias</t>
  </si>
  <si>
    <t>Otros trastornos articulares de no clasificados en otra parte: Dolor articular</t>
  </si>
  <si>
    <t>Síndrome Cervicobraquial</t>
  </si>
  <si>
    <t>Fibromatosis de la fascia palmar: "Contractura de Dupuytren"</t>
  </si>
  <si>
    <t xml:space="preserve">Lesiones de hombro (M75): Capsulitis. adhesiva de hombro (hombro congelado, periartritis de hombro), Síndrome de Manguito Rotador o transmitidas a la Síndrome de Supraespinoso extremidad; Tendinitis bicipital, Tendinitis calcificante, Bursitis de hombre, </t>
  </si>
  <si>
    <t>Otras enteropatía: Epicondilitis medial; Epicondilitis lateral; Mialgia</t>
  </si>
  <si>
    <t>Otros trastornos específicos de tejidos blandos</t>
  </si>
  <si>
    <t>Osteonecrosis</t>
  </si>
  <si>
    <t>Otras osteonecrosis; secundarias</t>
  </si>
  <si>
    <t>Enfermedad de Kienbock del adulto (Osteocondrosis del adulto del semilunar del carpo) Y otras osteocondropatias especificas</t>
  </si>
  <si>
    <t>Presión atmósferica</t>
  </si>
  <si>
    <t>Otitis media no supurativa</t>
  </si>
  <si>
    <t>Sindrome de perforación de la membrana timpánica</t>
  </si>
  <si>
    <t>Laberintitis</t>
  </si>
  <si>
    <t>Otalgia y secreción auditiva</t>
  </si>
  <si>
    <t>Otros trastornos específicos del oído</t>
  </si>
  <si>
    <t>Osteonecrosis en la enfermedad causada por descompresión</t>
  </si>
  <si>
    <t>Otitis causada por barotrauma</t>
  </si>
  <si>
    <t>Sinusitis ocasionada por barotrauma</t>
  </si>
  <si>
    <t>Enfermedad por descompresión (de los cajones sumergidos)</t>
  </si>
  <si>
    <t>Síndrome debido al desplazamiento de aire por una explosión</t>
  </si>
  <si>
    <t>Radiaciones ionizantes</t>
  </si>
  <si>
    <t>Neoplasia maligna de cavidad nasal y de los senos paranasales.</t>
  </si>
  <si>
    <t>Neoplasia maligna de bronquios y de pulmón</t>
  </si>
  <si>
    <t>Neoplasias malignas de hueso y cartílago articular (Incluye sarcoma óseo)</t>
  </si>
  <si>
    <t>Otras heoplasias malignas de la piel</t>
  </si>
  <si>
    <t>Leucemias</t>
  </si>
  <si>
    <t>Síndromes mielodisplásicos</t>
  </si>
  <si>
    <t>Anemia aplásica debida a otros agentes externos</t>
  </si>
  <si>
    <t>Hipoplasia medular (061.9) Púrpura y otras manifestaciones hemorrágicas</t>
  </si>
  <si>
    <t>Agranulocitosis (Neutropenia tóxica)</t>
  </si>
  <si>
    <t xml:space="preserve"> Otros trastornos específicos de los glóbulos blancos: Leucocitosis, reacción leucemoide  </t>
  </si>
  <si>
    <t>Polineuropatla inducida por la radiación</t>
  </si>
  <si>
    <t>Blefaritis</t>
  </si>
  <si>
    <t>Conjuntivitis</t>
  </si>
  <si>
    <t>Queratitis y queratoconjuntivitis, Catarata</t>
  </si>
  <si>
    <t>Neumonitis por radiación</t>
  </si>
  <si>
    <t>Gastroenteritis. y colitis tóxicas</t>
  </si>
  <si>
    <t>Radiodermatitis: Radiodermatitis aguda; Radiodermatitis crónica; Radiodermatitis no especifica; Afecciones de la piel y del tejido conjuntivo relacionadas con la radiación</t>
  </si>
  <si>
    <t>Osteonecrosis: Otras osteonecrosis secundarias Infertilidad masculina Efectos agudos (no especificos) de la radiación</t>
  </si>
  <si>
    <t>Radiaciones ópticas</t>
  </si>
  <si>
    <t>Queratitis y queratoconjuntivitis</t>
  </si>
  <si>
    <t>Quemadura solar</t>
  </si>
  <si>
    <t>Otras neoplasias malignas de la piel</t>
  </si>
  <si>
    <t>Otras alteraciones agudas de la piel ocasionadas por la radiación ultravioleta</t>
  </si>
  <si>
    <t>Dermatitis de fotocontacto</t>
  </si>
  <si>
    <t>Urticaria solar</t>
  </si>
  <si>
    <t>Otras alteraciones agudas específicas de la piel debidas a radiación ultravioleta</t>
  </si>
  <si>
    <t>Otras alteraciones agudas de la piel debidas a radiación ultravioleta, sin otra especificación</t>
  </si>
  <si>
    <t>Catarata (Por radiaciones)</t>
  </si>
  <si>
    <t>Temperaturas extremas</t>
  </si>
  <si>
    <t>Golpe de calor e insolación</t>
  </si>
  <si>
    <t>Síncope por calor</t>
  </si>
  <si>
    <t>Calambre por calor</t>
  </si>
  <si>
    <t>Urticaria debida al calor o al frío</t>
  </si>
  <si>
    <t>Leucodermía no clasificada en otra parte ( incluye "vitilígo ocupacional")</t>
  </si>
  <si>
    <t>Congelamiento superficial</t>
  </si>
  <si>
    <t>Congelamiento con necrosis de tejidos</t>
  </si>
  <si>
    <t>Hipotermia</t>
  </si>
  <si>
    <t>Otros efectos de la .reducción de la temperatura</t>
  </si>
  <si>
    <t>Almacenamiento de productos químicos</t>
  </si>
  <si>
    <t xml:space="preserve">MALA DISTRIBUCIÓN DE PRODUCTOS </t>
  </si>
  <si>
    <t xml:space="preserve">INCENDIO, EXPLOSIÓN, QUEMADURAS, LESIONES DÉRMICAS, LESIONES EN VÍAS RESPIRATORIAS,INTOXICACIÓN,  NÁUSEAS, VÓMITOS, IRRITACIÓN CONJUNTIVA </t>
  </si>
  <si>
    <t xml:space="preserve">NO OBSERVADO </t>
  </si>
  <si>
    <t>EXPLOSIÓN</t>
  </si>
  <si>
    <t>USO Y MANEJO ADECUADO DE E.P.P.; PROTOCOLO DE MANEJO DE PRODUCTOS QUÍMICOS; MANEJO DE KIT DE DERRAMES POR PRODUCTOS QUÍMICOS</t>
  </si>
  <si>
    <t>GASES Y VAPORES</t>
  </si>
  <si>
    <t xml:space="preserve"> LESIONES EN LA PIEL, IRRITACIÓN EN VÍAS  RESPIRATORIAS, MUERTE</t>
  </si>
  <si>
    <t>EPP TAPABOCAS, CARETAS CON FILTROS</t>
  </si>
  <si>
    <t xml:space="preserve"> MUERTE</t>
  </si>
  <si>
    <t>USO Y MANEJO ADECUADO DE E.P.P.</t>
  </si>
  <si>
    <t>ASFIXIA , MUERTE</t>
  </si>
  <si>
    <t>Humos</t>
  </si>
  <si>
    <t xml:space="preserve">HUMOS </t>
  </si>
  <si>
    <t xml:space="preserve">ASMA,GRIPA, NEUMOCONIOSIS, CÁNCER </t>
  </si>
  <si>
    <t xml:space="preserve">EPP TAPABOCAS, CARETAS CON FILTROS </t>
  </si>
  <si>
    <t>NEUMOCONIOSIS</t>
  </si>
  <si>
    <t>Líquidos</t>
  </si>
  <si>
    <t>LÍQUIDOS</t>
  </si>
  <si>
    <t xml:space="preserve">  QUEMADURAS, IRRITACIONES, LESIONES PIEL, LESIONES OCULARES, IRRITACIÓN DE LAS MUCOSAS</t>
  </si>
  <si>
    <t>EPP TAPABOCAS, CARETAS CON FILTROS, GUANTES</t>
  </si>
  <si>
    <t>LESIONES IRREVERSIBLES VÍAS RESPIRATORIAS</t>
  </si>
  <si>
    <t>USO Y MANEJO ADECUADO DE E.P.P.; MANEJO DE PRODUCTOS QUÍMICOS LÍQUIDOS</t>
  </si>
  <si>
    <t>Material Particulado</t>
  </si>
  <si>
    <t>MATERIAL PARTICULADO</t>
  </si>
  <si>
    <t>NEUMOCONIOSIS, BRONQUITIS, ASMA, SILICOSIS</t>
  </si>
  <si>
    <t>EPP MASCARILLAS Y FILTROS</t>
  </si>
  <si>
    <t>USO Y MANEJO DE LOS EPP</t>
  </si>
  <si>
    <t xml:space="preserve">POLVOS INORGÁNICOS </t>
  </si>
  <si>
    <t xml:space="preserve">ASMA,GRIPA, NEUMOCONIOSIS </t>
  </si>
  <si>
    <t>LIMPIEZA</t>
  </si>
  <si>
    <t>Arsénico y sus compuestos arsenicales</t>
  </si>
  <si>
    <t>Angiosarcoma de higado</t>
  </si>
  <si>
    <t>Neoplasia maligna de Ios bronquios y del pulmón</t>
  </si>
  <si>
    <t xml:space="preserve"> Polineuropatla debida a otros agentes tóxicos </t>
  </si>
  <si>
    <t xml:space="preserve">Encefalopatla tóxica aguda </t>
  </si>
  <si>
    <t xml:space="preserve">Blefaritis, Conjuntivitis </t>
  </si>
  <si>
    <t>Queratitis y Queratoconjuntivitis</t>
  </si>
  <si>
    <t>Arritmias cardiacas</t>
  </si>
  <si>
    <t xml:space="preserve">Rinitis crónica </t>
  </si>
  <si>
    <t xml:space="preserve"> Ulceración o necrosis del tabique nasal </t>
  </si>
  <si>
    <t>Bronquioliti~ obliterante crónica, enfisema crónico difuso o fibrosis pulmonar crÓnica</t>
  </si>
  <si>
    <t>Estomatitis ulcerativa crónica</t>
  </si>
  <si>
    <t>Gastroenteritis y colitis tÓxicas</t>
  </si>
  <si>
    <t xml:space="preserve">Hipertensión portal , Dermatitis de contacto por irritantes </t>
  </si>
  <si>
    <t>Otras formas de I hiperpigmentación: : Melanodermia</t>
  </si>
  <si>
    <t xml:space="preserve">Leucodermia no clasificada en otra parte (Vitflígo ocupacional) </t>
  </si>
  <si>
    <t xml:space="preserve">Queratosis palmar y plantar adquirida </t>
  </si>
  <si>
    <t xml:space="preserve">Efeptos tóxicos agudos </t>
  </si>
  <si>
    <t xml:space="preserve">Leucemia múltiple y Mieloma mÚltiple </t>
  </si>
  <si>
    <t xml:space="preserve"> Enfermedad de Hodgki</t>
  </si>
  <si>
    <t xml:space="preserve">Linfoma no Hodgki y Linfosarcoma </t>
  </si>
  <si>
    <t>Tumor maligno del nnón, excepto de la pelvis renal.</t>
  </si>
  <si>
    <t>Neoplasia malignade vejiga</t>
  </si>
  <si>
    <t>Asbesto</t>
  </si>
  <si>
    <t>Neoplasia maligna de estómago</t>
  </si>
  <si>
    <t>Neoplasia maligna de laringe</t>
  </si>
  <si>
    <t>Mesotelioma de pleura</t>
  </si>
  <si>
    <t>Mesotelioma de peritoneo</t>
  </si>
  <si>
    <t>Mesotelioma de pericardio</t>
  </si>
  <si>
    <t>Placas epicárdicas Asbestosis</t>
  </si>
  <si>
    <t>Oerrame pleural</t>
  </si>
  <si>
    <t>Placas pleurales</t>
  </si>
  <si>
    <t xml:space="preserve">Benceno y, sus derivados tóxicos </t>
  </si>
  <si>
    <t>Sindromes mielodísplásícos</t>
  </si>
  <si>
    <t>Anemia aplásica debida a otros</t>
  </si>
  <si>
    <t>agentes externos Hipoplasia medular</t>
  </si>
  <si>
    <t>Púrpura y otras manifestaciones hemorrágicas</t>
  </si>
  <si>
    <t>Agranulocito</t>
  </si>
  <si>
    <t>Otros trastornos específicos de los glóbulos blancos: eucocitosis, Reacción Leuce, moíde trastornos, mentales derivados de lesión y disfunción cerebral y de enfermedad física</t>
  </si>
  <si>
    <t xml:space="preserve">Trastornos de personalidad y del comportamiento derivados de enfermedad, lesión y de disfunción de la personalidad  </t>
  </si>
  <si>
    <t>Neurastenia (Incluye sindrome calzado, artlculos de cuero o caucho de fatiga)</t>
  </si>
  <si>
    <t>Hipoacusia ototóxica</t>
  </si>
  <si>
    <t>Soldadura</t>
  </si>
  <si>
    <t>Dermatitis de contacto por irritantes</t>
  </si>
  <si>
    <t>Efectos tóxicos agudos</t>
  </si>
  <si>
    <t>Efectos adversos de otros agentes que afectan los constituyentes de la sangre, y los no especificados</t>
  </si>
  <si>
    <t>Berilio</t>
  </si>
  <si>
    <t>Neoplasia maligna de la manipulación de berilio. bronquios y del pulmón</t>
  </si>
  <si>
    <t>Beriliosis</t>
  </si>
  <si>
    <t>Bronquitis y neumonitis</t>
  </si>
  <si>
    <t>Edema pulmonar agudo</t>
  </si>
  <si>
    <t>Bronquiolitis obliterante crónica,</t>
  </si>
  <si>
    <t>Bromo</t>
  </si>
  <si>
    <t>Faringitis aguda</t>
  </si>
  <si>
    <t>laringotraqueitis aguda</t>
  </si>
  <si>
    <t>Faringitis crónica</t>
  </si>
  <si>
    <t>Sinusitis crónica</t>
  </si>
  <si>
    <t>laringotraqueitis crónica</t>
  </si>
  <si>
    <t>Bránquitís y neumonitis</t>
  </si>
  <si>
    <t>Edema pulmonar</t>
  </si>
  <si>
    <t>Síndrome de disfunción reactiva de las vías aéreas</t>
  </si>
  <si>
    <t>Bronquíolitis obliterante crónica, enfisema crónico difuso o fibrosis pulmonar crónica</t>
  </si>
  <si>
    <t xml:space="preserve">Efectos tóxicos agudos  </t>
  </si>
  <si>
    <t>Cadmio</t>
  </si>
  <si>
    <t>Trastornos del nervio olfatorio</t>
  </si>
  <si>
    <t>Bronquitis y neumonitis causada por productos químicos, gases, humos y vapores</t>
  </si>
  <si>
    <t xml:space="preserve"> Edema pulmonar agudo</t>
  </si>
  <si>
    <t>Bronquiolitis obliterante cadmio</t>
  </si>
  <si>
    <t>Enfisema intersticial</t>
  </si>
  <si>
    <t>Alteraciones pos-eruptivas Cadmio y sus cadmio</t>
  </si>
  <si>
    <t>Gastroenteritis y colitis cadmio</t>
  </si>
  <si>
    <t>Osteomalacia del adulto para pinturas esmaltes y plásticos. inducida por drogas</t>
  </si>
  <si>
    <t>Nefropatia túbulo-intersticial</t>
  </si>
  <si>
    <t>Neoplasia maligna de vejiga</t>
  </si>
  <si>
    <t xml:space="preserve">Carburos metálicos de tungsteno </t>
  </si>
  <si>
    <t>Neumoconiosis</t>
  </si>
  <si>
    <t>Cloro</t>
  </si>
  <si>
    <t>Rinitis crónica</t>
  </si>
  <si>
    <t>Bronquitis</t>
  </si>
  <si>
    <t>Bronquiolitis obliterante crónica, enfisema crónico difuso O fibrosis pulmonar crónica</t>
  </si>
  <si>
    <t>Cromo</t>
  </si>
  <si>
    <t>Neoplasia maligna</t>
  </si>
  <si>
    <t>Ulceración o necrosis</t>
  </si>
  <si>
    <t>Dermatosis</t>
  </si>
  <si>
    <t>Dermatitis</t>
  </si>
  <si>
    <t>Ulcera crónica de la piel</t>
  </si>
  <si>
    <t>Tumor maligno de la fosa nasal</t>
  </si>
  <si>
    <t>Fosforo</t>
  </si>
  <si>
    <t>Polineuropatla</t>
  </si>
  <si>
    <t>Osteomalacia</t>
  </si>
  <si>
    <t>Intoxicación aguda</t>
  </si>
  <si>
    <t>Hidrocarburos alifáticol;l o aromáticos</t>
  </si>
  <si>
    <t>Angiosarcoma de hígado alifáticos</t>
  </si>
  <si>
    <t>Hipotiroidismo</t>
  </si>
  <si>
    <t>Otras portirias</t>
  </si>
  <si>
    <t>Delirium no sobrepuesto</t>
  </si>
  <si>
    <t>Otros trastornos mentales</t>
  </si>
  <si>
    <t>Trastornos de personalidad</t>
  </si>
  <si>
    <t>Episodios depresivos</t>
  </si>
  <si>
    <t>Neurastenia</t>
  </si>
  <si>
    <t>Otras formas específicas de temblor</t>
  </si>
  <si>
    <t>Trastorno extrapiramidal de movimiento no especifico</t>
  </si>
  <si>
    <t>Trastornos del nervio trigémino</t>
  </si>
  <si>
    <t>Polineuropatia debida a otros agentes tóxicos</t>
  </si>
  <si>
    <t>Encefalopatia tóxica</t>
  </si>
  <si>
    <t>Neuritis óptica</t>
  </si>
  <si>
    <t>Disturbios visuales subjetivos</t>
  </si>
  <si>
    <t>Otros vértigos periféricos</t>
  </si>
  <si>
    <t>Paro cardiorrespiratorio</t>
  </si>
  <si>
    <t>Acrocianosis Y acroparestesias</t>
  </si>
  <si>
    <t>Bronquitis y neumonitis causada por productos químicos, gases, humos y</t>
  </si>
  <si>
    <t>Edema pulmonar agudo causado por productos químicos, gases, humos y vapores</t>
  </si>
  <si>
    <t>Bronquiolitis obliterante crónica, enfisema crónico, difuso o fibrosis pulmonar crónica</t>
  </si>
  <si>
    <t>Enfermedad tóxica del hígado</t>
  </si>
  <si>
    <t>Hipertensión portal</t>
  </si>
  <si>
    <t>Dermatitis de carbono</t>
  </si>
  <si>
    <t>Otras formas de quirúrgica</t>
  </si>
  <si>
    <t>Congelamiento refrigeración</t>
  </si>
  <si>
    <t>Síndrome nefrítico agudo</t>
  </si>
  <si>
    <t>Insuficiencia renal</t>
  </si>
  <si>
    <t>Tumor maligno de próstata o riñón</t>
  </si>
  <si>
    <t>Leucemia</t>
  </si>
  <si>
    <t>Mieloma</t>
  </si>
  <si>
    <t>Yodo</t>
  </si>
  <si>
    <t>Laringotraqueitis aguda</t>
  </si>
  <si>
    <t>Bronquiolitis obliterante crónica, enfisema crónico difuso o fibrosis pulmonar crónica</t>
  </si>
  <si>
    <t>Dermatitis alérgica de contacto</t>
  </si>
  <si>
    <t>Manganeso</t>
  </si>
  <si>
    <t>Demencia</t>
  </si>
  <si>
    <t>Trastorno mental orgánico o sintomático no especifico</t>
  </si>
  <si>
    <t>Inflamación corioretiniana</t>
  </si>
  <si>
    <t>Bronquitis y neumonitis causada por productos químicos. gases. humos y vapores</t>
  </si>
  <si>
    <t>Bronquiolitis oblíterante crónica. enfisema crónico difuso o fibrosis pulmonar crónica</t>
  </si>
  <si>
    <t>Plomo</t>
  </si>
  <si>
    <t>Otras anemias debidas a trastornos enzimáticos</t>
  </si>
  <si>
    <t>Anemia sideroblástica secundaria toxinas</t>
  </si>
  <si>
    <t>Hipotiroidismo a ocasionado por sustancias exógenas</t>
  </si>
  <si>
    <t>Otros trastornos mentales derivados de lesión y disfunción cerebral y de enfermedad física</t>
  </si>
  <si>
    <t>Polineuropatía</t>
  </si>
  <si>
    <t>Encefalopatía tóxica</t>
  </si>
  <si>
    <t>Hipertensión arterial</t>
  </si>
  <si>
    <t>Arritmias. cardíacas</t>
  </si>
  <si>
    <t>Cólico del plomo</t>
  </si>
  <si>
    <t>Gota inducida por el plomo</t>
  </si>
  <si>
    <t>Nefropatía túbulo intersticial</t>
  </si>
  <si>
    <t>Insuficiencia renal crónica</t>
  </si>
  <si>
    <t>Infertilidad masculina</t>
  </si>
  <si>
    <t>Neoplasia maligna dé bronquios y pulmón</t>
  </si>
  <si>
    <t>Monóxido de carbono, cianuro de hidrógeno, sulfuro de hidrogeno</t>
  </si>
  <si>
    <t>Demencia en otras enfermedades especificas clasificadas en otra sección</t>
  </si>
  <si>
    <t>Encefalopatra tóxica crónica</t>
  </si>
  <si>
    <t>Queratitis Y queratoconjuntivitis</t>
  </si>
  <si>
    <t>Angina de pecho</t>
  </si>
  <si>
    <t>Infarto agudo de miocardio</t>
  </si>
  <si>
    <t>Paro cardiaco</t>
  </si>
  <si>
    <t>Silice Libre</t>
  </si>
  <si>
    <t>Neoplasia maligna de Tallado y pulido de rocas que bronquios y de pulmón (</t>
  </si>
  <si>
    <t>Enfermedad cardiaca</t>
  </si>
  <si>
    <t>Otras enfermedades pulmonares</t>
  </si>
  <si>
    <t xml:space="preserve"> Silicosis</t>
  </si>
  <si>
    <t>Síndrome de Caplan</t>
  </si>
  <si>
    <t>Sulfuro de carbono</t>
  </si>
  <si>
    <t>Trastornos de personalidad y Fabricación y utilización de solventes</t>
  </si>
  <si>
    <t>Trastorno mental orgánico o Limpieza en seco</t>
  </si>
  <si>
    <t>Polineuropatía debida a otros agentes tóxicos</t>
  </si>
  <si>
    <t>Encefalopatla tóxica</t>
  </si>
  <si>
    <t>Ateroesclerosis y enfermedad ateroesclerótica del corazón</t>
  </si>
  <si>
    <t>Alquitrán, Brea, Betún, Parafina y otros</t>
  </si>
  <si>
    <t>Dermatitis alérgica</t>
  </si>
  <si>
    <t>Otras formas de hiperpigmentación de la melanina</t>
  </si>
  <si>
    <t>Atención al Público</t>
  </si>
  <si>
    <t>ATENCIÓN AL PÚBLICO</t>
  </si>
  <si>
    <t>ESTRÉS, ENFERMEDADES DIGESTIVAS, IRRITABILIDAD, TRANSTORNOS DEL SUEÑO</t>
  </si>
  <si>
    <t>RESOLUCIÓN DE CONFLICTOS; COMUNICACIÓN ASERTIVA; SERVICIO AL CLIENTE</t>
  </si>
  <si>
    <t>Organización</t>
  </si>
  <si>
    <t>GESTION ORGANIZACIONAL Y CARACTERISTICAS DE LA ORGANIZACION</t>
  </si>
  <si>
    <t>DEPRESIÓN, ESTRÉS</t>
  </si>
  <si>
    <t>Monotonía</t>
  </si>
  <si>
    <t>DESARROLLO DE LAS MISMAS FUNCIONES DURANTE UN LARGO PERÍODO DE TIEMPO</t>
  </si>
  <si>
    <t>Gestión organizacional</t>
  </si>
  <si>
    <t>Trastornos psicóticos agudos y transitorios</t>
  </si>
  <si>
    <t>Depresión</t>
  </si>
  <si>
    <t>Trastorno de pánico</t>
  </si>
  <si>
    <t>Trastorno de ansiedad generalizada</t>
  </si>
  <si>
    <t>Trastorno mixto ansiosodepresivo</t>
  </si>
  <si>
    <t>Reacciones a estrés grave</t>
  </si>
  <si>
    <t>Trastornos de adaptación</t>
  </si>
  <si>
    <t>Trastornos adaptativos con humor ansioso, con humor depresivo', con humor mixto, con alteraciones del comportamiento o mixto con alteraciones de las emociones y del comportamiento</t>
  </si>
  <si>
    <t>Hipertensión arterial secundaria.</t>
  </si>
  <si>
    <t>Angina de pecho, Cardiopatía isquémica</t>
  </si>
  <si>
    <t>Enfermedades cerebrovasculares</t>
  </si>
  <si>
    <t>Encefalopatía hipertensiva</t>
  </si>
  <si>
    <t>Ataque isquémico cerebral transitorio sin especificar</t>
  </si>
  <si>
    <t>Úlcera gástrica</t>
  </si>
  <si>
    <t>Úlcera duodenal</t>
  </si>
  <si>
    <t>Úlcera péptica, de sitio no especificado</t>
  </si>
  <si>
    <t>Úlcera gastroyeyunal</t>
  </si>
  <si>
    <t>Naturaleza de la tarea</t>
  </si>
  <si>
    <t>Gastritis crónica; no especificada</t>
  </si>
  <si>
    <t>Dispepsia</t>
  </si>
  <si>
    <t>Síndrome del colon irritable con diarrea</t>
  </si>
  <si>
    <t>Síndrome del colon irritable sin diarrea</t>
  </si>
  <si>
    <t>Jornada de trabajo</t>
  </si>
  <si>
    <t>Trastornos del sueño debidos a factores no orgánicos</t>
  </si>
  <si>
    <t>Estrés post-traumático</t>
  </si>
  <si>
    <t>Movimientos Repetitivo (Oficinas)</t>
  </si>
  <si>
    <t>Higiene Muscular</t>
  </si>
  <si>
    <t xml:space="preserve">Enfermedades Osteomusculares
</t>
  </si>
  <si>
    <t>Sobrecargas</t>
  </si>
  <si>
    <t>Carga de un peso mayor al recomendado</t>
  </si>
  <si>
    <t>Lesiones osteomusculares, lesiones osteoarticulares</t>
  </si>
  <si>
    <t>Enfermedades del sistema osteomuscular</t>
  </si>
  <si>
    <t>Prevención en lesiones osteomusculares, Líderes en pausas activas</t>
  </si>
  <si>
    <t>Posiciones forzadas y movimientos repetitivos de miembros superiores</t>
  </si>
  <si>
    <t>Trastornos del plexo braquial (Síndrome de salida del tórax, síndrome. del desfiladero torácico)</t>
  </si>
  <si>
    <t>Combinación de movimientos repetitivos con fuerza</t>
  </si>
  <si>
    <t>Mononeuropatlas de miembros superiores</t>
  </si>
  <si>
    <t>Síndrome de Túnel Carpiano</t>
  </si>
  <si>
    <t>Síndrome de Pronador Redondo</t>
  </si>
  <si>
    <t>Síndrome de Canal de Guyón. Lesión del Nervio Cubital</t>
  </si>
  <si>
    <t>Lesión del Nervio Radial</t>
  </si>
  <si>
    <t>Compresión del Nervio Supraescapular</t>
  </si>
  <si>
    <t>Otras mononeuropatlas de miembros superiores</t>
  </si>
  <si>
    <t>Posiciones forzadas y movimientos repetitivos de miembros inferiores</t>
  </si>
  <si>
    <t>Mononeuropatla de miembros inferiores</t>
  </si>
  <si>
    <t>Lesión del Nervio Popliteo Lateral</t>
  </si>
  <si>
    <t>Esfuerzo vocal</t>
  </si>
  <si>
    <t>Laringitis crónica</t>
  </si>
  <si>
    <t>Pólipo de las cuerdas vocales y de la laringe</t>
  </si>
  <si>
    <t>Nódulos de las cuerdas vocales y la laringe</t>
  </si>
  <si>
    <t>Disfonía</t>
  </si>
  <si>
    <t>Posiciones forzadas y movimientos repetitivos</t>
  </si>
  <si>
    <t>Otras artrosis</t>
  </si>
  <si>
    <t>Otros trastornos articulares no clasificados en otra parte:  Dolor articular</t>
  </si>
  <si>
    <t>Síndrome cervicobraquial</t>
  </si>
  <si>
    <t>Movimiento de región lumbar, repetidos con carga y esfuerzo</t>
  </si>
  <si>
    <t>Dorsalgia</t>
  </si>
  <si>
    <t>Cervicalgia</t>
  </si>
  <si>
    <t>Ciática</t>
  </si>
  <si>
    <t>Lumbago con ciática</t>
  </si>
  <si>
    <t>Lumbago no especificado</t>
  </si>
  <si>
    <t>Sinovitis y tenosinovitis</t>
  </si>
  <si>
    <t>Dedo en gatillo</t>
  </si>
  <si>
    <t>Otras sinovitis y tenosinovitis</t>
  </si>
  <si>
    <t>Sinovitis y tenosinovitis no especificadas</t>
  </si>
  <si>
    <t>Posturas forzadas con desviación cubital</t>
  </si>
  <si>
    <t>Tenosinovitis del estiloide radial (Enfermedad ' de Quervain)</t>
  </si>
  <si>
    <t>Posturas forzadas, manejo de cargas y movimientos repetitivos</t>
  </si>
  <si>
    <t>Trastornos de los tejidos blandos relacionados con el uso, o uso excesivo y a presión de origen ocupacional</t>
  </si>
  <si>
    <t>Sinovitis crepitante cromca de la mano y del puño</t>
  </si>
  <si>
    <t>Bursitis de la mano</t>
  </si>
  <si>
    <t>Bursitis del olecranon</t>
  </si>
  <si>
    <t>Otrasbursitis del codo</t>
  </si>
  <si>
    <t>Otras bursitis prerotulianas</t>
  </si>
  <si>
    <t>Otras bursitisde la rodilla</t>
  </si>
  <si>
    <t>Otros trastornos de los tejidos blandos relacionados con el uso, o uso excesivo y a presión</t>
  </si>
  <si>
    <t>Trastorno no especificado de los tejidos blandos relacionados con el uso, o uso excesivo y a presión</t>
  </si>
  <si>
    <t>Fibromatosis de la fascia palmar: ,"Contractura de Dupuytren"</t>
  </si>
  <si>
    <t>Lesiones de hombro</t>
  </si>
  <si>
    <t>Capsulitis adhesiva de hombro (hombro congelado, periartritis de hombro)</t>
  </si>
  <si>
    <t>Síndrome de manguito rotador o síndrome de supraespinoso</t>
  </si>
  <si>
    <t>Tendinitis bicipital</t>
  </si>
  <si>
    <t>Tendinitis calcificante de hombro</t>
  </si>
  <si>
    <t>Bursitis de hombro</t>
  </si>
  <si>
    <t>Otras lesiones de hombro</t>
  </si>
  <si>
    <t>Lesiones de hombro no especificadas</t>
  </si>
  <si>
    <t>Otras entesopatras</t>
  </si>
  <si>
    <t>Mialgia</t>
  </si>
  <si>
    <t>Epicondilitis media (Codo
del golfista)</t>
  </si>
  <si>
    <t>Posturas forzadas, manejo de cargas y movimientos repetitivos del brazo</t>
  </si>
  <si>
    <t>Epicondilitis lateral (codo de tenista)</t>
  </si>
  <si>
    <t>Posturas forzadas, aplicación de fuerzas en movimientos repetitivos del brazo</t>
  </si>
  <si>
    <t>Otros trastornos especificados de los tejidos blandos</t>
  </si>
  <si>
    <t>Posturas forzadas, aplicación de fuerzas en movimientos</t>
  </si>
  <si>
    <t>Trastornos de disco cervical</t>
  </si>
  <si>
    <t>Trastorno de disco Cervical con mielopatía</t>
  </si>
  <si>
    <t>Trastorno de disco cervical con radiculopatia</t>
  </si>
  <si>
    <t>Otros desplazamientos de disco cervical</t>
  </si>
  <si>
    <t>Otras degeneraciones de disco cervical</t>
  </si>
  <si>
    <t>Otros trastornos de disco cervical</t>
  </si>
  <si>
    <t>Trastorno de disco cervical, no especificado</t>
  </si>
  <si>
    <t>Otros trastornos de los discos intervertebrales</t>
  </si>
  <si>
    <t>Trastornos de discos lumbares y otros, con mielopatia</t>
  </si>
  <si>
    <t>Trastornos de disco lumbar y otros, con radiculopatía</t>
  </si>
  <si>
    <t>Otros desplazamientos especificados de disco intervertebral</t>
  </si>
  <si>
    <t>Otras degeneraciones especificadas de disco intervertebral</t>
  </si>
  <si>
    <t>Otros trastornos especificados de los discos intervertebrales</t>
  </si>
  <si>
    <t>Trastorno de los discos intervertebrales, no especificado</t>
  </si>
  <si>
    <t>Eléctrico</t>
  </si>
  <si>
    <t>Inadecuadas conexiones eléctricas-saturación en tomas de energía</t>
  </si>
  <si>
    <t>Quemaduras, electrocución, muerte</t>
  </si>
  <si>
    <t>E.P.P. Bota dieléctrica, Casco dieléctrico</t>
  </si>
  <si>
    <t>Uso y manejo adecuado de E.P.P., actos y condiciones inseguras</t>
  </si>
  <si>
    <t>Espacio Confinado</t>
  </si>
  <si>
    <t>Ingreso a pozos, Red de acueducto o excavaciones</t>
  </si>
  <si>
    <t>Trabajo seguro en espacios confinados y manejo de medidores de gases, diligenciamiento de permisos de trabajos, uso y manejo adecuado de E.P.P.</t>
  </si>
  <si>
    <t>Excavaciones</t>
  </si>
  <si>
    <t>Reparación de redes e instalaciones</t>
  </si>
  <si>
    <t>E.P.P. Colectivos entibados y cajas de entibados</t>
  </si>
  <si>
    <t>Incendio</t>
  </si>
  <si>
    <t>Intoxicación, Quemaduras</t>
  </si>
  <si>
    <t>Brigada de emergencias</t>
  </si>
  <si>
    <t>Izaje con puente Grúa</t>
  </si>
  <si>
    <t>Caídas de la carga, aplastamiento, atrapamiento, amputación, pérdidas materiales, fracturas, muerte</t>
  </si>
  <si>
    <t xml:space="preserve">Manejo Y Seguridad de Cargas, Lenguaje de señas para izaje
</t>
  </si>
  <si>
    <t>Izaje de personas</t>
  </si>
  <si>
    <t>Limpieza de canales, reparaciones locativas e instalaciones</t>
  </si>
  <si>
    <t>Caídas, lesiones, fracturas, muerte</t>
  </si>
  <si>
    <t>Manejo y Seguridad en izajes de cargas, lenguaje de señas para izaje</t>
  </si>
  <si>
    <t>Izaje de cargas</t>
  </si>
  <si>
    <t>Izaje de maquinaria y equipo</t>
  </si>
  <si>
    <t>Limpieza de canales, reparación domiciliarias, limpieza de redes principales y domiciliarias, reparación de redes</t>
  </si>
  <si>
    <t>Locativo</t>
  </si>
  <si>
    <t>Superficies de trabajo irregulares o deslizantes</t>
  </si>
  <si>
    <t>Caídas de distinto nivel</t>
  </si>
  <si>
    <t>Pautas Básicas en orden y aseo en el lugar de trabajo, actos y condiciones inseguras</t>
  </si>
  <si>
    <t>Locativo (1)</t>
  </si>
  <si>
    <t>Sistemas y medidas de almacenamiento</t>
  </si>
  <si>
    <t>Caídas de mismo y Distinto nivel</t>
  </si>
  <si>
    <t>Riesgo Mecánico Herramientas</t>
  </si>
  <si>
    <t>Herramientas Manuales</t>
  </si>
  <si>
    <t>Quemaduras, contusiones y lesiones</t>
  </si>
  <si>
    <t>E.P.P.</t>
  </si>
  <si>
    <t>Amputación</t>
  </si>
  <si>
    <t>Riesgo Mecánico Maquinaria</t>
  </si>
  <si>
    <t>Maquinaria y equipo</t>
  </si>
  <si>
    <t>Atrapamiento, amputación, aplastamiento, fractura, muerte</t>
  </si>
  <si>
    <t>Aplastamiento</t>
  </si>
  <si>
    <t>Reparación de redes y sumideros</t>
  </si>
  <si>
    <t>Lesiones oculares, lesiones dérmicas, incendio, explosión, pérdidas materiales, quemaduras</t>
  </si>
  <si>
    <t>INS , E.P.P. Caretas tipo soldador, traje de carnaza, pero en carnaza, botas tipo soldador</t>
  </si>
  <si>
    <t>Tecnológico</t>
  </si>
  <si>
    <t>Explosión e incendios</t>
  </si>
  <si>
    <t xml:space="preserve">Explosión, quemaduras, fugas, derrame, incendio, muerte
</t>
  </si>
  <si>
    <t>Trabajo en alturas</t>
  </si>
  <si>
    <t>MANTENIMIENTO DE PUENTE GRUAS, LIMPIEZA DE CANALES, MANTENIMIENTO DE INSTALACIONES LOCATIVAS, MANTENIMIENTO Y REPARACIÓN DE POZOS</t>
  </si>
  <si>
    <t>LESIONES, FRACTURAS, MUERTE</t>
  </si>
  <si>
    <t>EPP</t>
  </si>
  <si>
    <t>CERTIFICACIÓN Y/O ENTRENAMIENTO EN TRABAJO SEGURO EN ALTURAS; DILGENCIAMIENTO DE PERMISO DE TRABAJO; USO Y MANEJO ADECUADO DE E.P.P.; ARME Y DESARME DE ANDAMIOS</t>
  </si>
  <si>
    <t>Granizadas</t>
  </si>
  <si>
    <t>Heladas</t>
  </si>
  <si>
    <t>Incendios</t>
  </si>
  <si>
    <t>Inundaciones</t>
  </si>
  <si>
    <t>Lluvias</t>
  </si>
  <si>
    <t>Terremotos</t>
  </si>
  <si>
    <t>Vendavales</t>
  </si>
  <si>
    <t>Agentes Biologicos 11</t>
  </si>
  <si>
    <t>Agentes Biologicos 12</t>
  </si>
  <si>
    <t>Agentes Biologicos 13</t>
  </si>
  <si>
    <t>Agentes Biologicos 14</t>
  </si>
  <si>
    <t>Agentes Biologicos 15</t>
  </si>
  <si>
    <t>Agentes Biologicos 16</t>
  </si>
  <si>
    <t>Agentes Biologicos 17</t>
  </si>
  <si>
    <t>Agentes Biologicos 18</t>
  </si>
  <si>
    <t>Agentes Biologicos 19</t>
  </si>
  <si>
    <t>Agentes Fisicos 1</t>
  </si>
  <si>
    <t>Agentes Fisicos 2</t>
  </si>
  <si>
    <t>Agentes Fisicos 3</t>
  </si>
  <si>
    <t>Agentes Fisicos 4</t>
  </si>
  <si>
    <t>Agentes Fisicos 5</t>
  </si>
  <si>
    <t>Agentes Fisicos 6</t>
  </si>
  <si>
    <t>Agentes Fisicos 7</t>
  </si>
  <si>
    <t>Agentes Fisicos 8</t>
  </si>
  <si>
    <t>Agentes Fisicos 9</t>
  </si>
  <si>
    <t>Agentes Fisicos 10</t>
  </si>
  <si>
    <t>Agentes Fisicos 11</t>
  </si>
  <si>
    <t>Agentes Fisicos 12</t>
  </si>
  <si>
    <t>Agentes Fisicos 13</t>
  </si>
  <si>
    <t>Agentes Fisicos 14</t>
  </si>
  <si>
    <t>Agentes Fisicos 15</t>
  </si>
  <si>
    <t>Agentes Fisicos 16</t>
  </si>
  <si>
    <t>Agentes Fisicos 17</t>
  </si>
  <si>
    <t>Agentes Fisicos 18</t>
  </si>
  <si>
    <t>Agentes Fisicos 19</t>
  </si>
  <si>
    <t>Agentes Fisicos 20</t>
  </si>
  <si>
    <t>Agentes Fisicos 21</t>
  </si>
  <si>
    <t>Agentes Fisicos 22</t>
  </si>
  <si>
    <t>Agentes Fisicos 23</t>
  </si>
  <si>
    <t>Agentes Fisicos 24</t>
  </si>
  <si>
    <t>Agentes Fisicos 25</t>
  </si>
  <si>
    <t>Agentes Fisicos 26</t>
  </si>
  <si>
    <t>Agentes Fisicos 27</t>
  </si>
  <si>
    <t>Agentes Fisicos 28</t>
  </si>
  <si>
    <t>Agentes Fisicos 29</t>
  </si>
  <si>
    <t>Agentes Fisicos 30</t>
  </si>
  <si>
    <t>Agentes Fisicos 31</t>
  </si>
  <si>
    <t>Agentes Fisicos 32</t>
  </si>
  <si>
    <t>Agentes Fisicos 33</t>
  </si>
  <si>
    <t>Agentes Fisicos 34</t>
  </si>
  <si>
    <t>Agentes Fisicos 35</t>
  </si>
  <si>
    <t>Agentes Fisicos 36</t>
  </si>
  <si>
    <t>Agentes Fisicos 37</t>
  </si>
  <si>
    <t>Agentes Fisicos 38</t>
  </si>
  <si>
    <t>Agentes Fisicos 39</t>
  </si>
  <si>
    <t>Agentes Fisicos 40</t>
  </si>
  <si>
    <t>Agentes Fisicos 41</t>
  </si>
  <si>
    <t>Agentes Fisicos 42</t>
  </si>
  <si>
    <t>Agentes Fisicos 43</t>
  </si>
  <si>
    <t>Agentes Fisicos 44</t>
  </si>
  <si>
    <t>Agentes Fisicos 45</t>
  </si>
  <si>
    <t>Agentes Fisicos 46</t>
  </si>
  <si>
    <t>Agentes Fisicos 47</t>
  </si>
  <si>
    <t>Agentes Fisicos 48</t>
  </si>
  <si>
    <t>Agentes Fisicos 49</t>
  </si>
  <si>
    <t>Agentes Fisicos 50</t>
  </si>
  <si>
    <t>Agentes Fisicos 51</t>
  </si>
  <si>
    <t>Agentes Fisicos 52</t>
  </si>
  <si>
    <t>Agentes Fisicos 53</t>
  </si>
  <si>
    <t>Agentes Fisicos 54</t>
  </si>
  <si>
    <t>Agentes Fisicos 55</t>
  </si>
  <si>
    <t>Agentes Fisicos 56</t>
  </si>
  <si>
    <t>Agentes Fisicos 57</t>
  </si>
  <si>
    <t>Agentes Fisicos 58</t>
  </si>
  <si>
    <t>Agentes Fisicos 59</t>
  </si>
  <si>
    <t>Agentes Fisicos 60</t>
  </si>
  <si>
    <t>Agentes Fisicos 61</t>
  </si>
  <si>
    <t>Agente quimico 1</t>
  </si>
  <si>
    <t>Agente quimico 2</t>
  </si>
  <si>
    <t>Agente quimico 3</t>
  </si>
  <si>
    <t>Agente quimico 4</t>
  </si>
  <si>
    <t>Agente quimico 5</t>
  </si>
  <si>
    <t>Agente quimico 6</t>
  </si>
  <si>
    <t>Agente quimico 7</t>
  </si>
  <si>
    <t>Agente quimico 8</t>
  </si>
  <si>
    <t>Agente quimico 9</t>
  </si>
  <si>
    <t>Agente quimico 10</t>
  </si>
  <si>
    <t>Agente quimico 11</t>
  </si>
  <si>
    <t>Agente quimico 12</t>
  </si>
  <si>
    <t>Agente quimico 13</t>
  </si>
  <si>
    <t>Agente quimico 14</t>
  </si>
  <si>
    <t>Agente quimico 15</t>
  </si>
  <si>
    <t>Agente quimico 16</t>
  </si>
  <si>
    <t>Agente quimico 17</t>
  </si>
  <si>
    <t>Agente quimico 18</t>
  </si>
  <si>
    <t>Agente quimico 19</t>
  </si>
  <si>
    <t>Agente quimico 20</t>
  </si>
  <si>
    <t>Agente quimico 21</t>
  </si>
  <si>
    <t>Agente quimico 22</t>
  </si>
  <si>
    <t>Agente quimico 23</t>
  </si>
  <si>
    <t>Agente quimico 24</t>
  </si>
  <si>
    <t>Agente quimico 25</t>
  </si>
  <si>
    <t>Agente quimico 26</t>
  </si>
  <si>
    <t>Agente quimico 27</t>
  </si>
  <si>
    <t>Agente quimico 28</t>
  </si>
  <si>
    <t>Agente quimico 29</t>
  </si>
  <si>
    <t>Agente quimico 30</t>
  </si>
  <si>
    <t>Agente quimico 31</t>
  </si>
  <si>
    <t>Agente quimico 32</t>
  </si>
  <si>
    <t>Agente quimico 33</t>
  </si>
  <si>
    <t>Agente quimico 34</t>
  </si>
  <si>
    <t>Agente quimico 35</t>
  </si>
  <si>
    <t>Agente quimico 36</t>
  </si>
  <si>
    <t>Agente quimico 37</t>
  </si>
  <si>
    <t>Agente quimico 38</t>
  </si>
  <si>
    <t>Agente quimico 39</t>
  </si>
  <si>
    <t>Agente quimico 40</t>
  </si>
  <si>
    <t>Agente quimico 41</t>
  </si>
  <si>
    <t>Agente quimico 42</t>
  </si>
  <si>
    <t>Agente quimico 43</t>
  </si>
  <si>
    <t>Agente quimico 44</t>
  </si>
  <si>
    <t>Agente quimico 45</t>
  </si>
  <si>
    <t>Agente quimico 46</t>
  </si>
  <si>
    <t>Agente quimico 47</t>
  </si>
  <si>
    <t>Agente quimico 48</t>
  </si>
  <si>
    <t>Agente quimico 49</t>
  </si>
  <si>
    <t>Agente quimico 50</t>
  </si>
  <si>
    <t>Agente quimico 51</t>
  </si>
  <si>
    <t>Agente quimico 52</t>
  </si>
  <si>
    <t>Agente quimico 53</t>
  </si>
  <si>
    <t>Agente quimico 54</t>
  </si>
  <si>
    <t>Agente quimico 55</t>
  </si>
  <si>
    <t>Agente quimico 56</t>
  </si>
  <si>
    <t>Agente quimico 57</t>
  </si>
  <si>
    <t>Agente quimico 58</t>
  </si>
  <si>
    <t>Agente quimico 59</t>
  </si>
  <si>
    <t>Agente quimico 60</t>
  </si>
  <si>
    <t>Agente quimico 61</t>
  </si>
  <si>
    <t>Agente quimico 62</t>
  </si>
  <si>
    <t>Agente quimico 63</t>
  </si>
  <si>
    <t>Agente quimico 64</t>
  </si>
  <si>
    <t>Agente quimico 65</t>
  </si>
  <si>
    <t>Agente quimico 66</t>
  </si>
  <si>
    <t>Agente quimico 67</t>
  </si>
  <si>
    <t>Agente quimico 68</t>
  </si>
  <si>
    <t>Agente quimico 69</t>
  </si>
  <si>
    <t>Agente quimico 70</t>
  </si>
  <si>
    <t>Agente quimico 71</t>
  </si>
  <si>
    <t>Agente quimico 72</t>
  </si>
  <si>
    <t>Agente quimico 73</t>
  </si>
  <si>
    <t>Agente quimico 74</t>
  </si>
  <si>
    <t>Agente quimico 75</t>
  </si>
  <si>
    <t>Agente quimico 76</t>
  </si>
  <si>
    <t>Agente quimico 77</t>
  </si>
  <si>
    <t>Agente quimico 78</t>
  </si>
  <si>
    <t>Agente quimico 79</t>
  </si>
  <si>
    <t>Agente quimico 80</t>
  </si>
  <si>
    <t>Agente quimico 81</t>
  </si>
  <si>
    <t>Agente quimico 82</t>
  </si>
  <si>
    <t>Agente quimico 83</t>
  </si>
  <si>
    <t>Agente quimico 84</t>
  </si>
  <si>
    <t>Agente quimico 85</t>
  </si>
  <si>
    <t>Agente quimico 86</t>
  </si>
  <si>
    <t>Agente quimico 87</t>
  </si>
  <si>
    <t>Agente quimico 88</t>
  </si>
  <si>
    <t>Agente quimico 89</t>
  </si>
  <si>
    <t>Agente quimico 90</t>
  </si>
  <si>
    <t>Agente quimico 91</t>
  </si>
  <si>
    <t>Agente quimico 92</t>
  </si>
  <si>
    <t>Agente quimico 93</t>
  </si>
  <si>
    <t>Agente quimico 94</t>
  </si>
  <si>
    <t>Agente quimico 95</t>
  </si>
  <si>
    <t>Agente quimico 96</t>
  </si>
  <si>
    <t>Agente quimico 97</t>
  </si>
  <si>
    <t>Agente quimico 98</t>
  </si>
  <si>
    <t>Agente quimico 99</t>
  </si>
  <si>
    <t>Agente quimico 100</t>
  </si>
  <si>
    <t>Agente quimico 101</t>
  </si>
  <si>
    <t>Agente quimico 102</t>
  </si>
  <si>
    <t>Agente quimico 103</t>
  </si>
  <si>
    <t>Agente quimico 104</t>
  </si>
  <si>
    <t>Agente quimico 105</t>
  </si>
  <si>
    <t>Agente quimico 106</t>
  </si>
  <si>
    <t>Agente quimico 107</t>
  </si>
  <si>
    <t>Agente quimico 108</t>
  </si>
  <si>
    <t>Agente quimico 109</t>
  </si>
  <si>
    <t>Agente quimico 110</t>
  </si>
  <si>
    <t>Agente quimico 111</t>
  </si>
  <si>
    <t>Agente quimico 112</t>
  </si>
  <si>
    <t>Agente quimico 113</t>
  </si>
  <si>
    <t>Agente quimico 114</t>
  </si>
  <si>
    <t>Agente quimico 115</t>
  </si>
  <si>
    <t>Agente quimico 116</t>
  </si>
  <si>
    <t>Agente quimico 117</t>
  </si>
  <si>
    <t>Agente quimico 118</t>
  </si>
  <si>
    <t>Agente quimico 119</t>
  </si>
  <si>
    <t>Agente quimico 120</t>
  </si>
  <si>
    <t>Agente quimico 121</t>
  </si>
  <si>
    <t>Agente quimico 122</t>
  </si>
  <si>
    <t>Agente quimico 123</t>
  </si>
  <si>
    <t>Agente quimico 124</t>
  </si>
  <si>
    <t>Agente quimico 125</t>
  </si>
  <si>
    <t>Agente quimico 126</t>
  </si>
  <si>
    <t>Agente quimico 127</t>
  </si>
  <si>
    <t>Agente quimico 128</t>
  </si>
  <si>
    <t>Agente quimico 129</t>
  </si>
  <si>
    <t>Agente quimico 130</t>
  </si>
  <si>
    <t>Agente quimico 131</t>
  </si>
  <si>
    <t>Agente quimico 132</t>
  </si>
  <si>
    <t>Agente quimico 133</t>
  </si>
  <si>
    <t>Agente quimico 134</t>
  </si>
  <si>
    <t>Agente quimico 135</t>
  </si>
  <si>
    <t>Agente quimico 136</t>
  </si>
  <si>
    <t>Agente quimico 137</t>
  </si>
  <si>
    <t>Agente quimico 138</t>
  </si>
  <si>
    <t>Agente quimico 139</t>
  </si>
  <si>
    <t>Agente quimico 140</t>
  </si>
  <si>
    <t>Agente quimico 141</t>
  </si>
  <si>
    <t>Agente quimico 142</t>
  </si>
  <si>
    <t>Agente quimico 143</t>
  </si>
  <si>
    <t>Agente quimico 144</t>
  </si>
  <si>
    <t>Agente quimico 145</t>
  </si>
  <si>
    <t>Agente quimico 146</t>
  </si>
  <si>
    <t>Agente quimico 147</t>
  </si>
  <si>
    <t>Agente quimico 148</t>
  </si>
  <si>
    <t>Agente quimico 149</t>
  </si>
  <si>
    <t>Agente quimico 150</t>
  </si>
  <si>
    <t>Agente quimico 151</t>
  </si>
  <si>
    <t>Agente quimico 152</t>
  </si>
  <si>
    <t>Agente quimico 153</t>
  </si>
  <si>
    <t>Agente quimico 154</t>
  </si>
  <si>
    <t>Agente quimico 155</t>
  </si>
  <si>
    <t>Agente quimico 156</t>
  </si>
  <si>
    <t>Agente quimico 157</t>
  </si>
  <si>
    <t>Agente quimico 158</t>
  </si>
  <si>
    <t>Agente quimico 159</t>
  </si>
  <si>
    <t>Agente quimico 160</t>
  </si>
  <si>
    <t>Agente quimico 161</t>
  </si>
  <si>
    <t>Agente quimico 162</t>
  </si>
  <si>
    <t>Agente quimico 163</t>
  </si>
  <si>
    <t>Agente quimico 164</t>
  </si>
  <si>
    <t>Agente quimico 165</t>
  </si>
  <si>
    <t>Agente quimico 166</t>
  </si>
  <si>
    <t>Agente quimico 167</t>
  </si>
  <si>
    <t>Agente quimico 168</t>
  </si>
  <si>
    <t>Agente quimico 169</t>
  </si>
  <si>
    <t>Agente quimico 170</t>
  </si>
  <si>
    <t>Agente quimico 171</t>
  </si>
  <si>
    <t>Agente quimico 172</t>
  </si>
  <si>
    <t>Agente quimico 173</t>
  </si>
  <si>
    <t>Agente quimico 174</t>
  </si>
  <si>
    <t>Agente quimico 175</t>
  </si>
  <si>
    <t>Agente quimico 176</t>
  </si>
  <si>
    <t>Agente quimico 177</t>
  </si>
  <si>
    <t>Agente quimico 178</t>
  </si>
  <si>
    <t>Agente quimico 179</t>
  </si>
  <si>
    <t>Agente quimico 180</t>
  </si>
  <si>
    <t>Agente quimico 181</t>
  </si>
  <si>
    <t>Agente quimico 182</t>
  </si>
  <si>
    <t>Agente quimico 183</t>
  </si>
  <si>
    <t>Agente quimico 184</t>
  </si>
  <si>
    <t>Agente quimico 185</t>
  </si>
  <si>
    <t>Agente quimico 186</t>
  </si>
  <si>
    <t>Agente quimico 187</t>
  </si>
  <si>
    <t>Agente quimico 188</t>
  </si>
  <si>
    <t>Agente quimico 189</t>
  </si>
  <si>
    <t>Agente quimico 190</t>
  </si>
  <si>
    <t>Agente quimico 191</t>
  </si>
  <si>
    <t>Agente quimico 192</t>
  </si>
  <si>
    <t>Agente quimico 193</t>
  </si>
  <si>
    <t>Agente quimico 194</t>
  </si>
  <si>
    <t>Agente quimico 195</t>
  </si>
  <si>
    <t>Agente quimico 196</t>
  </si>
  <si>
    <t>Agente quimico 197</t>
  </si>
  <si>
    <t>Agente quimico 198</t>
  </si>
  <si>
    <t>Agente quimico 199</t>
  </si>
  <si>
    <t>Agente quimico 200</t>
  </si>
  <si>
    <t>Agente quimico 201</t>
  </si>
  <si>
    <t>Agente quimico 202</t>
  </si>
  <si>
    <t>Agente quimico 203</t>
  </si>
  <si>
    <t>Agente quimico 204</t>
  </si>
  <si>
    <t>Agente quimico 205</t>
  </si>
  <si>
    <t>Agente quimico 206</t>
  </si>
  <si>
    <t>Agente quimico 207</t>
  </si>
  <si>
    <t>Agente quimico 208</t>
  </si>
  <si>
    <t>Agente quimico 209</t>
  </si>
  <si>
    <t>Agente quimico 210</t>
  </si>
  <si>
    <t>Agente quimico 211</t>
  </si>
  <si>
    <t>Agente Psicosocial 1</t>
  </si>
  <si>
    <t>Agente Psicosocial 2</t>
  </si>
  <si>
    <t>Agente Psicosocial 3</t>
  </si>
  <si>
    <t>Agente Psicosocial 4</t>
  </si>
  <si>
    <t>Agente Psicosocial 5</t>
  </si>
  <si>
    <t>Agente Psicosocial 6</t>
  </si>
  <si>
    <t>Agente Psicosocial 7</t>
  </si>
  <si>
    <t>Agente Psicosocial 8</t>
  </si>
  <si>
    <t>Agente Psicosocial 9</t>
  </si>
  <si>
    <t>Agente Psicosocial 10</t>
  </si>
  <si>
    <t>Agente Psicosocial 11</t>
  </si>
  <si>
    <t>Agente Psicosocial 12</t>
  </si>
  <si>
    <t>Agente Psicosocial 13</t>
  </si>
  <si>
    <t>Agente Psicosocial 14</t>
  </si>
  <si>
    <t>Agente Psicosocial 15</t>
  </si>
  <si>
    <t>Agente Psicosocial 16</t>
  </si>
  <si>
    <t>Agente Psicosocial 17</t>
  </si>
  <si>
    <t>Agente Psicosocial 18</t>
  </si>
  <si>
    <t>Agente Psicosocial 19</t>
  </si>
  <si>
    <t>Agente Psicosocial 20</t>
  </si>
  <si>
    <t>Agente Psicosocial 21</t>
  </si>
  <si>
    <t>Agente Psicosocial 22</t>
  </si>
  <si>
    <t>Agente Psicosocial 23</t>
  </si>
  <si>
    <t>Agente Psicosocial 24</t>
  </si>
  <si>
    <t>Agente Psicosocial 25</t>
  </si>
  <si>
    <t>Factores Ergonomicos 1</t>
  </si>
  <si>
    <t>Factores Ergonomicos 2</t>
  </si>
  <si>
    <t>Factores Ergonomicos 3</t>
  </si>
  <si>
    <t>Factores Ergonomicos 4</t>
  </si>
  <si>
    <t>Factores Ergonomicos 5</t>
  </si>
  <si>
    <t>Factores Ergonomicos 6</t>
  </si>
  <si>
    <t>Factores Ergonomicos 7</t>
  </si>
  <si>
    <t>Factores Ergonomicos 8</t>
  </si>
  <si>
    <t>Factores Ergonomicos 9</t>
  </si>
  <si>
    <t>Factores Ergonomicos 10</t>
  </si>
  <si>
    <t>Factores Ergonomicos 11</t>
  </si>
  <si>
    <t>Factores Ergonomicos 12</t>
  </si>
  <si>
    <t>Factores Ergonomicos 13</t>
  </si>
  <si>
    <t>Factores Ergonomicos 14</t>
  </si>
  <si>
    <t>Factores Ergonomicos 15</t>
  </si>
  <si>
    <t>Factores Ergonomicos 16</t>
  </si>
  <si>
    <t>Factores Ergonomicos 17</t>
  </si>
  <si>
    <t>Factores Ergonomicos 18</t>
  </si>
  <si>
    <t>Factores Ergonomicos 19</t>
  </si>
  <si>
    <t>Factores Ergonomicos 20</t>
  </si>
  <si>
    <t>Factores Ergonomicos 21</t>
  </si>
  <si>
    <t>Factores Ergonomicos 22</t>
  </si>
  <si>
    <t>Factores Ergonomicos 23</t>
  </si>
  <si>
    <t>Factores Ergonomicos 24</t>
  </si>
  <si>
    <t>Factores Ergonomicos 25</t>
  </si>
  <si>
    <t>Factores Ergonomicos 26</t>
  </si>
  <si>
    <t>Factores Ergonomicos 27</t>
  </si>
  <si>
    <t>Factores Ergonomicos 28</t>
  </si>
  <si>
    <t>Factores Ergonomicos 29</t>
  </si>
  <si>
    <t>Factores Ergonomicos 30</t>
  </si>
  <si>
    <t>Factores Ergonomicos 31</t>
  </si>
  <si>
    <t>Factores Ergonomicos 32</t>
  </si>
  <si>
    <t>Factores Ergonomicos 33</t>
  </si>
  <si>
    <t>Factores Ergonomicos 34</t>
  </si>
  <si>
    <t>Factores Ergonomicos 35</t>
  </si>
  <si>
    <t>Factores Ergonomicos 36</t>
  </si>
  <si>
    <t>Factores Ergonomicos 37</t>
  </si>
  <si>
    <t>Factores Ergonomicos 38</t>
  </si>
  <si>
    <t>Factores Ergonomicos 39</t>
  </si>
  <si>
    <t>Factores Ergonomicos 40</t>
  </si>
  <si>
    <t>Factores Ergonomicos 41</t>
  </si>
  <si>
    <t>Factores Ergonomicos 42</t>
  </si>
  <si>
    <t>Factores Ergonomicos 43</t>
  </si>
  <si>
    <t>Factores Ergonomicos 44</t>
  </si>
  <si>
    <t>Factores Ergonomicos 45</t>
  </si>
  <si>
    <t>Factores Ergonomicos 46</t>
  </si>
  <si>
    <t>Factores Ergonomicos 47</t>
  </si>
  <si>
    <t>Factores Ergonomicos 48</t>
  </si>
  <si>
    <t>Factores Ergonomicos 49</t>
  </si>
  <si>
    <t>Factores Ergonomicos 50</t>
  </si>
  <si>
    <t>Factores Ergonomicos 51</t>
  </si>
  <si>
    <t>Factores Ergonomicos 52</t>
  </si>
  <si>
    <t>Factores Ergonomicos 53</t>
  </si>
  <si>
    <t>Factores Ergonomicos 54</t>
  </si>
  <si>
    <t>Factores Ergonomicos 55</t>
  </si>
  <si>
    <t>Factores Ergonomicos 56</t>
  </si>
  <si>
    <t>Factores Ergonomicos 57</t>
  </si>
  <si>
    <t>Factores Ergonomicos 58</t>
  </si>
  <si>
    <t>Factores Ergonomicos 59</t>
  </si>
  <si>
    <t>Factores Ergonomicos 60</t>
  </si>
  <si>
    <t>Factores Ergonomicos 61</t>
  </si>
  <si>
    <t>Factores Ergonomicos 62</t>
  </si>
  <si>
    <t>Factores Ergonomicos 63</t>
  </si>
  <si>
    <t>Factores Ergonomicos 64</t>
  </si>
  <si>
    <t>Sustanciador 40</t>
  </si>
  <si>
    <t>Aforador 32</t>
  </si>
  <si>
    <t>Albañil 42</t>
  </si>
  <si>
    <t>Auxiliar 50</t>
  </si>
  <si>
    <t>Auxiliar Administrativo 32</t>
  </si>
  <si>
    <t>Auxiliar Administrativo 40</t>
  </si>
  <si>
    <t>Auxiliar Administrativo 41</t>
  </si>
  <si>
    <t>Auxiliar Administrativo 42</t>
  </si>
  <si>
    <t>Auxiliar operativo 32</t>
  </si>
  <si>
    <t>Auxiliar operativo 40</t>
  </si>
  <si>
    <t>Auxiliar operativo 41</t>
  </si>
  <si>
    <t>Ayudante 42</t>
  </si>
  <si>
    <t>Ayudante 52</t>
  </si>
  <si>
    <t>Ayudante operativo 42</t>
  </si>
  <si>
    <t>Bibliotecario 31</t>
  </si>
  <si>
    <t>Bibliotecólogo 41</t>
  </si>
  <si>
    <t>Celador 41</t>
  </si>
  <si>
    <t>Celador 42</t>
  </si>
  <si>
    <t>Docente 31</t>
  </si>
  <si>
    <t>Fontanero 41</t>
  </si>
  <si>
    <t>Fontanero 42</t>
  </si>
  <si>
    <t>Guardabosques de hoyas hidrográficas 42</t>
  </si>
  <si>
    <t>Jefe de División 20</t>
  </si>
  <si>
    <t>Médico 30</t>
  </si>
  <si>
    <t>Odontólogo 30</t>
  </si>
  <si>
    <t>Operador de cabrestantes 42</t>
  </si>
  <si>
    <t>Operador de equipo técnico especializado 32</t>
  </si>
  <si>
    <t>Operador de válvulas 40</t>
  </si>
  <si>
    <t>Operador de válvulas 42</t>
  </si>
  <si>
    <t>Orientador Escolar 31</t>
  </si>
  <si>
    <t>Pagador 20</t>
  </si>
  <si>
    <t>Profesional 22</t>
  </si>
  <si>
    <t>Profesional especializado 20</t>
  </si>
  <si>
    <t>Profesional especializado 21</t>
  </si>
  <si>
    <t>Rector 20</t>
  </si>
  <si>
    <t>Secretaria 40</t>
  </si>
  <si>
    <t>Secretaria 41</t>
  </si>
  <si>
    <t>Secretaria 42</t>
  </si>
  <si>
    <t>Secretaria 50</t>
  </si>
  <si>
    <t>Secretaria académica 32</t>
  </si>
  <si>
    <t>Secretaria profesional 31</t>
  </si>
  <si>
    <t>Secretaria profesional 32</t>
  </si>
  <si>
    <t>Soldador 32</t>
  </si>
  <si>
    <t>Técnico 32</t>
  </si>
  <si>
    <t>Técnico 41</t>
  </si>
  <si>
    <t>Técnico 42</t>
  </si>
  <si>
    <t>Técnico administrativo 32</t>
  </si>
  <si>
    <t>Técnico en tratamiento de aguas 31</t>
  </si>
  <si>
    <t>Técnico en tratamiento de aguas 32</t>
  </si>
  <si>
    <t>Técnico en tratamiento de aguas 40</t>
  </si>
  <si>
    <t>Tecnólogo administrativo 30</t>
  </si>
  <si>
    <t>Tecnólogo administrativo 31</t>
  </si>
  <si>
    <t>Tecnólogo en obras civiles 31</t>
  </si>
  <si>
    <t>Tecnólogo en obras civiles 32</t>
  </si>
  <si>
    <t>Tecnólogo operativo 30</t>
  </si>
  <si>
    <t>Tecnólogo operativo 31</t>
  </si>
  <si>
    <t>Tecnólogo operativo 32</t>
  </si>
  <si>
    <t>Topógrafo 30</t>
  </si>
  <si>
    <t>Vicerrector 22</t>
  </si>
  <si>
    <t>Cargo / Nivel</t>
  </si>
  <si>
    <t>Aprendiz estudiante SENA 72</t>
  </si>
  <si>
    <t>Aprendiz pasante 70</t>
  </si>
  <si>
    <t>Asesor 06</t>
  </si>
  <si>
    <t>Asesor 08</t>
  </si>
  <si>
    <t>Director administrativo 08</t>
  </si>
  <si>
    <t>Director financiero 08</t>
  </si>
  <si>
    <t>Director operativo 08</t>
  </si>
  <si>
    <t>Director técnico 08</t>
  </si>
  <si>
    <t>Gerente 04</t>
  </si>
  <si>
    <t>Gerente 06</t>
  </si>
  <si>
    <t>Gerente general 02</t>
  </si>
  <si>
    <t>Jefe de oficina 06</t>
  </si>
  <si>
    <t>Jefe de oficina 08</t>
  </si>
  <si>
    <t>Jefe de oficina asesora de comunicaciones 08</t>
  </si>
  <si>
    <t>Jefe de oficina asesora de jurídica 08</t>
  </si>
  <si>
    <t>Secretario general 04</t>
  </si>
  <si>
    <t>CARGO</t>
  </si>
  <si>
    <t xml:space="preserve">ACTIVIDAD </t>
  </si>
  <si>
    <t>TAREA</t>
  </si>
  <si>
    <t>Realizar las localizaciones, replanteos y levantamientos topográficos, geodésicos y batimétricos, para la adquisición de datos en campo que permitan reproducir los elementos del terreno, como insumo para los diferentes diseños, proyectos y construcciones de obras relacionadas con la infraestructura  misional de la Empresa.</t>
  </si>
  <si>
    <t>Verificar, controlar y realizar en terreno las actividades necesarias de acuerdo con los procedimientos, normas, especificaciones y condiciones contractuales para las obras y actividades de operación y mantenimiento preventivo y correctivo ejecutado por personal del área o contratistas, para garantizar la continuidad y calidad delas obras y de la prestación del servicio a los usuarios.</t>
  </si>
  <si>
    <t>Asegurar la operación de los procesos de tratamiento de la planta que le sea asignada, con el fin de garantizar calidad, cantidad, continuidad y oportunidad del agua tratada.</t>
  </si>
  <si>
    <t>Ejecutar la operación y el control de los procesos de tratamiento, de lodos, de filtración, del control de la dosificación de productos químicos de las plantas con el fin de asegurar que cumplan con la calidad, cantidad, continuidad y oportunidad del agua tratada.</t>
  </si>
  <si>
    <t>Ejecutar la operación y control del proceso de la planta de tratamiento, realizar la toma de datos de la instrumentación y operación de los embalses y demás túneles, con el fin de asegurar que se cumpla con la calidad, cantidad, continuidad y oportunidad del agua tratada.</t>
  </si>
  <si>
    <t>Elaborar informes periódicos sobre los procesos realizados. Consultar y recopilar las normas emitidas por diferentes organismos del estado y entidades del distrito capital, referentes a investigaciones disciplinarias. Realizar el levantamiento de información. Recaudar las declaraciones y versiones libres, de las pruebas de investigación. Elaborar las notificaciones disciplinarias de los expedientes a su cargo, para cumplir con la normatividad legal vigente. Incorporar al sistema de información disciplinaria de la Alcaldía Mayor de Bogotá, el trámite dado a cada uno de los expedientes que se encuentran a su cargo. Digitalizar los autos de apertura de investigación, indagación, fallo y demás decisiones de carácter interlocutorio. Cumplir con los procedimientos establecidos por la empresa aplicando las medidas de prevención y protección para minimizar la ocurrencia de los riesgos asociados a la labor en cumplimiento de las normas de servicio internas y legislación vigente.</t>
  </si>
  <si>
    <t>Desarrollar actividades administrativas, complementarias de las tareas propias de los niveles superiores, con el fin de alcanzar los objetivos propuestos teniendo en cuenta la normatividad y el sistema de información documental vigente.</t>
  </si>
  <si>
    <t>Pagar las acreencias y obligaciones de la Empresa, previo cumplimiento de los requisitos legales e internamente establecidos, utilizando tecnologías y procedimientos de máxima seguridad y realizando las transacciones bancarias que se requiera para tal fin.</t>
  </si>
  <si>
    <t>Desarrollar las actividades contempladas en el programa de salud ocupacional de la Empresa con el fin de promover la salud integral de los trabajadores.</t>
  </si>
  <si>
    <t>Ejecutar las acciones de cuidado y vigilancia para proteger las zonas de reserva y predios de propiedad de la Empresa que le sean asignados.</t>
  </si>
  <si>
    <t>Auxiliar técnico salud ocupacional 40</t>
  </si>
  <si>
    <t>Auxiliar técnico zonas 40</t>
  </si>
  <si>
    <t>Realizar la búsqueda y actualización de las historias clínicas de los empleados. Actualizar las bases de datos de información de los empleados. Realizar visitas domiciliarias en coordinación con los médicos, a pacientes en estado crónico o terminal. Asignar las evaluaciones médicas ocupacionales a los trabajadores de la Empresa. Colaborar en las diferentes actividades del programa de primeros auxilios en cuanto a la atención de eventos, logística, suministros y reparación de botiquines. Fomentar junto con el equipo de trabajo del área, las actividades que generen actitudes de prevención y auto cuidado, con respecto a seguridad industrial y salud ocupacional. Resolver inquietudes relacionadas con la prestación de los servicios a los trabajadores, pensionados y beneficiarios de los planes adicionales de salud, con el fin de satisfacer sus necesidades. Participar en el desarrollo de las actividades del programa de salud ocupacional. Cumplir con los procedimientos establecidos por la empresa aplicando las medidas de prevención y protección para minimizar la ocurrencia de los riesgos asociados a la labor en cumplimiento de las normas de servicio internas y legislación vigente.</t>
  </si>
  <si>
    <t>Auxiliar operativo 42</t>
  </si>
  <si>
    <t>Realizar las labores operativas y de apoyo que se requieran en la recolección de información hidrometeorológica, efectuar el mantenimiento de estaciones hidrometeorológica, y en la realización de aforos con el propósito de contribuir en el operación y mantenimiento de la red hidrometeorológica
de la EAAB.</t>
  </si>
  <si>
    <t>Asegurar Ia actualización del sistema de informe empresarial y generar los informes que
le sean solicitados. Elaborar documentos e informes necesarios, en coordinación con el equipo de trabajo y/o superior inmediato. Organizar y actualizar archivos y registros a su cargo, de acuerdo con el sistema de gestión documental y llevando el control respectivo. Brindar información oportuna, eficiente y concreta, a los usuarios. Orientar la adecuada disposición y uso de los recursos asignados a la dependencia. Responder por la custodia del archivo, bases de datos y correspondencia a su cargo.</t>
  </si>
  <si>
    <t>Ejecutar labores de mantenimiento en terreno, con el objetivo de reparar elementos de la red de acueducto o alcantarillado.</t>
  </si>
  <si>
    <t>Accidente de Tránsito</t>
  </si>
  <si>
    <t>locativo (2)</t>
  </si>
  <si>
    <t>muerte</t>
  </si>
  <si>
    <t>CONTROL DE CAMBIOS EN LA ACTUALIZACIÓN</t>
  </si>
  <si>
    <t>INSUMO</t>
  </si>
  <si>
    <t>DESCRIPCIÓN DETALLADA DE LA ACTUALIZACIÓN</t>
  </si>
  <si>
    <t>Formato: M4F0702F10</t>
  </si>
  <si>
    <t>Tuberías, materias primas, tubos</t>
  </si>
  <si>
    <t>Aplastamiento, Caída de equipos y material, perdidas económicas, atrapamiento, aplastamiento</t>
  </si>
  <si>
    <t>Caídas del mismo nivel, fracturas, golpe con objetos, caídas de objetos, obstrucción de rutas de evacuación</t>
  </si>
  <si>
    <t>Caídas del mismo y distinto nivel , fracturas, golpe con objetos, caídas de objetos, obstrucción de rutas de evacuación</t>
  </si>
  <si>
    <t>inmersión ( lluvias, crecientes de ríos y quebradas, caídas desde tarabitas, puentes y medios de transporte)</t>
  </si>
  <si>
    <t>contusiones, laceraciones, afectaciones del sistema respiratorio</t>
  </si>
  <si>
    <t>capacitación en salvamento acuático y primer respondiente</t>
  </si>
  <si>
    <t xml:space="preserve">
Uso y manejo adecuado de E.P.P., uso y manejo adecuado de herramientas manuales y/o máquinas y equipos</t>
  </si>
  <si>
    <t>Uso y manejo adecuado de E.P.P., uso y manejo adecuado de herramientas manuales y/o máquinas y equipos</t>
  </si>
  <si>
    <t xml:space="preserve">Uniformes Corporativos, Chaquetas corporativas, Carnetización
</t>
  </si>
  <si>
    <t>Trabajo seguro en caliente, diligenciamiento de permisos de trabajo, uso y manejo adecuado de E.P.P.</t>
  </si>
  <si>
    <t>Biológicos</t>
  </si>
  <si>
    <t>Parálisis</t>
  </si>
  <si>
    <t>Riesgo Biológico Autocuidado</t>
  </si>
  <si>
    <t>Agentes Biológicos 1</t>
  </si>
  <si>
    <t>Agentes Biológicos 2</t>
  </si>
  <si>
    <t>Agentes Biológicos 3</t>
  </si>
  <si>
    <t>Agentes Biológicos 4</t>
  </si>
  <si>
    <t>Agentes Biológicos 5</t>
  </si>
  <si>
    <t>Agentes Biológicos 6</t>
  </si>
  <si>
    <t>Agentes Biológicos 7</t>
  </si>
  <si>
    <t>Agentes Biológicos 8</t>
  </si>
  <si>
    <t>Agentes Biológicos 9</t>
  </si>
  <si>
    <t>Agentes Biológicos 10</t>
  </si>
  <si>
    <t>Control Individuo</t>
  </si>
  <si>
    <t>Programa de vacunación, bota pantalón, overol, guantes, tapabocas, mascarillas con filtros</t>
  </si>
  <si>
    <t>Programa de vacunación, exámenes periódicos</t>
  </si>
  <si>
    <t>Gases y vapores detectables organolépticamente</t>
  </si>
  <si>
    <t>Gases y vapores no detectables organolépticamente</t>
  </si>
  <si>
    <t>Polvos Inorgánicos</t>
  </si>
  <si>
    <t>Movimiento Repetitivo</t>
  </si>
  <si>
    <t>Enfermedades Musculoesqueléticas</t>
  </si>
  <si>
    <t>Intoxicación, asfixia, daños vías respiratorias, muerte</t>
  </si>
  <si>
    <t>E.P.P. Colectivos, Trípode</t>
  </si>
  <si>
    <t>Atrapamiento, aplastamiento, lesiones, fracturas, muerte</t>
  </si>
  <si>
    <t>Prevención en riesgo en excavaciones y manejo de entibados, prevención en roturas de redes de gas natural, diligenciamiento de permisos de trabajo, uso y manejo adecuado de E.P.P.</t>
  </si>
  <si>
    <t>Carga y Descarga de maquinaria y equipos</t>
  </si>
  <si>
    <t>Realizar los traslados bancarios conforme las necesidades de liquidez y teniendo en cuenta lo establecido. Controlar los saldos y cupo asignado por la Dirección de Riesgos a los fondos de valores y carteras colectivas de la Empresa. Verificar, autorizar y confirmar el pago de la planilla única de recaudo de parafiscales, nómina, proveedores y lo concerniente a la adquisición de predios que realiza. Efectuar los pagos de las obligaciones económicas de la Empresa, incluido el servicio de la deuda pública, dentro de la debida oportunidad. Proyectar respuesta a los entes de control, proveedores, entidades financieras, entidades gubernamentales, juzgados y/o dependencias de la Empresa. Efectuar la compra de dólares, pago de viáticos, de comisiones en el exterior, pago de proveedores en el exterior u otros hasta por la cuantía estipulada por la Dirección de Tesorería. Realizar arqueos diarios a los cheques y valores bajo su custodia, así como a los entregados para pago a los funcionarios de pagaduría. Coordinar la preparación y entrega de la información manejada por el área. Controlar y realizar seguimiento a las cuentas de giro de la Empresa. Custodiar los valores de la caja fuerte asignada. Proponer al área estrategias y políticas. Intervenir en el proceso de negociación con las diferentes entidades. Designar la entidad financiera con la cual se efectuara el pago de todos los impuestos de la Empresa, previa consulta con el Director de Tesorería. Realizar operaciones de Portafolio activo y pasivo de la Empresa, con previa autorización del Director de Tesorería. Verificar y cumplir operaciones de portafolio a través del sistema centralizado de valores con el propósito de recibir las inversiones. Estar en permanente contacto con las entidades financieras para mantenerse informado del mercado. Cumplir con los procedimientos establecidos por la empresa aplicando las medidas de prevención y protección.</t>
  </si>
  <si>
    <t>Promover y administrar procesos y actividades pedagógicas para dar cumplimiento a la formación de  los  estudiantes  y  al  proyecto  educativo  institucional (PEI)  y  del  gobierno  escolar, representando   legalmente   al   colegio   ante   las   autoridades   educativas  y  las  demás correspondientes, con el fin de lograr los objetivos propuestos en el horizonte institucional.</t>
  </si>
  <si>
    <t>Coordinar y supervisar el proyecto educativo institucional, para la ejecución de los objetivos
propuestos en el horizonte institucional. Preparar la organización y ejecución para la elección del gobierno escolar garantizando la  participación democrática de la comunidad educativa. Preparar el plan  operativo de la  institución y presentarlo al consejo directivo. Ejercer las funciones disciplinarias que le atribuye el manual de convivencia. Presentar la información oportuna a los entes de control. Preparar, definir y publicar la resolución de calendario escolar de cada año electivo y la intensidad horaria. Liderar el consejo académico de su institución, para orientar el proceso educativo de la institución. Desarrollar actividades de motivación y fortalecimiento del sentido de identidad y pertenencia.  Formular requerimientos a otras áreas de la Empresa.</t>
  </si>
  <si>
    <t>Organizar la agenda del superior inmediato y/o de los funcionarios del área e informar las actividades programadas para el óptimo desarrollo de las funciones de la dependencia. Elaborar y remitir los documentos y correspondencias de carácter interno y externo que sean requeridos. Organizar y realizar seguimiento a los documentos propios del área. Identificar y solicitar los útiles de oficina requeridos por el área y controlar su disponibilidad. Orientar y suministrar información a los clientes internos y externos apoyando el desarrollo y
ejecuten de las actividades del área de desempeño. Generar informes mediante formatos establecidos en el sistema de control de calidad para ser remitidos al superior inmediato.</t>
  </si>
  <si>
    <t>Tramitar los documentos y correspondencia del área y entes externos con el fin de cumplir los lineamientos establecidos en los procedimientos y en el sistema de gestión documental vigente.</t>
  </si>
  <si>
    <t>Organizar la agenda del superior inmediato y/o de los funcionarios del área e informar las actividades programadas para el desarrollo de las funciones de la dependencia. Recibir, radicar y remitir la correspondencia propia del área e ingresarla en el sistema de gestión documental. Elaborar los documentos que sean requeridos por el área, dentro de los términos establecidos, para cumplir con lo solicitado por los clientes. Ordenar el archivo de documentos y correspondencia propios del área. Coordinar reuniones de acuerdo con lo requerido por el superior inmediato. Controlar las solicitudes y entrega de los elementos de oficina y papelería requeridos en el área. Atender a los funcionarios y particulares que requieran tratar temas del área.</t>
  </si>
  <si>
    <t>Recibir y organizar los documentos remitidos por las áreas de la Empresa con el fin de garantizar la adecuada distribución de la documentación asegurando la continuidad de los procesos.</t>
  </si>
  <si>
    <t>Organizar la agenda del superior inmediato y/o de los funcionarios del área e informar las
actividades programadas para el optimo desarrollo de las funciones de la dependencia. Coordinar y  digitar la información necesaria para la elaboración de los informes y diligenciamiento de los  registros relacionados con el área, con el fin de asegurar la actualización oportuna de la información. Garantizar el buen manejo y devolución de la información suministrada por otras áreas o dependencias de la Empresa. Programar reuniones relacionadas con las actividades inherentes al área para garantizar la efectividad de los procesos. Controlar la existencia y adecuado manejo de los útiles de oficina. Atender en forma oportuna y eficiente a los usuarios y funcionarios de la Empresa. Ingresar los documentos recibidos por el área en el sistema de gestión documental, para facilitar su seguimiento y control.</t>
  </si>
  <si>
    <t>Garantizar el  manejo de la  información  y documentación del archivo, para asegurar la actualización, conservación y manejo organizado de los mismos.</t>
  </si>
  <si>
    <t>Recopilar, almacenar y suministrar la información y los datos del archivo que se requieren. Entregar a las diferentes áreas la información solicitada que repose en el archivo de la dependencia. Organizar el archivo que ingresa y egresa del área. Ordenar los documentos que deben enviarse al archivo de gestión y central. Facilitar la gestión de servicios al cliente interno y externo.</t>
  </si>
  <si>
    <t>Custodiar los libros reglamentarios, la expedición de documentos firmados por la secretaria académica y el rector para mantener actualizadas las normas serialadas por el Ministerio de Educación Nacional y la Secretaria de Educación Distrital.</t>
  </si>
  <si>
    <t>Custodiar y mantener actualizados los libros reglamentarios, registros, correspondencia oficial
y demás documentos oficiales. Atender las solicitudes de certificados y constancias de estudios. Verificar los libros reglamentarios del plantel, tales como registro de matriculas, valoraciones,  formularios de inscripción, recuperaciones, de acuerdo con las instrucciones impartidas por el  rector. Preparar los diplomas, actos de grado, actas generales de graduación, refrendación de firmas de la secretaria académica y del rector. Ordenar el archivo académico del colegio, para atender los requerimientos de la comunidad educativa. Generar ante la Secretaria de Educación Distrital, sección de escalafón, la protocolización anual de profesores. Ordenar el proceso de matricula. Preparar actas de las reuniones del consejo académico y de la comisión de evaluación y   promoción. Participar en actividades de motivación y fortalecimiento del sentido de identidad y pertenencia.</t>
  </si>
  <si>
    <t>Gestionar de manera efectiva las actividades, relacionadas con Ia agenda, atención a clientes externos e internos y manejo de documentos para el desarrollo de las responsabilidades del área respectiva.</t>
  </si>
  <si>
    <t>Organizar la agenda del superior inmediato y/o de los funcionarios del área e informar las actividades programadas para el Optima desarrollo de las funciones de la dependencia. Gestionar la correspondencia, actas,  informes y demás documentos requeridos por el  superior inmediato. Proyectar la correspondencia del área de acuerdo con las instrucciones recibidas por el superior inmediato y acorde con las normas técnicas vigentes para una adecuada gestión del área. Establecer los contactos necesarios para garantizar el desarrollo de las actividades del área. Atender y brindar asesoría a clientes internos y externos para garantizar un efectivo servicio.  Controlar los suministros asignados al área para un manejo eficiente de los recursos. Aplicar la normatividad en  gestión documental para garantizar un efectivo flujo de información. Preparar y generar oportunamente los documentos e informes necesarios. Preparar las citas a reuniones con los funcionarios de la Empresa o con los particulares requeridos por el superior inmediato. Mantener actualizado y organizado el archivo de documentos y correspondencia del área.</t>
  </si>
  <si>
    <t>Gestionar las solicitudes generadas por los funcionarios y particulares, la coordinación de las reuniones al superior inmediato y la gestión documental, con el fin de coadyuvar al cumplimiento de las actividades propias de la misma.</t>
  </si>
  <si>
    <t>Organizar la agenda del superior inmediato y/o de los funcionarios del área e informar las 
 actividades programadas. Tramitar de la documentación a través del sistema de gestión documental, Redactar actas, memorandos, oficios y demás documentos que sean requeridos. Propiciar la comunicación y coordinación oportuna, objetiva y directa al interior del área, entre las diferentes áreas y fuera de la empresa. Gestionar y supervisar el suministro y adecuado manejo de los útiles de oficina requeridos por el área. Atender a los clientes internos y externos, con el fin de suministrar Ia información  requerida.</t>
  </si>
  <si>
    <t>Efectuar trabajos relacionados con soldadura eléctrica autógena y de punto con los equipos estacionarios y portables pare prestar el servicio a las diferentes áreas de la Empresa.</t>
  </si>
  <si>
    <t>Ejecutar la soldadura eléctrica autógena y de punto con los equipos estacionarios y portables de acuerdo con instrucciones recibidas. Interpretar de acuerdo con los parámetros técnicos los planos del taller,  esquemas, despiece, ensamble y montaje. Preparar debidamente los elementos, accesorios y componentes a soldar, observando las normas establecidas según el lip de material y utilizando los equipos,  maquinaria, herramientas y elementos requeridos según el caso. Garantizar el buen funcionamiento y estado general de los equipos de soldadura y demás equipos suministrados ejecutando el oportuno mantenimiento de los mismos.</t>
  </si>
  <si>
    <t>Sustanciar, tramitar y practicar pruebas a los procesos asignados por el superior inmediato, para el impulso de los mismos, de acuerdo con los lineamientos señalados por la normatividad vigente.</t>
  </si>
  <si>
    <t>Verificar o ejecutar la operación y el control de los equipos del proceso de filtración. Informar las novedades y actividades realizadas en el turno. Ejecutar o verificar los análisis físicos químicos del agua cruda, de proceso y tratada. Verificar o ajustar las concentraciones y dosificaciones de los productos químicos. Verificar el recibo, almacenamiento, manejo y uso de los productos químicos. Coordinar y llevar el control del cumplimiento de los turnos y trabajos ejecutados por el personal de tratamiento. Registrar la información del estado de los embalses e informar sobre los movimientos que deben ser realizados y que se encuentran definidos en los procedimientos. Realizar el trámite de órdenes de proceso en el sistema de información empresarial. Solicitar los trabajos de mantenimiento que sean requeridos.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</si>
  <si>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control de los equipos de los procesos de remoción de turbiedad. Realizar y verificar los análisis físicos químicos del agua cruda, de proceso y tratada, analizar los resultados y tomar las decisiones necesarias. Determinar, verificar y ajustar las concentraciones y dosificaciones de los productos químicos. Responder por el recibo, uso y control de consumos y saldos de insumos químicos que llegan a la planta de tratamiento y verificar que el ayudante realice los procedimientos establecidos. Ejecutar el tratamiento de las órdenes de proceso del módulo del sistema de información empresarial. Realizar la operación y el control de los equipos del proceso de filtración, informando y coordinando con el técnico la realización de los lavados. Coordinar con los técnicos y ayudantes de tratamiento las actividades.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</si>
  <si>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Realizar la operación y el control de los procesos de la planta de tratamiento. Determinar las concentraciones y dosificaciones de los productos químicos necesarios, operando los equipos de dosificación. Realizar la operación y el control de los equipos de los procesos de tratamiento. Determinar, verificar y controlar las concentraciones y dosificaciones de los productos químicos. Realizar el tratamiento de las órdenes de proceso en el sistema. Realizar la toma de datos de la instrumentación de línea de las presas golillas y tambor, consolidando la información e informando al superior inmediato. Realizar la operación de la válvula, operar los pozos de captación y la descarga de fondo del embalse. Realizar la toma de datos de la instrumentación de los embalses del sistema norte. Verificar la calidad del agua cruda y el estado del túnel a presión. Realizar análisis físicos químicos del agua cruda, de proceso y tratada que están definidos y tomar decisiones necesarias.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t>
  </si>
  <si>
    <t>Coordinar, inspeccionar y apoyar el desarrollo de las actividades realizadas en terreno por personal del área o contratistas, destinadas a las labores y obras para la operación y mantenimiento preventivo y correctivo de los sistemas de acueducto y alcantarillado de acuerdo con el modelo de gestión vigente para garantizar la continuidad y calidad de la prestación del servicio a los usuarios.</t>
  </si>
  <si>
    <t>Programar, asignar y verificar las actividades de operación y mantenimiento correctivo y preventivo. Controlar la asistencia y cumplimiento de horarios del personal del área a cargo y reportar las  novedades al superior inmediato. Controlar y coordinar la disponibilidad de materiales, vehículos, equipos y herramientas requeridos por el personal del área. Realizar en coordinación con el superior inmediato el seguimiento y control de la ejecución de contratos relacionados con la operación y mantenimiento correctivo y preventivo de la infraestructura y de las obras ejecutadas por personal del área o contratistas. Verificar que se cumplan en las obras ejecutadas por el personal del área y por contratistas, las normas y especificaciones de construcción, servicio, productos e impacto urbano establecidas. Verificar que se apliquen las pruebas exigidas a las obras y los materiales en terreno. Apoyar y ejecutar el desarrollo de las investigaciones especiales de reclamaciones o solicitudes que requieran conceptos técnicos relacionados con la infraestructura o prestación del servicio. Revisar los informes y boletines de las actividades ejecutadas por el personal del área a su cargo. Verificar el cumplimiento de las normas de seguridad en la ejecución de trabajos e informar al profesional del área sobre el incumplimiento de las mismas. Cumplir con los procedimientos establecidos por la empresa aplicando las medidas de prevención protección para minimizar la ocurrencia de los riesgos asociados a la labor en cumplimiento de las normas de servicio interno y legislación interna.</t>
  </si>
  <si>
    <t>Informar al superior inmediato el estado de avance de las obras. Verificar los materiales y cantidades utilizadas para las obras de mantenimiento y operación en las actividades de rotura, excavación, instalación, relleno, recuperación y retiro de sobrantes. Efectuar en coordinación con el superior inmediato la inspección final. Verificar el estado inicial y final de las redes del sistema de acueducto y alcantarillado y sus accesorios, realizarlas acciones correctivas pertinentes. Efectuar verificación en terreno del grado de complejidad y magnitud de fallas o afectación  derivadas del sistema de acueducto o alcantarillado. Elaborar los reportes de trabajo de las actividades de verificación y control desarrolladas en terreno. Efectuar las revisiones a las instalaciones transitorias, determinar las causas de los altos consumos, deficiencias en el servicio, daños en el medidor o en la acometida. Verificar la instalación de nuevas conexiones para garantizar la aplicación y cumplimiento de las normas técnicas de la Empresa. Realizar el control y apoyo técnico a la ejecución por parte del personal del área o contratistas de las actividades especializadas complementarias. Cumplir con los procedimientos establecidos por la empresa aplicando las medidas de prevención protección para minimizar la ocurrencia de los riesgos asociados a la labor en cumpIimiento de las normas de servicio internas y legislación vigente. Conducir vehículo cuando sea requerido, tomando las medidas de seguridad necesarias para su correcto funcionamiento y conservación.</t>
  </si>
  <si>
    <t>Realizar los trabajos de topografía que le sean asignados, con el fin de obtener los datos básicos para los diseños de obras de ingeniería. Investigar información de apoyo para la ejecución del trabajo en las oficinas de la Empresa y en instituciones especializadas del ámbito distrital, departamental y nacional. Procesar los datos crudos o cálculos. Realizar las actividades de terreno y oficina. Planear y organizar las labores de la comisión a su cargo. Elaborar los dibujos técnicos, bases de datos con información georreferenciada. Cumplir con los procedimientos establecidos por la empresa aplicando las medidas de prevención y protección. Realizar los informes de los trabajos efectuados.</t>
  </si>
  <si>
    <t>Orientar y supervisar las actividades pedagógicas y convivenciales de la institución, para el cumplimiento del proyecto educativo institucional.</t>
  </si>
  <si>
    <t>Orientar al concejo académico en la evaluación y ajuste curricular. Proponer directrices generales al concejo académico. Realizar el seguimiento académico y convivencial de los estudiantes, para la búsqueda de la excelencia educativa. Supervisar el cumplimiento de los objetivos trazados por el gobierno escolar. Orientar el grupo de docentes y supervisar el desarrollo de las actividades. Supervisar la elaboración de los planes de estudio y los proyectos pedagógicos. Promover actividades de motivación y fortalecimiento del sentido de identidad y pertenencia.</t>
  </si>
  <si>
    <t>Instalar, revisar, reparar o cambiar elementos de reposición de mantenimiento. Tomar las medidas, hacer trazos necesarios y pasar los niveles. Realizar el mezclado de materiales y vaciado de concreto, necesarios para las  construcciones o reparaciones de las obras adelantadas por la zona. Hacer excavaciones, movilizar tuberías y accesorios pare efectuar empates, prolongaciones y renovaciones en las redes de la Empresa de acuerdo a las instrucciones impartidas por su superior inmediato. Mantener en estado de servicio y funcionamiento los equipos,  herramientas y demás elementos que se le confíen, para desempeñar sus funciones y además responder por los daños o desperfectos distintos al desgaste natural. Informar a su superior inmediato sobre el desarrollo de sus funciones, con el objetivo de reportar los inconvenientes que se le presenten. Operar el vehículo asignado, tomando las medidas necesarias, para su correcto funcionamiento y conservación, conforme a las normas y reglamentos establecidos por Ia Empresa y las autoridades de transito.</t>
  </si>
  <si>
    <t>Dar soporte en Ia elaboración de registros e informes y en la ejecución de actividades del área con el fin de contribuir al cumplimiento de los objetivos establecidos por la misma.</t>
  </si>
  <si>
    <t>Desarrollar labores asistenciales relacionadas con los procesos y actividades inherentes al área conforme a los lineamientos establecidos para su adecuado funcionamiento.</t>
  </si>
  <si>
    <t>Responder por la información, informes y documentos en general que hacen parte del archivo del área de acuerdo a los procedimientos y la normatividad sobre el manejo de archivo. Preparar, en coordinación  con  el  equipo  de  trabajo  y/o  superior  inmediato, las presentaciones, cuadros, fichas técnicas y documentos en general, relacionadas con los procedimientos del área. Atender a los usuarios en lo relacionado con la entrega y recibo de documentos y en el suministro de información pertinente a los procesos del área teniendo en cuenta las directrices del superior inmediato. Coordinar con el superior inmediato la disponibilidad de los recursos y equipos asignados al  área.</t>
  </si>
  <si>
    <t>Llevar el registro y control de la información del área y asegurar la realización de las actividades de soporte administrativo y técnico mediante los procedimientos establecidos por el área.</t>
  </si>
  <si>
    <t>Organizar la información, alimentar las bases de datos y participar de su sistematización cuando esto sea requerido. Digitar la información para la elaboración de los informes y diligenciamiento de los formatos  relacionados con el área. Entregar a las diferentes áreas y entidades externas Ia información solicitada que repose en el archivo del área, con previa autorización del superior inmediato. Elaborar documentos e informes que se manejen en el área. Atender en forma eficiente al usuario, para la entrega y recibo de documentos así como el suministro de la información, teniendo en cuenta los procedimientos definidos para tal fin. Adelantar las gestiones necesarias para garantizar la provisión de insumos, equipos y materiales requeridos para el funcionamiento del área.</t>
  </si>
  <si>
    <t>Auxiliar en topografía 42</t>
  </si>
  <si>
    <t>Preparar el material y ejecutar las labores necesarias con el objetivo de dar cumplimiento de las actividades de la comisión de topografía.</t>
  </si>
  <si>
    <t>Preparar y transportar el material, elementos y herramientas necesarios. Ejecutar las actividades en terreno centrando y nivelando los instrumentos de topografía y equipos de reflexión. Ejecutar las actividades en terreno,  abriendo troches, preparando mezcla y fundiendo mohones, de acuerdo con las instrucciones recibidas. Realizar inspección a los pozos de aguas negras, Lluvias, ríos, canos y quebradas. Informar al topógrafo sobre las actividades desarrolladas.</t>
  </si>
  <si>
    <t>Realizar actividades logísticas en las obras de reconstrucción, mantenimiento preventivo y correctivo de Ia red de acueducto, para evitar inconvenientes que afecten a Ia ciudadanía</t>
  </si>
  <si>
    <t>Organizar los recorridos conforme a la programación establecida por el superior inmediato. Brindar la asistencia técnica y logística requerida por las comisiones de mantenimiento de la zona asignada y verificar que los trabajos se ejecuten conforme a las técnicas establecidas. Informar al superior  inmediato sobre el desarrollo de los trabajos encomendados, los inconvenientes o dificultades en la ejecución de los mismos. interpretar los planos de la red como guía para localizar los varios, efectuar las operaciones de los accesorios de la red o pedir el apoyo técnico necesario para darle solución a los daños. Coordinar los trabajos realizados por el personal de nivel inferior que forma parte de Ia comisión en el mantenimiento de redes matrices y menores. Ejecutar el mantenimiento de los vehículos tales como: camiones, volquetas, furgones y similares. Operar el vehículo asignado, tomando las medidas necesarias, para   su correcto funcionamiento y conservación, conforme a las normas y reglamentos establecidos por la Empresa y las autoridades de transito.</t>
  </si>
  <si>
    <t>Operar los equipos para la realización de aforos en los ríos localizados en el área de aprovechamiento hidrológico de la Empresa, y en los canales de aguas lluvias y residuales de alcantarillado, de acuerdo con las instrucciones del aforador del área. Realizar el mantenimiento y limpieza de los aparatos y equipos involucrados en la realización de aforos. Revisar el funcionamiento de las estaciones hidrometeorológicas, sus instalaciones y complementarios. Realizar el mantenimiento físico a las estaciones hidrometeorológicas incluyendo labores como poda de pasto, pintura de estaciones, y remoción de sedimentos en Iimnígrafos. Interactuar directamente en las fuentes para la realización de aforos según la exigencia del mismo. Tomar muestras de aguas en los diferentes ríos y canales, tanto de aguas crudas como residuales. Retirar una vez concluido el aforo, los instrumentos registradores portátiles para entregar al superior inmediato respectivo las cartas y películas que muestren los resultados obtenidos. Aplicar, mantener y mejorar cada una de los sistemas de gestión de calidad de las áreas de la empresa. Cumplir con los procedimientos establecidos por la empresa aplicando las medidas de prevención y protección para minimizar la ocurrencia de los riesgos asociados a la labor en cumplimiento de las normas de servicio internas y legislación vigente. Conducir vehículo cuando sea requerido, tomando las medidas de seguridad necesarias para su correcto funcionamiento y conservación conforme a las normas y reglamentos establecidos por la Empresa y las autoridades pertinentes.</t>
  </si>
  <si>
    <t>Realizar actividades operativas y de archivo documental relacionadas con los planes adicionales de salud, Programa de Salud Ocupacional y Subprograma de Medicina Preventiva y del Trabajo, con el fin de cumplir con los procedimientos del área prestar un servicio oportuno efectivo a los pacientes.</t>
  </si>
  <si>
    <t>Realizar las actividades encomendadas por su superior inmediato relacionadas con programas de extensión social, asuntos comerciales, operativos y de obras, con el fin de apoyar la implementación de la Política Social de la Empresa.</t>
  </si>
  <si>
    <t>Asistir a reuniones y eventos de gestión social que le sean asignados. Brindar apoyo logístico requerido por el superior inmediato para Ia organización y ejecución. Realizar capacitación a las comunidades de la zona asignada, relacionada con los programas de extensión social de la Empresa. Consolidar la información relacionada con los programas de extensión social, las actividades de seguimiento al operador comercial, las actividades desarrolladas con la comunidad. Efectuar las actividades para el cumplimiento del plan de gestión social en obras en los proyectos asignados. Realizar informes de gestión requeridos por el superior inmediato.</t>
  </si>
  <si>
    <t>Mantener actualizada la documentación  funcional  de los procesos impactados, realizando ajustes a la herramienta y/o nuevas versiones, con el fin de conservar el soporte técnico documentado de los nuevos desarrollos.</t>
  </si>
  <si>
    <t>Actualizar la documentación de los procesos impactados per las herramientas informáticas. Elaborar la documentación funcional que surja para ajustes o nuevos desarrollos integrados al sistema. Informar a los funcionarios del área los cambios en la documentación funcional del sistema. Realizar un muestreo sobre los diferentes tipos de documentación funcional para hacer seguimiento a la calidad de la información y determinar el estado de actualización de la misma. Realizar seguimiento de los desarrollos Ilevados a cabo, según requerimientos y necesidades de las áreas.</t>
  </si>
  <si>
    <t>Recibir y atender las necesidades de información de la comunidad educativa, mediante la provisión de material bibliográfico para el cumplimiento de la programación de las actividades académicas.</t>
  </si>
  <si>
    <t>Suministrar el material bibliográfico y atender las consultas de la comunidad educativa cuando este lo requiera. Archivar, rotular y codificar el material bibliográfico. Preparar el plan operativo de la biblioteca y el proyecto de reglamento interno. Actualizar el registro de utilización del servicio y el control de los prestamos realizados. Actualizar la base de datos que contenga la información del material bibliográfico. Aplicar mecanismos de motivación y fortalecimiento del sentido de identidad y pertenencia en   las actividades que realice.</t>
  </si>
  <si>
    <t>Vigilar las dependencias, predios, materiales y equipos de la Empresa con el fin de preservar y conservar los bienes de Ia misma.</t>
  </si>
  <si>
    <t>Vigilar las dependencias de la Empresa tales como edificios, plantas, oficinas, predios, estaciones, y depósitos, haciendo los recorridos establecidos y de acuerdo con Ia periodicidad programada. Supervisar y registrar la entrada y salida de vehículos a las instalaciones de la Empresa. Controlar Ia entrada o salida de funcionarios de la Empresa y de personas extrañas o ajenas a la misma. Controlar que la salida de maquinas, herramientas, paquetes, materiales, y otros elementos este debidamente autorizada per escrito, en caso contrario retenerlos  o informar a su superior inmediato de acuerdo a las normas establecidas. Orientar a las personas que soliciten información sobre oficinas, funcionarios y servicios de la Empresa.</t>
  </si>
  <si>
    <t>Efectuar la vigilancia de la planta física y de los bienes encontrados en la misma, para garantizar la protección de los recursos de la Empresa.</t>
  </si>
  <si>
    <t>Orientar a las personas que soliciten información sobre oficinas, funcionarios y servicios prestados por la Empresa. Realizar el control de la entrada y salida de funcionarios de la Empresa y de visitantes en las instalaciones de la misma. Verificar que los sistemas de control de personal implementados per el contratista, estén en buen funcionamiento, actualizados y que los informes correspondan a la realidad de la prestación del servicio.</t>
  </si>
  <si>
    <t>Conductor operativo 41</t>
  </si>
  <si>
    <t>Responder por la operación, funcionamiento y mantenimiento de los vehículos tales como: vehículos, volquetas, carrotanques, camiones, furgones y similares, para cumplir con el trasporte de personal o de elementos del área siguiendo las instrucciones precisas que le sean proporcionadas.</t>
  </si>
  <si>
    <t>Efectuar el transporte de personal y/o elementos, hacia los sitios donde se van a realizar las labores de mantenimiento. Inspeccionar el vehículo que se le asigne. Inspeccionar el peso y distribución de la carga en el vehículo. Operar los vehículos según las ordenes recibidas, dentro o fuera del sector urbano. Suministrar los combustibles, lubricantes, sincronizaciones y reparaciones necesarios al vehículo. Informar al superior inmediato sobre el desarrollo de los trabajos encomendados, así como de los inconvenientes o dificultades en la ejecución de los mismos. Contribuir en el desarrollo de labores logísticas relacionadas con los procesos y funciones del área respectiva.</t>
  </si>
  <si>
    <t>Promover el proceso de formación de los estudiantes dentro del memo del proyecto educativo institucional y la Empresa, para el logro de los objetivos propuestos en el horizonte institucional.</t>
  </si>
  <si>
    <t>Programar, desarrollar y evaluar las actividades del área respectiva en el plan de estudio, proyecto pedagógico y actividades complementarias. Analizar los resultados de la evaluación académica definida en el consejo académico aplicando las estrategias metodológicas a que de lugar. Realizar informes de rendimiento de los estudiantes a su cargo, al termino de cada uno de los periodos. Asistir a los comités en los que sea requerido y asumir la responsabilidad en los órganos de gobierno escolar donde haya sido designado elegido. Realizar actividades de motivación y fortalecimiento del sentido de identidad y pertenencia. Realizar el manejo convivencial de los estudiantes en todas las actividades dentro y fuera del colegio.</t>
  </si>
  <si>
    <t>Efectuar la localización y reparación de los daños en las redes de acueducto, accesorios, acometidas,  reparar  las  válvulas  necesarias  y demás  actividades complementarias  para adelantar los trabajos, con el fin de reestablecer el suministro del servicio a la ciudadanía.</t>
  </si>
  <si>
    <t>Cambiar y reparar accesorios de las válvulas y tuberías con el fin de adelantar los trabajos de mantenimiento. Ejecutar las excavaciones para localizar los danos que se presenten en las redes locales de  acueducto, operando equipos tales coma sistemas de bombeo, entre otros. Proteger las superficies expuestas por las excavaciones mediante sistemas de protección de superficies. Verificar el tipo de materiales necesarios. Descubrir y localizar daños en la red local, retirar los recubrimientos de las tuberías come morteros, anclajes o de cualquier tipo.</t>
  </si>
  <si>
    <t>Efectuar  las excavaciones necesarias  para descubrir y localizar varios en  las redes de acueducto, accesorios y acometidas, utilizando para ello equipos de herramienta cotidiana tales como pales, picas, barras y almagenas y equipos de bombeo, para dar cumplimiento a la labor requerida.</t>
  </si>
  <si>
    <t>Cambiar y/o reparar accesorios de las válvulas y tuberías con el fin de adelantar los trabajos de mantenimiento pare reestablecer el suministro de agua al sector afectado. Ejecutar los trabajos e informar oportunamente sobre los inconvenientes encontrados al superior inmediato. Realizar la reparación de escapes en la cajilla unitaria de las acometidas domiciliarias, de acuerdo con lo programado por el área. Colaborar en descubrir y localizar daños en red local, manualmente o con equipo, retirar los recubrimientos de las tuberías como morteros, anclajes o de cualquier tipo. Reportar la información en los formatos establecidos.</t>
  </si>
  <si>
    <t>Realizar el mantenimiento locativo (pintura, poda, limpieza) de los lugares que se le asignen. Vigilar las fuentes hidrográficas de la zona. Guiar las visitas programadas a los predios, informando sobre las precauciones y
recomendaciones que se tienen establecidas para los visitantes. Cuidar los semovientes de la Empresa, suministrándoles la comida de los pastoreos o en su defecto solicitarla a la Empresa. Retirar de las zonas protegidas asignadas los semovientes de propiedad de particulares. Controlar la salida de materiales y recursos que hayan sido autorizados por la Empresa. Informar, verificar y atender de inmediato la existencia de los incendios forestales. Solicitar al superior inmediato los materiales y elementos necesarios pare realizar trabajos de mantenimiento y conservación.</t>
  </si>
  <si>
    <t>Realizar en coordinación con los profesionales del área, actividades que permitan establecer un estilo de vida saludable. Participar en el sub-programa de medicina preventiva y del trabajo de salud ocupacional en la  Empresa. Realizar auditorias y participar en las interventorías a los contratos del área. Ejecutar planes de intervención de acuerdo con el diagnostico de salud y de conformidad con las disposiciones generadas. Ejercer las actividades del sistema de atención de emergencias. Ejecutar los programas de vigilancia epidemiológica. Participar en el proceso de reincorporación laboral. Realizar visitas medicas domiciliarias a los usuarios que así lo requieran. Planear el programa de ejecución de los servicios, con base en los requerimientos de las áreas receptoras. Validar la información sobre utilización de servicios, reportada par las compañías contratadas. Asistir a los funcionarios de la Empresa cuando al interior de sus instalaciones presenten algún   evento agudo de salud. Participar y desarrollar actividades que promuevan la salud y prevengan las enfermedades en los trabajadores y estudiantes del Colegio Ramón B. Jimeno.</t>
  </si>
  <si>
    <t>Garantizar el cumplimiento de los servicios odontológicos pactados con las compañías prestadoras de los planes adicionales de salud, para que presten los servicios acordes a las necesidades e inconvenientes de los usuarios.</t>
  </si>
  <si>
    <t>Realizar seguimiento y control sobre el cumplimiento de los servicios odontológicos pactados
contractualmente con las compañías prestadoras de los planes adicionales de salud. Recibir y tramitar las quejas, reclamos y sugerencias sobre los servicios odontológicos prestados por las compañías prestadoras de los planes adicionales de salud. Desarrollar y controlar indicadores sobre los servicios odontológicos recibidos  por los trabajadores, pensionados y beneficiarios a través de los planes adicionales de salud. Analizar y discutir los informes de gestión presentados por las compañías prestadoras de los planes adicionales de salud. Validar la  información sobre utilización de servicios odontológicos.</t>
  </si>
  <si>
    <t>Responder por la operación de los equipos necesarios en los sitios donde sean requeridos, siguiendo las instrucciones impartidas, para realizar el mantenimiento e inspección de tuberías y redes de alcantarillado sanitario y pluvial.</t>
  </si>
  <si>
    <t>Instalar en el sitio indicado los equipos necesarios. Inspeccionar y revisar las partes generales de los equipos a operar. Suministrar en el momento que sea necesario los combustibles, lubricantes, refrigerantes y  demás elementos requeridos. Interpretar y cumplir las señales, normas y demás medios colocados en el lugar donde labore o en las vías que transite. Llevar y mantener registros actualizados de las revisiones, cambios de lubricantes, sincronizaciones y reparaciones efectuadas en los equipos a su cargo, así como de las Ordenes de entrega de aceites, combustibles, grasas y demás requeridos. Mantener en servicio, presentación y aseo las herramientas y equipos. Informar permanentemente a su superior inmediato sobre el desarrollo de las actividades, con el objetivo de reportar los inconvenientes encontrados en cada una de ellas.</t>
  </si>
  <si>
    <t>Operar los equipos pesados de propiedad de la Empresa pare realizar el mantenimiento e inspección de tuberías y redes de acueducto y alcantarillado sanitario y pluvial.</t>
  </si>
  <si>
    <t>Inspeccionar diariamente los equipos a operar para comprobar el perfecto estado de funcionamiento de motor, frenos, cerraduras, así como el adecuado nivel de combustibles, lubricantes, refrigerantes y demás sistemas y adoptar las precauciones necesarias pare la seguridad del personal, el equipo y/o la carga transportada. Conducir el vehículo o equipo asignado, según las Ordenes recibidas, dentro o fuera del sector urbano y siempre por las vías. Controlar y/o suministrar en forma adecuada y en el momento que sea necesario los combustibles, lubricantes, refrigerantes y demás elementos requeridos para el correcto funcionamiento de los equipos. Instalar y operar los equipos para efectuar los trabajos que le sean asignados. Efectuar los trabajos de limpieza, mantenimiento y rehabilitación de los sistemas de acueducto de la ciudad.  Interpretar y cumplir las seriales, normas y demás medios colocados en el lugar donde labore y/o en las vías que transite. Informar al superior y a equipo automotriz sobre cualquier anomalía a inconvenientes en el funcionamiento del equipo. Inspeccionar la distribución de carga del equipo o vehículo a operar Llevar y mantener  registros actualizados de las revisiones, cambios de lubricantes, sincronizaciones y reparaciones efectuadas en los equipos a su cargo, así como de las ordenes de entrega de aceites, combustibles, grasas y demás requeridos para el adecuado mantenimiento de los equipos. Informar al superior inmediato sobre el desarrollo de los trabajos encomendados.</t>
  </si>
  <si>
    <t>Efectuar la operación de válvulas y accesorios de la red local;  revisar, calibrar y hacer mantenimiento de válvulas reductoras de presión, recorridos de la red local y coordinar las actividades de las personas a su cargo en terreno para Ia prestación del servicio de acueducto a la ciudadanía.</t>
  </si>
  <si>
    <t>Mantener actualizados e interpretar correctamente los planos de la red local. Proponer alternativas de solución con el objetivo de informar a la central de radio o al  ingeniero sobre las fallas o imprevistos en la operación. Identificar las válvulas perdidas mediante replanteo de la localización, limpieza, aplique, descapote o excavación del terreno en los sitios respectivos. Verificar que las suspensiones del servicio afecten lo estrictamente necesario en área y tiempo. Efectuar periódicamente el mantenimiento, calibración y recuperación de válvulas reductoras de presión, líneas divisoras de presión manometros. Adelantar investigaciones relacionadas con el estado y funcionamiento de la red. Tomar medidas de presiones, caudales, niveles o similares. Operar el vehículo  asignado, tomando las medidas necesarias. Ejecutar los movimientos en los accesorios de la red local para la puesta en operación (desinfección, pruebas de presión y recorrido de accesorios) de las nuevas redes locales. Ejecutar los cierres, desaglies, y reestablecidas para realizar las reparaciones de la red local cuando se presenten daños. Operar los equipos de bombeo asignados al desagile de las cámaras de las estructuras de la red local que estén dentro de los cierres. Informar los resultados obtenidos en terreno para que los ingenieros de coordinación de válvulas programen el mantenimiento, calibración y monitoreo periódico de las estaciones 
 reductoras de presión de la red local y se reparen los varios localizados.</t>
  </si>
  <si>
    <t>Efectuar Ia operación de válvulas y accesorios de Ia red matriz, para Ia prestación del servicio de acueducto a la ciudadanía.</t>
  </si>
  <si>
    <t>Efectuar en el sector asignado, las operaciones de cierre y apertura de válvulas para suspender o reestablecer el servicio, mantenimiento o renovación de componentes, conforme a los procedimientos e instrucciones impartidas por el superior inmediato. Efectuar periódicamente el mantenimiento, calibración y recuperación de accesorios, estaciones y válvulas reductoras de presión de la red matriz, líneas divisoras de presión, manómetros y velar par el adecuado estado de funcionamiento y conservación de los mismos. Desarrollar las investigaciones relacionadas con el estado y funcionamiento de la red. Realizar los recorridos de redes matrices, lo cual incluye localización, limpieza de cámaras, operación sistemática de válvulas directas, verificación del estado del corredor de las líneas y de todos sus accesorios (salidas, ventosas, purgues, manholes, entre otros).</t>
  </si>
  <si>
    <t>Promover el proceso de identidad personal, desarrollo integral de la comunidad educativa y social y la identificación de sus necesidades, para crear un ambiente optima del proceso educativo.</t>
  </si>
  <si>
    <t>intervenir en el proceso de planeación institucional. Atender los casos especiales de los estudiantes que le sean solicitados para el rector, vicerrector, directores de grupo, comisión de evaluación y promoción. Coordinar con  los docentes el manejo de la relación con los estudiantes. Preparar programas de promoción y prevención de salud física y mental, para una optima calidad de vida de toda la comunidad educativa. Asistir a los programas y actividades desarrolladas en las direcciones de grupo. Analizar los formularios de inscripción de los estudiantes nuevos para definir la matricula. Desarrollar actividades de motivación y fortalecimiento del sentido de identidad y   pertenencia, para fortalecer la identidad y compromiso institucional.</t>
  </si>
  <si>
    <t>orden de prestación de servicios</t>
  </si>
  <si>
    <t>Capacitación y entrenamiento</t>
  </si>
  <si>
    <t>CARACTERIZACIÓN DEL PROCESO</t>
  </si>
  <si>
    <t>CENTRO DE TRABAJO Y/O PROCESO: GERENCIA CORPORATIVA PLANEAMIENTO Y CONTROL</t>
  </si>
  <si>
    <t>NOMBRE CENTRO DE TRABAJO Y/O PROCESO:  DIRECCIÓN PLANEACIÓN Y CONTROL, RENTABILIDAD, GASTOS Y COSTOS</t>
  </si>
  <si>
    <t>Formular y controlar estrategias encaminadas a la maximización de los ingresos corporativos y racionalización de los costos y gastos de la empresa, de conformidad con las disposiciones vigentes y las políticas institucionales</t>
  </si>
  <si>
    <t>Coordinar con el gerente corporativo de Planeamiento y Control la formulación de políticas, lineamientos y metas corporativas de rentabilidad, gastos y costos, que contribuyen al logro de los objetivos estratégicos y a los principios de la regulación tarifaria. Coordinar la planificación y administración del sistema de costeo ABC para dar cumplimiento a la normatividad vigente.</t>
  </si>
  <si>
    <t>SI</t>
  </si>
  <si>
    <t>ELEMENTOS DE PROTECCIÓN PERSONAL DE ACUERDO AL MANUAL DE E.P.P. DE LA EMPRESA</t>
  </si>
  <si>
    <t>Continuar con las socializaciones al personal con respecto a los procedimientos a seguir en caso de emergencia.</t>
  </si>
  <si>
    <t>Realizar pausas activas enfocadas al descanso visual</t>
  </si>
  <si>
    <t>Continuar con el desarrollo del programa de riesgo psicosocial con el fin de retroalimentar acerca del y manejo de estrés, así como factores internos y externos que desarrollen a mayor nivel este riesgo.</t>
  </si>
  <si>
    <t>DIRECTOR 8</t>
  </si>
  <si>
    <t>Analizar y asesorar los procesos de planificación y control de ingresos, costos y gastos con el fin de facilitar la gestión, alcance y correcto desarrollo de las metas de la Empresa.</t>
  </si>
  <si>
    <t>Coordinar, asesorar y soportar la planificación de ingresos, costos y gastos. Realizar el seguimiento a la ejecución dela planificación de los ingresos, costos y gastos. Administrar los datos maestros en los módulos del sistema de información empresarial. Asesorar la elaboración y operativización de los acuerdos a nivel estratégico, táctico y operativo. Generar los reportes de ejecución de la planificación de ingresos, costos y gastos. Proponer y/o evaluar políticas empresariales en materia de gestión de los procesos interno. Diseñar y actualizar las herramientas de seguimiento y control a la gestión de recursos. Coordinar y orientar el análisis sobre las solicitudes de modificación al presupuesto y del plan de compras y contratación. Asesorar a las áreas en el cálculo de tarifas o costos de transferencia a nivel interno. Realizar estudios y análisis comparativos de mercado. Asesorar a las áreas en la definición de servicios no misionales.</t>
  </si>
  <si>
    <t>PROFESIONAL ESPECIALIZADO 20</t>
  </si>
  <si>
    <t>Ejecutar los procesos y programas asociados con la administración de la información de la data maestra del sistema de costos, y realizar análisis de costos, para detectar imprecisiones en su imputación e introducirlos correctivos necesarios</t>
  </si>
  <si>
    <t>Orientar a las áreas de la Empresa, en la conformación de la estructura de costos y gastos. Monitorear los procesos de imputación. Elaborar informes de seguimiento sobre el comportamiento de los centros de beneficio y centros de costo. Implementar en los procedimientos internos del área los cambios que se definan en la normatividad. Actualizar las estructuras de información que alimentan las herramientas de seguimiento y control. Actualizar en el sistema de información la planificación de recursos. Verificar que las áreas realicen las actividades de pre-cierre de los módulos del sistema de información empresarial. Actualizar los datos maestros del sistema de información empresaria. Soportar y monitorear la elaboración y operativización de los acuerdos a nivel táctico y operativo. Brindar el soporte administrativo y operativo.</t>
  </si>
  <si>
    <t>PROFESIONAL ESPECIALIZADO 21</t>
  </si>
  <si>
    <t>Realizar labores dirigidas al apoyo de la Dirección de Planeación y Control, Rentabilidad, Gastos y Costos.</t>
  </si>
  <si>
    <t>Apoyar en las labores de auditoria, documentación y demás estrategias tendientes a mejorar los diferentes procesos de la empresa.</t>
  </si>
  <si>
    <t>ORDEN DE PRESTACIÓN DE SERVICIOS</t>
  </si>
  <si>
    <t>ELEMENTOS DE PROTECCIÓN PERSONAL DE ACUERDO A LA FUNCIÓN DEL CONTRATO</t>
  </si>
  <si>
    <t>El personal que labora en el área del edificio central debe contar con hidratación periódica para minimizar el riesgo por golpes de calor</t>
  </si>
  <si>
    <t>Practica de pausas activas de manera frecuente para activación de sistema musculo esquelético</t>
  </si>
  <si>
    <t>Conocer los diferentes canales de comunicación para reportar eventos originados por riesgo público si es posible antes de la ocurrencia y en el caso de materialización el durante y después del evento.</t>
  </si>
  <si>
    <t>BIOMECÁNICO</t>
  </si>
  <si>
    <t>CONDICIONES DE SEGURIDAD</t>
  </si>
  <si>
    <t>FENÓMENOS NATURALES</t>
  </si>
  <si>
    <t>FÍSICO</t>
  </si>
  <si>
    <t>PSICOSOCIAL</t>
  </si>
  <si>
    <t>DIRECCIÓN PLANEACIÓN Y CONTROL, RENTABILIDAD, GASTOS Y COSTOS</t>
  </si>
  <si>
    <t>EDIFICIO CENTRAL DE OPERACIONES - ECO</t>
  </si>
  <si>
    <t>NS-040</t>
  </si>
  <si>
    <t xml:space="preserve">Se agrega columna en la cual se estipula la clasificación del peligro.
</t>
  </si>
  <si>
    <t>ELABORACIÓN                                            ACTUALIZACIÓN                                               FECHA: 7 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</si>
</sst>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10"/>
      <color theme="1"/>
      <name val="Arial"/>
      <family val="2"/>
    </font>
    <font>
      <b/>
      <sz val="10"/>
      <name val="Arial"/>
      <family val="2"/>
    </font>
    <font>
      <sz val="10"/>
      <name val="Arial"/>
      <family val="2"/>
    </font>
    <font>
      <b/>
      <sz val="14"/>
      <name val="Arial"/>
      <family val="2"/>
    </font>
    <font>
      <b/>
      <sz val="9"/>
      <name val="Aharoni"/>
      <charset val="177"/>
    </font>
    <font>
      <sz val="10"/>
      <color indexed="8"/>
      <name val="Arial"/>
      <family val="2"/>
    </font>
    <font>
      <sz val="11"/>
      <color indexed="8"/>
      <name val="Calibri"/>
      <family val="2"/>
    </font>
    <font>
      <b/>
      <sz val="12"/>
      <color theme="1"/>
      <name val="Calibri"/>
      <family val="2"/>
      <scheme val="minor"/>
    </font>
    <font>
      <b/>
      <sz val="10"/>
      <color theme="1"/>
      <name val="Arial"/>
      <family val="2"/>
    </font>
    <font>
      <b/>
      <sz val="11"/>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indexed="22"/>
        <bgColor indexed="0"/>
      </patternFill>
    </fill>
    <fill>
      <patternFill patternType="solid">
        <fgColor theme="4" tint="0.39997558519241921"/>
        <bgColor indexed="64"/>
      </patternFill>
    </fill>
    <fill>
      <patternFill patternType="solid">
        <fgColor theme="7"/>
        <bgColor indexed="64"/>
      </patternFill>
    </fill>
  </fills>
  <borders count="34">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cellStyleXfs>
  <cellXfs count="9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xf>
    <xf numFmtId="0" fontId="2" fillId="0" borderId="0" xfId="0" applyFont="1" applyBorder="1" applyAlignment="1">
      <alignment horizontal="left" vertical="center"/>
    </xf>
    <xf numFmtId="0" fontId="0" fillId="6" borderId="0" xfId="0" applyFill="1"/>
    <xf numFmtId="0" fontId="7" fillId="7" borderId="5" xfId="9" applyFont="1" applyFill="1" applyBorder="1" applyAlignment="1">
      <alignment horizontal="center"/>
    </xf>
    <xf numFmtId="0" fontId="7" fillId="0" borderId="6" xfId="9" applyFont="1" applyFill="1" applyBorder="1" applyAlignment="1">
      <alignment wrapText="1"/>
    </xf>
    <xf numFmtId="0" fontId="7" fillId="6" borderId="6" xfId="9" applyFont="1" applyFill="1" applyBorder="1" applyAlignment="1">
      <alignment wrapText="1"/>
    </xf>
    <xf numFmtId="0" fontId="0" fillId="0" borderId="7" xfId="0" applyFill="1" applyBorder="1"/>
    <xf numFmtId="0" fontId="0" fillId="0" borderId="7" xfId="0" applyFill="1" applyBorder="1" applyAlignment="1">
      <alignment wrapText="1"/>
    </xf>
    <xf numFmtId="0" fontId="7" fillId="0" borderId="7" xfId="9" applyFont="1" applyFill="1" applyBorder="1" applyAlignment="1">
      <alignment wrapText="1"/>
    </xf>
    <xf numFmtId="0" fontId="8" fillId="0" borderId="7" xfId="0" applyFont="1" applyBorder="1" applyAlignment="1">
      <alignment horizontal="center"/>
    </xf>
    <xf numFmtId="0" fontId="8" fillId="0" borderId="7" xfId="0" applyFont="1" applyBorder="1" applyAlignment="1">
      <alignment horizontal="center" wrapText="1"/>
    </xf>
    <xf numFmtId="0" fontId="0" fillId="0" borderId="7" xfId="0" applyFont="1" applyBorder="1" applyAlignment="1">
      <alignment horizontal="justify" vertical="center" wrapText="1"/>
    </xf>
    <xf numFmtId="0" fontId="0" fillId="0" borderId="7" xfId="0" applyFont="1" applyBorder="1" applyAlignment="1">
      <alignment horizontal="justify" vertical="center"/>
    </xf>
    <xf numFmtId="0" fontId="7" fillId="6" borderId="8" xfId="9" applyFont="1" applyFill="1" applyBorder="1" applyAlignment="1">
      <alignment wrapText="1"/>
    </xf>
    <xf numFmtId="0" fontId="2" fillId="2" borderId="7" xfId="0" applyFont="1" applyFill="1" applyBorder="1" applyAlignment="1" applyProtection="1">
      <alignment horizontal="center" vertical="center" wrapText="1"/>
      <protection locked="0"/>
    </xf>
    <xf numFmtId="0" fontId="0" fillId="8" borderId="7" xfId="0" applyFill="1" applyBorder="1" applyAlignment="1">
      <alignment horizontal="center" vertical="center" wrapText="1"/>
    </xf>
    <xf numFmtId="0" fontId="0" fillId="9" borderId="7" xfId="0" applyFill="1" applyBorder="1" applyAlignment="1">
      <alignment horizontal="center" vertical="center" wrapText="1"/>
    </xf>
    <xf numFmtId="0" fontId="0" fillId="4" borderId="7" xfId="0" applyFill="1" applyBorder="1" applyAlignment="1">
      <alignment horizontal="center" vertical="center" wrapText="1"/>
    </xf>
    <xf numFmtId="0" fontId="2" fillId="2" borderId="20" xfId="0" applyFont="1" applyFill="1" applyBorder="1" applyAlignment="1" applyProtection="1">
      <alignment horizontal="center" vertical="center" wrapText="1"/>
      <protection locked="0"/>
    </xf>
    <xf numFmtId="0" fontId="0" fillId="4" borderId="22" xfId="0" applyFill="1" applyBorder="1" applyAlignment="1">
      <alignment horizontal="center" vertical="center" wrapText="1"/>
    </xf>
    <xf numFmtId="0" fontId="9" fillId="3" borderId="19" xfId="0" applyFont="1" applyFill="1" applyBorder="1" applyAlignment="1">
      <alignment horizontal="center" vertical="center" textRotation="90" wrapText="1"/>
    </xf>
    <xf numFmtId="0" fontId="9" fillId="3" borderId="21" xfId="0" applyFont="1" applyFill="1" applyBorder="1" applyAlignment="1">
      <alignment horizontal="center" vertical="center" textRotation="90" wrapText="1"/>
    </xf>
    <xf numFmtId="0" fontId="9" fillId="3" borderId="7" xfId="0" applyFont="1" applyFill="1" applyBorder="1" applyAlignment="1">
      <alignment horizontal="center" vertical="center" textRotation="90" wrapText="1"/>
    </xf>
    <xf numFmtId="0" fontId="9" fillId="3" borderId="22" xfId="0" applyFont="1" applyFill="1" applyBorder="1" applyAlignment="1">
      <alignment horizontal="center" vertical="center" textRotation="90" wrapText="1"/>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2" borderId="14"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xf numFmtId="0" fontId="0" fillId="4" borderId="7" xfId="0" applyFill="1" applyBorder="1" applyAlignment="1">
      <alignment horizontal="center" vertical="center" wrapText="1"/>
    </xf>
    <xf numFmtId="0" fontId="0" fillId="4" borderId="22" xfId="0" applyFill="1" applyBorder="1" applyAlignment="1">
      <alignment horizontal="center" vertical="center" wrapText="1"/>
    </xf>
    <xf numFmtId="0" fontId="0" fillId="8" borderId="20"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3" xfId="0"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0" fillId="8" borderId="7" xfId="0"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2" fillId="0" borderId="4" xfId="0" applyFont="1" applyBorder="1" applyAlignment="1"/>
    <xf numFmtId="0" fontId="2" fillId="0" borderId="9"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2" fillId="0" borderId="13" xfId="0" applyFont="1" applyBorder="1" applyAlignment="1"/>
    <xf numFmtId="0" fontId="2" fillId="0" borderId="1" xfId="0" applyFont="1" applyBorder="1" applyAlignment="1"/>
    <xf numFmtId="0" fontId="2" fillId="0" borderId="2" xfId="0" applyFont="1" applyBorder="1" applyAlignment="1"/>
    <xf numFmtId="0" fontId="2" fillId="0" borderId="3" xfId="0" applyFont="1" applyBorder="1" applyAlignment="1"/>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wrapText="1"/>
    </xf>
    <xf numFmtId="0" fontId="1" fillId="0" borderId="7" xfId="0" applyFont="1" applyBorder="1" applyAlignment="1">
      <alignment horizontal="center" vertical="center" wrapText="1"/>
    </xf>
    <xf numFmtId="0" fontId="9" fillId="0" borderId="19" xfId="0" applyFont="1" applyBorder="1" applyAlignment="1">
      <alignment horizontal="center" vertical="center"/>
    </xf>
    <xf numFmtId="0" fontId="9" fillId="0" borderId="7" xfId="0" applyFont="1" applyBorder="1" applyAlignment="1">
      <alignment horizontal="center" vertical="center"/>
    </xf>
    <xf numFmtId="0" fontId="5" fillId="2" borderId="16" xfId="0" applyFont="1" applyFill="1" applyBorder="1" applyAlignment="1" applyProtection="1">
      <alignment horizontal="center" vertical="center" textRotation="90" wrapText="1"/>
      <protection locked="0"/>
    </xf>
    <xf numFmtId="0" fontId="5" fillId="2" borderId="19" xfId="0" applyFont="1" applyFill="1" applyBorder="1" applyAlignment="1" applyProtection="1">
      <alignment horizontal="center" vertical="center" textRotation="90" wrapText="1"/>
      <protection locked="0"/>
    </xf>
    <xf numFmtId="0" fontId="5" fillId="2" borderId="17"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7" xfId="0" applyFont="1" applyBorder="1" applyAlignment="1">
      <alignment horizontal="center" vertical="center" wrapText="1"/>
    </xf>
    <xf numFmtId="0" fontId="9"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horizontal="center" vertical="center"/>
    </xf>
    <xf numFmtId="0" fontId="4" fillId="5" borderId="17" xfId="0" applyFont="1" applyFill="1" applyBorder="1" applyAlignment="1" applyProtection="1">
      <alignment horizontal="center" vertical="center" wrapText="1"/>
      <protection locked="0"/>
    </xf>
    <xf numFmtId="0" fontId="4" fillId="5" borderId="18"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20" xfId="0" applyFont="1" applyFill="1" applyBorder="1" applyAlignment="1" applyProtection="1">
      <alignment horizontal="center" vertical="center" wrapText="1"/>
      <protection locked="0"/>
    </xf>
    <xf numFmtId="0" fontId="2" fillId="5" borderId="1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0" borderId="0" xfId="0" applyFont="1" applyBorder="1" applyAlignment="1">
      <alignment horizontal="left" vertical="center"/>
    </xf>
    <xf numFmtId="0" fontId="2" fillId="2" borderId="1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3" fillId="5" borderId="7" xfId="0" applyFont="1" applyFill="1" applyBorder="1" applyAlignment="1">
      <alignment horizontal="center" vertical="center" wrapText="1"/>
    </xf>
    <xf numFmtId="0" fontId="3" fillId="5" borderId="17" xfId="0" applyFont="1" applyFill="1" applyBorder="1" applyAlignment="1">
      <alignment horizontal="center" vertical="center" wrapText="1"/>
    </xf>
  </cellXfs>
  <cellStyles count="10">
    <cellStyle name="Normal" xfId="0" builtinId="0"/>
    <cellStyle name="Normal 11" xfId="1"/>
    <cellStyle name="Normal 12" xfId="2"/>
    <cellStyle name="Normal 14" xfId="3"/>
    <cellStyle name="Normal 19" xfId="4"/>
    <cellStyle name="Normal 2" xfId="5"/>
    <cellStyle name="Normal 20" xfId="6"/>
    <cellStyle name="Normal 3" xfId="7"/>
    <cellStyle name="Normal 4" xfId="8"/>
    <cellStyle name="Normal_Hoja1" xfId="9"/>
  </cellStyles>
  <dxfs count="89">
    <dxf>
      <fill>
        <patternFill>
          <bgColor theme="5"/>
        </patternFill>
      </fill>
    </dxf>
    <dxf>
      <fill>
        <patternFill>
          <bgColor rgb="FFFF0000"/>
        </patternFill>
      </fill>
    </dxf>
    <dxf>
      <fill>
        <patternFill>
          <bgColor rgb="FFFFC0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24994659260841701"/>
        </patternFill>
      </fill>
    </dxf>
    <dxf>
      <font>
        <b/>
        <i val="0"/>
      </font>
      <fill>
        <patternFill>
          <bgColor theme="9" tint="-0.24994659260841701"/>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theme="9" tint="-0.24994659260841701"/>
        </patternFill>
      </fill>
    </dxf>
    <dxf>
      <font>
        <b/>
        <i val="0"/>
      </font>
      <fill>
        <patternFill>
          <bgColor rgb="FFFFFF00"/>
        </patternFill>
      </fill>
    </dxf>
    <dxf>
      <font>
        <b/>
        <i val="0"/>
        <strike val="0"/>
      </font>
      <fill>
        <patternFill>
          <bgColor rgb="FF00FF00"/>
        </patternFill>
      </fill>
    </dxf>
    <dxf>
      <font>
        <b/>
        <i val="0"/>
      </font>
      <fill>
        <patternFill>
          <bgColor theme="9" tint="-0.24994659260841701"/>
        </patternFill>
      </fill>
    </dxf>
    <dxf>
      <font>
        <b/>
        <i val="0"/>
        <strike val="0"/>
      </font>
      <fill>
        <patternFill>
          <bgColor rgb="FF00FF00"/>
        </patternFill>
      </fill>
    </dxf>
    <dxf>
      <font>
        <b/>
        <i val="0"/>
      </font>
      <fill>
        <patternFill>
          <bgColor rgb="FFFFFF00"/>
        </patternFill>
      </fill>
    </dxf>
    <dxf>
      <font>
        <b/>
        <i val="0"/>
      </font>
      <fill>
        <patternFill>
          <bgColor rgb="FFFF0000"/>
        </patternFill>
      </fill>
    </dxf>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24994659260841701"/>
        </patternFill>
      </fill>
    </dxf>
    <dxf>
      <font>
        <b/>
        <i val="0"/>
      </font>
      <fill>
        <patternFill>
          <bgColor theme="9" tint="-0.24994659260841701"/>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theme="9" tint="-0.24994659260841701"/>
        </patternFill>
      </fill>
    </dxf>
    <dxf>
      <font>
        <b/>
        <i val="0"/>
      </font>
      <fill>
        <patternFill>
          <bgColor rgb="FFFFFF00"/>
        </patternFill>
      </fill>
    </dxf>
    <dxf>
      <font>
        <b/>
        <i val="0"/>
        <strike val="0"/>
      </font>
      <fill>
        <patternFill>
          <bgColor rgb="FF00FF00"/>
        </patternFill>
      </fill>
    </dxf>
    <dxf>
      <font>
        <b/>
        <i val="0"/>
      </font>
      <fill>
        <patternFill>
          <bgColor theme="9" tint="-0.24994659260841701"/>
        </patternFill>
      </fill>
    </dxf>
    <dxf>
      <font>
        <b/>
        <i val="0"/>
        <strike val="0"/>
      </font>
      <fill>
        <patternFill>
          <bgColor rgb="FF00FF00"/>
        </patternFill>
      </fill>
    </dxf>
    <dxf>
      <font>
        <b/>
        <i val="0"/>
      </font>
      <fill>
        <patternFill>
          <bgColor rgb="FFFFFF00"/>
        </patternFill>
      </fill>
    </dxf>
    <dxf>
      <font>
        <b/>
        <i val="0"/>
      </font>
      <fill>
        <patternFill>
          <bgColor rgb="FFFF0000"/>
        </patternFill>
      </fill>
    </dxf>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24994659260841701"/>
        </patternFill>
      </fill>
    </dxf>
    <dxf>
      <font>
        <b/>
        <i val="0"/>
      </font>
      <fill>
        <patternFill>
          <bgColor theme="9" tint="-0.24994659260841701"/>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theme="9" tint="-0.24994659260841701"/>
        </patternFill>
      </fill>
    </dxf>
    <dxf>
      <font>
        <b/>
        <i val="0"/>
      </font>
      <fill>
        <patternFill>
          <bgColor rgb="FFFFFF00"/>
        </patternFill>
      </fill>
    </dxf>
    <dxf>
      <font>
        <b/>
        <i val="0"/>
        <strike val="0"/>
      </font>
      <fill>
        <patternFill>
          <bgColor rgb="FF00FF00"/>
        </patternFill>
      </fill>
    </dxf>
    <dxf>
      <font>
        <b/>
        <i val="0"/>
      </font>
      <fill>
        <patternFill>
          <bgColor theme="9" tint="-0.24994659260841701"/>
        </patternFill>
      </fill>
    </dxf>
    <dxf>
      <font>
        <b/>
        <i val="0"/>
        <strike val="0"/>
      </font>
      <fill>
        <patternFill>
          <bgColor rgb="FF00FF00"/>
        </patternFill>
      </fill>
    </dxf>
    <dxf>
      <font>
        <b/>
        <i val="0"/>
      </font>
      <fill>
        <patternFill>
          <bgColor rgb="FFFFFF00"/>
        </patternFill>
      </fill>
    </dxf>
    <dxf>
      <font>
        <b/>
        <i val="0"/>
      </font>
      <fill>
        <patternFill>
          <bgColor rgb="FFFF0000"/>
        </patternFill>
      </fill>
    </dxf>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24994659260841701"/>
        </patternFill>
      </fill>
    </dxf>
    <dxf>
      <font>
        <b/>
        <i val="0"/>
      </font>
      <fill>
        <patternFill>
          <bgColor theme="9" tint="-0.24994659260841701"/>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theme="9" tint="-0.24994659260841701"/>
        </patternFill>
      </fill>
    </dxf>
    <dxf>
      <font>
        <b/>
        <i val="0"/>
      </font>
      <fill>
        <patternFill>
          <bgColor rgb="FFFFFF00"/>
        </patternFill>
      </fill>
    </dxf>
    <dxf>
      <font>
        <b/>
        <i val="0"/>
        <strike val="0"/>
      </font>
      <fill>
        <patternFill>
          <bgColor rgb="FF00FF00"/>
        </patternFill>
      </fill>
    </dxf>
    <dxf>
      <font>
        <b/>
        <i val="0"/>
      </font>
      <fill>
        <patternFill>
          <bgColor theme="9" tint="-0.24994659260841701"/>
        </patternFill>
      </fill>
    </dxf>
    <dxf>
      <font>
        <b/>
        <i val="0"/>
        <strike val="0"/>
      </font>
      <fill>
        <patternFill>
          <bgColor rgb="FF00FF00"/>
        </patternFill>
      </fill>
    </dxf>
    <dxf>
      <font>
        <b/>
        <i val="0"/>
      </font>
      <fill>
        <patternFill>
          <bgColor rgb="FFFFFF00"/>
        </patternFill>
      </fill>
    </dxf>
    <dxf>
      <font>
        <b/>
        <i val="0"/>
      </font>
      <fill>
        <patternFill>
          <bgColor rgb="FFFF0000"/>
        </patternFill>
      </fill>
    </dxf>
    <dxf>
      <fill>
        <patternFill>
          <bgColor rgb="FFFFC000"/>
        </patternFill>
      </fill>
    </dxf>
    <dxf>
      <fill>
        <patternFill>
          <bgColor theme="5"/>
        </patternFill>
      </fill>
    </dxf>
    <dxf>
      <fill>
        <patternFill>
          <bgColor rgb="FFFF0000"/>
        </patternFill>
      </fill>
    </dxf>
    <dxf>
      <fill>
        <patternFill>
          <bgColor rgb="FFFFC0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24994659260841701"/>
        </patternFill>
      </fill>
    </dxf>
    <dxf>
      <font>
        <b/>
        <i val="0"/>
      </font>
      <fill>
        <patternFill>
          <bgColor theme="9" tint="-0.24994659260841701"/>
        </patternFill>
      </fill>
    </dxf>
    <dxf>
      <fill>
        <patternFill>
          <bgColor rgb="FF00FF00"/>
        </patternFill>
      </fill>
    </dxf>
    <dxf>
      <font>
        <b/>
        <i val="0"/>
        <strike val="0"/>
      </font>
      <fill>
        <patternFill>
          <bgColor rgb="FFFF0000"/>
        </patternFill>
      </fill>
    </dxf>
    <dxf>
      <font>
        <b/>
        <i val="0"/>
      </font>
      <fill>
        <patternFill>
          <bgColor rgb="FFFF0000"/>
        </patternFill>
      </fill>
    </dxf>
    <dxf>
      <font>
        <b/>
        <i val="0"/>
      </font>
      <fill>
        <patternFill>
          <bgColor theme="9" tint="-0.24994659260841701"/>
        </patternFill>
      </fill>
    </dxf>
    <dxf>
      <font>
        <b/>
        <i val="0"/>
      </font>
      <fill>
        <patternFill>
          <bgColor rgb="FFFFFF00"/>
        </patternFill>
      </fill>
    </dxf>
    <dxf>
      <font>
        <b/>
        <i val="0"/>
        <strike val="0"/>
      </font>
      <fill>
        <patternFill>
          <bgColor rgb="FF00FF00"/>
        </patternFill>
      </fill>
    </dxf>
    <dxf>
      <font>
        <b/>
        <i val="0"/>
      </font>
      <fill>
        <patternFill>
          <bgColor theme="9" tint="-0.24994659260841701"/>
        </patternFill>
      </fill>
    </dxf>
    <dxf>
      <font>
        <b/>
        <i val="0"/>
        <strike val="0"/>
      </font>
      <fill>
        <patternFill>
          <bgColor rgb="FF00FF00"/>
        </patternFill>
      </fill>
    </dxf>
    <dxf>
      <font>
        <b/>
        <i val="0"/>
      </font>
      <fill>
        <patternFill>
          <bgColor rgb="FFFFFF00"/>
        </patternFill>
      </fill>
    </dxf>
    <dxf>
      <font>
        <b/>
        <i val="0"/>
      </font>
      <fill>
        <patternFill>
          <bgColor rgb="FFFF0000"/>
        </patternFill>
      </fill>
    </dxf>
    <dxf>
      <fill>
        <patternFill>
          <bgColor rgb="FFFFC000"/>
        </patternFill>
      </fill>
    </dxf>
    <dxf>
      <fill>
        <patternFill>
          <bgColor rgb="FFFFC000"/>
        </patternFill>
      </fill>
    </dxf>
    <dxf>
      <fill>
        <patternFill>
          <bgColor theme="5"/>
        </patternFill>
      </fill>
    </dxf>
    <dxf>
      <fill>
        <patternFill>
          <bgColor rgb="FFFF0000"/>
        </patternFill>
      </fill>
    </dxf>
    <dxf>
      <fill>
        <patternFill>
          <bgColor rgb="FFFFC000"/>
        </patternFill>
      </fill>
    </dxf>
  </dxfs>
  <tableStyles count="0" defaultTableStyle="TableStyleMedium2" defaultPivotStyle="PivotStyleLight16"/>
  <colors>
    <mruColors>
      <color rgb="FFFF6600"/>
      <color rgb="FFB76D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1214437</xdr:colOff>
      <xdr:row>1</xdr:row>
      <xdr:rowOff>23811</xdr:rowOff>
    </xdr:from>
    <xdr:to>
      <xdr:col>2</xdr:col>
      <xdr:colOff>1574437</xdr:colOff>
      <xdr:row>1</xdr:row>
      <xdr:rowOff>167811</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2059781" y="190499"/>
          <a:ext cx="360000" cy="14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1926378</xdr:colOff>
      <xdr:row>1</xdr:row>
      <xdr:rowOff>21431</xdr:rowOff>
    </xdr:from>
    <xdr:to>
      <xdr:col>3</xdr:col>
      <xdr:colOff>2286378</xdr:colOff>
      <xdr:row>1</xdr:row>
      <xdr:rowOff>165431</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4748159" y="188119"/>
          <a:ext cx="360000" cy="144000"/>
        </a:xfrm>
        <a:prstGeom prst="rect">
          <a:avLst/>
        </a:prstGeom>
        <a:solidFill>
          <a:schemeClr val="tx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7</xdr:col>
      <xdr:colOff>226219</xdr:colOff>
      <xdr:row>0</xdr:row>
      <xdr:rowOff>142876</xdr:rowOff>
    </xdr:from>
    <xdr:to>
      <xdr:col>8</xdr:col>
      <xdr:colOff>1693227</xdr:colOff>
      <xdr:row>3</xdr:row>
      <xdr:rowOff>175578</xdr:rowOff>
    </xdr:to>
    <xdr:pic>
      <xdr:nvPicPr>
        <xdr:cNvPr id="5" name="Imagen 4">
          <a:extLst>
            <a:ext uri="{FF2B5EF4-FFF2-40B4-BE49-F238E27FC236}">
              <a16:creationId xmlns:a16="http://schemas.microsoft.com/office/drawing/2014/main" xmlns="" id="{AD1BD32B-3383-4592-839F-D8A1D71CF8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68250" y="142876"/>
          <a:ext cx="3383915" cy="580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showGridLines="0" tabSelected="1" zoomScale="60" zoomScaleNormal="60" workbookViewId="0">
      <selection activeCell="C2" sqref="C2:G2"/>
    </sheetView>
  </sheetViews>
  <sheetFormatPr baseColWidth="10" defaultRowHeight="12.75"/>
  <cols>
    <col min="1" max="1" width="5.28515625" style="1" customWidth="1"/>
    <col min="2" max="2" width="7.28515625" style="1" customWidth="1"/>
    <col min="3" max="3" width="29.5703125" style="1" customWidth="1"/>
    <col min="4" max="4" width="55.28515625" style="1" customWidth="1"/>
    <col min="5" max="5" width="24.42578125" style="1" customWidth="1"/>
    <col min="6" max="6" width="11.42578125" style="2"/>
    <col min="7" max="7" width="53" style="2" customWidth="1"/>
    <col min="8" max="9" width="28.7109375" style="3" customWidth="1"/>
    <col min="10" max="10" width="60.85546875" style="1" customWidth="1"/>
    <col min="11" max="11" width="33" style="2" customWidth="1"/>
    <col min="12" max="12" width="37" style="2" customWidth="1"/>
    <col min="13" max="13" width="39.7109375" style="2" customWidth="1"/>
    <col min="14" max="15" width="11.42578125" style="1"/>
    <col min="16" max="16" width="15.140625" style="1" bestFit="1" customWidth="1"/>
    <col min="17" max="17" width="14" style="1" customWidth="1"/>
    <col min="18" max="18" width="13.85546875" style="1" customWidth="1"/>
    <col min="19" max="19" width="14.28515625" style="1" bestFit="1" customWidth="1"/>
    <col min="20" max="20" width="18.5703125" style="1" customWidth="1"/>
    <col min="21" max="21" width="17" style="1" customWidth="1"/>
    <col min="22" max="22" width="11.42578125" style="1"/>
    <col min="23" max="23" width="63.7109375" style="1" customWidth="1"/>
    <col min="24" max="24" width="14" style="1" customWidth="1"/>
    <col min="25" max="25" width="12.85546875" style="1" customWidth="1"/>
    <col min="26" max="26" width="25" style="1" customWidth="1"/>
    <col min="27" max="27" width="40.85546875" style="1" customWidth="1"/>
    <col min="28" max="28" width="34.28515625" style="4" customWidth="1"/>
    <col min="29" max="29" width="40.5703125" style="1" customWidth="1"/>
    <col min="30" max="30" width="40.7109375" style="1" customWidth="1"/>
    <col min="31" max="16384" width="11.42578125" style="12"/>
  </cols>
  <sheetData>
    <row r="1" spans="1:30" ht="13.5" thickBot="1">
      <c r="AA1" s="12"/>
    </row>
    <row r="2" spans="1:30" s="8" customFormat="1" ht="15" customHeight="1">
      <c r="A2" s="5"/>
      <c r="B2" s="6"/>
      <c r="C2" s="65" t="s">
        <v>1224</v>
      </c>
      <c r="D2" s="66"/>
      <c r="E2" s="66"/>
      <c r="F2" s="66"/>
      <c r="G2" s="67"/>
      <c r="K2" s="9"/>
      <c r="L2" s="9"/>
      <c r="M2" s="9"/>
      <c r="V2" s="9"/>
      <c r="AB2" s="10"/>
      <c r="AC2" s="6"/>
      <c r="AD2" s="6"/>
    </row>
    <row r="3" spans="1:30" s="8" customFormat="1" ht="15" customHeight="1">
      <c r="A3" s="5"/>
      <c r="B3" s="6"/>
      <c r="C3" s="59" t="s">
        <v>1192</v>
      </c>
      <c r="D3" s="60"/>
      <c r="E3" s="60"/>
      <c r="F3" s="60"/>
      <c r="G3" s="61"/>
      <c r="K3" s="9"/>
      <c r="L3" s="9"/>
      <c r="M3" s="9"/>
      <c r="V3" s="9"/>
      <c r="AB3" s="10"/>
      <c r="AC3" s="6"/>
      <c r="AD3" s="6"/>
    </row>
    <row r="4" spans="1:30" s="8" customFormat="1" ht="15" customHeight="1" thickBot="1">
      <c r="A4" s="5"/>
      <c r="B4" s="6"/>
      <c r="C4" s="62" t="s">
        <v>1193</v>
      </c>
      <c r="D4" s="63"/>
      <c r="E4" s="63"/>
      <c r="F4" s="63"/>
      <c r="G4" s="64"/>
      <c r="K4" s="9"/>
      <c r="L4" s="9"/>
      <c r="M4" s="9"/>
      <c r="V4" s="9"/>
      <c r="AB4" s="10"/>
      <c r="AC4" s="6"/>
      <c r="AD4" s="6"/>
    </row>
    <row r="5" spans="1:30" s="8" customFormat="1" ht="11.25" customHeight="1">
      <c r="A5" s="5"/>
      <c r="B5" s="6"/>
      <c r="C5" s="11" t="s">
        <v>1077</v>
      </c>
      <c r="E5" s="91"/>
      <c r="F5" s="91"/>
      <c r="G5" s="91"/>
      <c r="H5" s="7"/>
      <c r="I5" s="7"/>
      <c r="K5" s="9"/>
      <c r="L5" s="9"/>
      <c r="M5" s="9"/>
      <c r="V5" s="9"/>
      <c r="AB5" s="10"/>
      <c r="AC5" s="6"/>
      <c r="AD5" s="6"/>
    </row>
    <row r="6" spans="1:30" s="8" customFormat="1" ht="11.25" customHeight="1">
      <c r="A6" s="5"/>
      <c r="B6" s="6"/>
      <c r="C6" s="11"/>
      <c r="E6" s="13"/>
      <c r="F6" s="13"/>
      <c r="G6" s="13"/>
      <c r="H6" s="7"/>
      <c r="I6" s="7"/>
      <c r="K6" s="9"/>
      <c r="L6" s="9"/>
      <c r="M6" s="9"/>
      <c r="V6" s="9"/>
      <c r="AB6" s="10"/>
      <c r="AC6" s="6"/>
      <c r="AD6" s="6"/>
    </row>
    <row r="7" spans="1:30" s="8" customFormat="1" ht="11.25" customHeight="1" thickBot="1">
      <c r="A7" s="5"/>
      <c r="B7" s="6"/>
      <c r="C7" s="11"/>
      <c r="E7" s="13"/>
      <c r="F7" s="13"/>
      <c r="G7" s="13"/>
      <c r="H7" s="7"/>
      <c r="I7" s="7"/>
      <c r="K7" s="9"/>
      <c r="L7" s="9"/>
      <c r="M7" s="9"/>
      <c r="V7" s="9"/>
      <c r="AB7" s="10"/>
      <c r="AC7" s="6"/>
      <c r="AD7" s="6"/>
    </row>
    <row r="8" spans="1:30" ht="17.25" customHeight="1">
      <c r="A8" s="74" t="s">
        <v>10</v>
      </c>
      <c r="B8" s="76" t="s">
        <v>11</v>
      </c>
      <c r="C8" s="89" t="s">
        <v>1191</v>
      </c>
      <c r="D8" s="89"/>
      <c r="E8" s="89"/>
      <c r="F8" s="89"/>
      <c r="G8" s="39" t="s">
        <v>0</v>
      </c>
      <c r="H8" s="40"/>
      <c r="I8" s="41"/>
      <c r="J8" s="92" t="s">
        <v>1</v>
      </c>
      <c r="K8" s="89" t="s">
        <v>2</v>
      </c>
      <c r="L8" s="89"/>
      <c r="M8" s="89"/>
      <c r="N8" s="89" t="s">
        <v>3</v>
      </c>
      <c r="O8" s="89"/>
      <c r="P8" s="89"/>
      <c r="Q8" s="89"/>
      <c r="R8" s="89"/>
      <c r="S8" s="89"/>
      <c r="T8" s="89"/>
      <c r="U8" s="89" t="s">
        <v>4</v>
      </c>
      <c r="V8" s="89" t="s">
        <v>5</v>
      </c>
      <c r="W8" s="95"/>
      <c r="X8" s="85" t="s">
        <v>6</v>
      </c>
      <c r="Y8" s="85"/>
      <c r="Z8" s="85"/>
      <c r="AA8" s="85"/>
      <c r="AB8" s="85"/>
      <c r="AC8" s="85"/>
      <c r="AD8" s="86"/>
    </row>
    <row r="9" spans="1:30" ht="15.75" customHeight="1">
      <c r="A9" s="75"/>
      <c r="B9" s="77"/>
      <c r="C9" s="90"/>
      <c r="D9" s="90"/>
      <c r="E9" s="90"/>
      <c r="F9" s="90"/>
      <c r="G9" s="42"/>
      <c r="H9" s="43"/>
      <c r="I9" s="44"/>
      <c r="J9" s="93"/>
      <c r="K9" s="90"/>
      <c r="L9" s="90"/>
      <c r="M9" s="90"/>
      <c r="N9" s="90"/>
      <c r="O9" s="90"/>
      <c r="P9" s="90"/>
      <c r="Q9" s="90"/>
      <c r="R9" s="90"/>
      <c r="S9" s="90"/>
      <c r="T9" s="90"/>
      <c r="U9" s="94"/>
      <c r="V9" s="94"/>
      <c r="W9" s="94"/>
      <c r="X9" s="87"/>
      <c r="Y9" s="87"/>
      <c r="Z9" s="87"/>
      <c r="AA9" s="87"/>
      <c r="AB9" s="87"/>
      <c r="AC9" s="87"/>
      <c r="AD9" s="88"/>
    </row>
    <row r="10" spans="1:30" ht="38.25">
      <c r="A10" s="75"/>
      <c r="B10" s="77"/>
      <c r="C10" s="26" t="s">
        <v>12</v>
      </c>
      <c r="D10" s="26" t="s">
        <v>13</v>
      </c>
      <c r="E10" s="26" t="s">
        <v>1034</v>
      </c>
      <c r="F10" s="26" t="s">
        <v>14</v>
      </c>
      <c r="G10" s="26" t="s">
        <v>15</v>
      </c>
      <c r="H10" s="45" t="s">
        <v>16</v>
      </c>
      <c r="I10" s="46"/>
      <c r="J10" s="93"/>
      <c r="K10" s="26" t="s">
        <v>17</v>
      </c>
      <c r="L10" s="26" t="s">
        <v>18</v>
      </c>
      <c r="M10" s="26" t="s">
        <v>19</v>
      </c>
      <c r="N10" s="26" t="s">
        <v>20</v>
      </c>
      <c r="O10" s="26" t="s">
        <v>21</v>
      </c>
      <c r="P10" s="26" t="s">
        <v>34</v>
      </c>
      <c r="Q10" s="26" t="s">
        <v>33</v>
      </c>
      <c r="R10" s="26" t="s">
        <v>22</v>
      </c>
      <c r="S10" s="26" t="s">
        <v>35</v>
      </c>
      <c r="T10" s="26" t="s">
        <v>23</v>
      </c>
      <c r="U10" s="26" t="s">
        <v>24</v>
      </c>
      <c r="V10" s="26" t="s">
        <v>36</v>
      </c>
      <c r="W10" s="26" t="s">
        <v>25</v>
      </c>
      <c r="X10" s="26" t="s">
        <v>7</v>
      </c>
      <c r="Y10" s="26" t="s">
        <v>8</v>
      </c>
      <c r="Z10" s="26" t="s">
        <v>9</v>
      </c>
      <c r="AA10" s="26" t="s">
        <v>28</v>
      </c>
      <c r="AB10" s="26" t="s">
        <v>1190</v>
      </c>
      <c r="AC10" s="26" t="s">
        <v>26</v>
      </c>
      <c r="AD10" s="30" t="s">
        <v>581</v>
      </c>
    </row>
    <row r="11" spans="1:30" ht="81" customHeight="1">
      <c r="A11" s="32" t="s">
        <v>1220</v>
      </c>
      <c r="B11" s="34" t="s">
        <v>1221</v>
      </c>
      <c r="C11" s="54" t="s">
        <v>1194</v>
      </c>
      <c r="D11" s="54" t="s">
        <v>1195</v>
      </c>
      <c r="E11" s="55" t="s">
        <v>1201</v>
      </c>
      <c r="F11" s="55" t="s">
        <v>1196</v>
      </c>
      <c r="G11" s="27" t="str">
        <f>VLOOKUP(H11,PELIGROS!A$1:G$445,2,0)</f>
        <v>INFRAROJA, ULTRAVIOLETA, VISIBLE, RADIOFRECUENCIA, MICROONDAS, LASER</v>
      </c>
      <c r="H11" s="27" t="s">
        <v>60</v>
      </c>
      <c r="I11" s="27" t="s">
        <v>1218</v>
      </c>
      <c r="J11" s="27" t="str">
        <f>VLOOKUP(H11,PELIGROS!A$2:G$445,3,0)</f>
        <v>CÁNCER, LESIONES DÉRMICAS Y OCULARES</v>
      </c>
      <c r="K11" s="27" t="s">
        <v>27</v>
      </c>
      <c r="L11" s="27" t="str">
        <f>VLOOKUP(H11,PELIGROS!A$2:G$445,4,0)</f>
        <v>Inspecciones planeadas e inspecciones no planeadas, procedimientos de programas de seguridad y salud en el trabajo</v>
      </c>
      <c r="M11" s="27" t="str">
        <f>VLOOKUP(H11,PELIGROS!A$2:G$445,5,0)</f>
        <v>PROGRAMA BLOQUEADOR SOLAR</v>
      </c>
      <c r="N11" s="27">
        <v>2</v>
      </c>
      <c r="O11" s="27">
        <v>3</v>
      </c>
      <c r="P11" s="27">
        <v>10</v>
      </c>
      <c r="Q11" s="27">
        <f t="shared" ref="Q11:Q46" si="0">N11*O11</f>
        <v>6</v>
      </c>
      <c r="R11" s="27">
        <f t="shared" ref="R11:R46" si="1">P11*Q11</f>
        <v>60</v>
      </c>
      <c r="S11" s="27" t="str">
        <f t="shared" ref="S11:S46" si="2">IF(Q11=40,"MA-40",IF(Q11=30,"MA-30",IF(Q11=20,"A-20",IF(Q11=10,"A-10",IF(Q11=24,"MA-24",IF(Q11=18,"A-18",IF(Q11=12,"A-12",IF(Q11=6,"M-6",IF(Q11=8,"M-8",IF(Q11=6,"M-6",IF(Q11=4,"B-4",IF(Q11=2,"B-2",))))))))))))</f>
        <v>M-6</v>
      </c>
      <c r="T11" s="27" t="str">
        <f t="shared" ref="T11:T46" si="3">IF(R11&lt;=20,"IV",IF(R11&lt;=120,"III",IF(R11&lt;=500,"II",IF(R11&lt;=4000,"I"))))</f>
        <v>III</v>
      </c>
      <c r="U11" s="27" t="str">
        <f t="shared" ref="U11:U46" si="4">IF(T11=0,"",IF(T11="IV","Aceptable",IF(T11="III","Mejorable",IF(T11="II","No Aceptable o Aceptable Con Control Especifico",IF(T11="I","No Aceptable","")))))</f>
        <v>Mejorable</v>
      </c>
      <c r="V11" s="54">
        <v>1</v>
      </c>
      <c r="W11" s="27" t="str">
        <f>VLOOKUP(H11,PELIGROS!A$2:G$445,6,0)</f>
        <v>CÁNCER</v>
      </c>
      <c r="X11" s="27" t="s">
        <v>29</v>
      </c>
      <c r="Y11" s="27" t="s">
        <v>29</v>
      </c>
      <c r="Z11" s="27" t="s">
        <v>29</v>
      </c>
      <c r="AA11" s="27" t="s">
        <v>29</v>
      </c>
      <c r="AB11" s="27" t="str">
        <f>VLOOKUP(H11,PELIGROS!A$2:G$445,7,0)</f>
        <v>N/A</v>
      </c>
      <c r="AC11" s="27" t="s">
        <v>1199</v>
      </c>
      <c r="AD11" s="49" t="s">
        <v>1197</v>
      </c>
    </row>
    <row r="12" spans="1:30" ht="81" customHeight="1">
      <c r="A12" s="32"/>
      <c r="B12" s="34"/>
      <c r="C12" s="54"/>
      <c r="D12" s="54"/>
      <c r="E12" s="55"/>
      <c r="F12" s="55"/>
      <c r="G12" s="27" t="str">
        <f>VLOOKUP(H12,PELIGROS!A$1:G$445,2,0)</f>
        <v>ENERGÍA TÉRMICA, CAMBIO DE TEMPERATURA DURANTE LOS RECORRIDOS</v>
      </c>
      <c r="H12" s="27" t="s">
        <v>154</v>
      </c>
      <c r="I12" s="27" t="s">
        <v>1218</v>
      </c>
      <c r="J12" s="27" t="str">
        <f>VLOOKUP(H12,PELIGROS!A$2:G$445,3,0)</f>
        <v xml:space="preserve"> GOLPE DE CALOR,  DESHIDRATACIÓN</v>
      </c>
      <c r="K12" s="27" t="s">
        <v>27</v>
      </c>
      <c r="L12" s="27" t="str">
        <f>VLOOKUP(H12,PELIGROS!A$2:G$445,4,0)</f>
        <v>Inspecciones planeadas e inspecciones no planeadas, procedimientos de programas de seguridad y salud en el trabajo</v>
      </c>
      <c r="M12" s="27" t="str">
        <f>VLOOKUP(H12,PELIGROS!A$2:G$445,5,0)</f>
        <v>NO OBSERVADO</v>
      </c>
      <c r="N12" s="27">
        <v>2</v>
      </c>
      <c r="O12" s="27">
        <v>1</v>
      </c>
      <c r="P12" s="27">
        <v>10</v>
      </c>
      <c r="Q12" s="27">
        <f t="shared" si="0"/>
        <v>2</v>
      </c>
      <c r="R12" s="27">
        <f t="shared" si="1"/>
        <v>20</v>
      </c>
      <c r="S12" s="27" t="str">
        <f t="shared" si="2"/>
        <v>B-2</v>
      </c>
      <c r="T12" s="27" t="str">
        <f t="shared" si="3"/>
        <v>IV</v>
      </c>
      <c r="U12" s="27" t="str">
        <f t="shared" si="4"/>
        <v>Aceptable</v>
      </c>
      <c r="V12" s="54"/>
      <c r="W12" s="27" t="str">
        <f>VLOOKUP(H12,PELIGROS!A$2:G$445,6,0)</f>
        <v>CÁNCER DE PIEL</v>
      </c>
      <c r="X12" s="27" t="s">
        <v>29</v>
      </c>
      <c r="Y12" s="27" t="s">
        <v>29</v>
      </c>
      <c r="Z12" s="27" t="s">
        <v>29</v>
      </c>
      <c r="AA12" s="27" t="s">
        <v>29</v>
      </c>
      <c r="AB12" s="27" t="str">
        <f>VLOOKUP(H12,PELIGROS!A$2:G$445,7,0)</f>
        <v>N/A</v>
      </c>
      <c r="AC12" s="27" t="s">
        <v>1212</v>
      </c>
      <c r="AD12" s="49"/>
    </row>
    <row r="13" spans="1:30" ht="81" customHeight="1">
      <c r="A13" s="32"/>
      <c r="B13" s="34"/>
      <c r="C13" s="54"/>
      <c r="D13" s="54"/>
      <c r="E13" s="55"/>
      <c r="F13" s="55"/>
      <c r="G13" s="27" t="str">
        <f>VLOOKUP(H13,PELIGROS!A$1:G$445,2,0)</f>
        <v>CONCENTRACIÓN EN ACTIVIDADES DE ALTO DESEMPEÑO MENTAL</v>
      </c>
      <c r="H13" s="27" t="s">
        <v>65</v>
      </c>
      <c r="I13" s="27" t="s">
        <v>1219</v>
      </c>
      <c r="J13" s="27" t="str">
        <f>VLOOKUP(H13,PELIGROS!A$2:G$445,3,0)</f>
        <v>ESTRÉS, CEFALEA, IRRITABILIDAD</v>
      </c>
      <c r="K13" s="27" t="s">
        <v>27</v>
      </c>
      <c r="L13" s="27" t="str">
        <f>VLOOKUP(H13,PELIGROS!A$2:G$445,4,0)</f>
        <v>N/A</v>
      </c>
      <c r="M13" s="27" t="str">
        <f>VLOOKUP(H13,PELIGROS!A$2:G$445,5,0)</f>
        <v>PVE PSICOSOCIAL</v>
      </c>
      <c r="N13" s="27">
        <v>2</v>
      </c>
      <c r="O13" s="27">
        <v>3</v>
      </c>
      <c r="P13" s="27">
        <v>10</v>
      </c>
      <c r="Q13" s="27">
        <f t="shared" si="0"/>
        <v>6</v>
      </c>
      <c r="R13" s="27">
        <f t="shared" si="1"/>
        <v>60</v>
      </c>
      <c r="S13" s="27" t="str">
        <f t="shared" si="2"/>
        <v>M-6</v>
      </c>
      <c r="T13" s="27" t="str">
        <f t="shared" si="3"/>
        <v>III</v>
      </c>
      <c r="U13" s="27" t="str">
        <f t="shared" si="4"/>
        <v>Mejorable</v>
      </c>
      <c r="V13" s="54"/>
      <c r="W13" s="27" t="str">
        <f>VLOOKUP(H13,PELIGROS!A$2:G$445,6,0)</f>
        <v>ESTRÉS</v>
      </c>
      <c r="X13" s="27" t="s">
        <v>29</v>
      </c>
      <c r="Y13" s="27" t="s">
        <v>29</v>
      </c>
      <c r="Z13" s="27" t="s">
        <v>29</v>
      </c>
      <c r="AA13" s="27" t="s">
        <v>29</v>
      </c>
      <c r="AB13" s="27" t="str">
        <f>VLOOKUP(H13,PELIGROS!A$2:G$445,7,0)</f>
        <v>N/A</v>
      </c>
      <c r="AC13" s="27" t="s">
        <v>1200</v>
      </c>
      <c r="AD13" s="49"/>
    </row>
    <row r="14" spans="1:30" ht="81" customHeight="1">
      <c r="A14" s="32"/>
      <c r="B14" s="34"/>
      <c r="C14" s="54"/>
      <c r="D14" s="54"/>
      <c r="E14" s="55"/>
      <c r="F14" s="55"/>
      <c r="G14" s="27" t="str">
        <f>VLOOKUP(H14,PELIGROS!A$1:G$445,2,0)</f>
        <v>NATURALEZA DE LA TAREA</v>
      </c>
      <c r="H14" s="27" t="s">
        <v>69</v>
      </c>
      <c r="I14" s="27" t="s">
        <v>1219</v>
      </c>
      <c r="J14" s="27" t="str">
        <f>VLOOKUP(H14,PELIGROS!A$2:G$445,3,0)</f>
        <v>ESTRÉS,  TRANSTORNOS DEL SUEÑO</v>
      </c>
      <c r="K14" s="27" t="s">
        <v>27</v>
      </c>
      <c r="L14" s="27" t="str">
        <f>VLOOKUP(H14,PELIGROS!A$2:G$445,4,0)</f>
        <v>N/A</v>
      </c>
      <c r="M14" s="27" t="str">
        <f>VLOOKUP(H14,PELIGROS!A$2:G$445,5,0)</f>
        <v>PVE PSICOSOCIAL</v>
      </c>
      <c r="N14" s="27">
        <v>2</v>
      </c>
      <c r="O14" s="27">
        <v>3</v>
      </c>
      <c r="P14" s="27">
        <v>10</v>
      </c>
      <c r="Q14" s="27">
        <f t="shared" si="0"/>
        <v>6</v>
      </c>
      <c r="R14" s="27">
        <f t="shared" si="1"/>
        <v>60</v>
      </c>
      <c r="S14" s="27" t="str">
        <f t="shared" si="2"/>
        <v>M-6</v>
      </c>
      <c r="T14" s="27" t="str">
        <f t="shared" si="3"/>
        <v>III</v>
      </c>
      <c r="U14" s="27" t="str">
        <f t="shared" si="4"/>
        <v>Mejorable</v>
      </c>
      <c r="V14" s="54"/>
      <c r="W14" s="27" t="str">
        <f>VLOOKUP(H14,PELIGROS!A$2:G$445,6,0)</f>
        <v>ESTRÉS</v>
      </c>
      <c r="X14" s="27" t="s">
        <v>29</v>
      </c>
      <c r="Y14" s="27" t="s">
        <v>29</v>
      </c>
      <c r="Z14" s="27" t="s">
        <v>29</v>
      </c>
      <c r="AA14" s="27" t="s">
        <v>29</v>
      </c>
      <c r="AB14" s="27" t="str">
        <f>VLOOKUP(H14,PELIGROS!A$2:G$445,7,0)</f>
        <v>N/A</v>
      </c>
      <c r="AC14" s="27" t="s">
        <v>29</v>
      </c>
      <c r="AD14" s="49"/>
    </row>
    <row r="15" spans="1:30" ht="81" customHeight="1">
      <c r="A15" s="32"/>
      <c r="B15" s="34"/>
      <c r="C15" s="54"/>
      <c r="D15" s="54"/>
      <c r="E15" s="55"/>
      <c r="F15" s="55"/>
      <c r="G15" s="27" t="str">
        <f>VLOOKUP(H15,PELIGROS!A$1:G$445,2,0)</f>
        <v>Forzadas, Prolongadas</v>
      </c>
      <c r="H15" s="27" t="s">
        <v>37</v>
      </c>
      <c r="I15" s="27" t="s">
        <v>1215</v>
      </c>
      <c r="J15" s="27" t="str">
        <f>VLOOKUP(H15,PELIGROS!A$2:G$445,3,0)</f>
        <v xml:space="preserve">Lesiones osteomusculares, lesiones osteoarticulares
</v>
      </c>
      <c r="K15" s="27" t="s">
        <v>27</v>
      </c>
      <c r="L15" s="27" t="str">
        <f>VLOOKUP(H15,PELIGROS!A$2:G$445,4,0)</f>
        <v>Inspecciones planeadas e inspecciones no planeadas, procedimientos de programas de seguridad y salud en el trabajo</v>
      </c>
      <c r="M15" s="27" t="str">
        <f>VLOOKUP(H15,PELIGROS!A$2:G$445,5,0)</f>
        <v>PVE Biomecánico, programa pausas activas, exámenes periódicos, recomendaciones, control de posturas</v>
      </c>
      <c r="N15" s="27">
        <v>2</v>
      </c>
      <c r="O15" s="27">
        <v>3</v>
      </c>
      <c r="P15" s="27">
        <v>10</v>
      </c>
      <c r="Q15" s="27">
        <f t="shared" si="0"/>
        <v>6</v>
      </c>
      <c r="R15" s="27">
        <f t="shared" si="1"/>
        <v>60</v>
      </c>
      <c r="S15" s="27" t="str">
        <f t="shared" si="2"/>
        <v>M-6</v>
      </c>
      <c r="T15" s="27" t="str">
        <f t="shared" si="3"/>
        <v>III</v>
      </c>
      <c r="U15" s="27" t="str">
        <f t="shared" si="4"/>
        <v>Mejorable</v>
      </c>
      <c r="V15" s="54"/>
      <c r="W15" s="27" t="str">
        <f>VLOOKUP(H15,PELIGROS!A$2:G$445,6,0)</f>
        <v>Enfermedades Osteomusculares</v>
      </c>
      <c r="X15" s="27" t="s">
        <v>29</v>
      </c>
      <c r="Y15" s="27" t="s">
        <v>29</v>
      </c>
      <c r="Z15" s="27" t="s">
        <v>29</v>
      </c>
      <c r="AA15" s="27" t="s">
        <v>29</v>
      </c>
      <c r="AB15" s="27" t="str">
        <f>VLOOKUP(H15,PELIGROS!A$2:G$445,7,0)</f>
        <v>Prevención en lesiones osteomusculares, líderes de pausas activas</v>
      </c>
      <c r="AC15" s="27" t="s">
        <v>1213</v>
      </c>
      <c r="AD15" s="49"/>
    </row>
    <row r="16" spans="1:30" ht="81" customHeight="1">
      <c r="A16" s="32"/>
      <c r="B16" s="34"/>
      <c r="C16" s="54"/>
      <c r="D16" s="54"/>
      <c r="E16" s="55"/>
      <c r="F16" s="55"/>
      <c r="G16" s="27" t="str">
        <f>VLOOKUP(H16,PELIGROS!A$1:G$445,2,0)</f>
        <v>Movimientos repetitivos, Miembros Superiores</v>
      </c>
      <c r="H16" s="27" t="s">
        <v>1108</v>
      </c>
      <c r="I16" s="27" t="s">
        <v>1215</v>
      </c>
      <c r="J16" s="27" t="str">
        <f>VLOOKUP(H16,PELIGROS!A$2:G$445,3,0)</f>
        <v>Lesiones Musculoesqueléticas</v>
      </c>
      <c r="K16" s="27" t="s">
        <v>27</v>
      </c>
      <c r="L16" s="27" t="str">
        <f>VLOOKUP(H16,PELIGROS!A$2:G$445,4,0)</f>
        <v>N/A</v>
      </c>
      <c r="M16" s="27" t="str">
        <f>VLOOKUP(H16,PELIGROS!A$2:G$445,5,0)</f>
        <v>PVE Biomecánico, programa pausas activas, exámenes periódicos, recomendaciones, control de posturas</v>
      </c>
      <c r="N16" s="27">
        <v>2</v>
      </c>
      <c r="O16" s="27">
        <v>3</v>
      </c>
      <c r="P16" s="27">
        <v>10</v>
      </c>
      <c r="Q16" s="27">
        <f t="shared" si="0"/>
        <v>6</v>
      </c>
      <c r="R16" s="27">
        <f t="shared" si="1"/>
        <v>60</v>
      </c>
      <c r="S16" s="27" t="str">
        <f t="shared" si="2"/>
        <v>M-6</v>
      </c>
      <c r="T16" s="27" t="str">
        <f t="shared" si="3"/>
        <v>III</v>
      </c>
      <c r="U16" s="27" t="str">
        <f t="shared" si="4"/>
        <v>Mejorable</v>
      </c>
      <c r="V16" s="54"/>
      <c r="W16" s="27" t="str">
        <f>VLOOKUP(H16,PELIGROS!A$2:G$445,6,0)</f>
        <v>Enfermedades Musculoesqueléticas</v>
      </c>
      <c r="X16" s="27" t="s">
        <v>29</v>
      </c>
      <c r="Y16" s="27" t="s">
        <v>29</v>
      </c>
      <c r="Z16" s="27" t="s">
        <v>29</v>
      </c>
      <c r="AA16" s="27" t="s">
        <v>29</v>
      </c>
      <c r="AB16" s="27" t="str">
        <f>VLOOKUP(H16,PELIGROS!A$2:G$445,7,0)</f>
        <v>Prevención en lesiones osteomusculares, líderes de pausas activas</v>
      </c>
      <c r="AC16" s="27" t="s">
        <v>29</v>
      </c>
      <c r="AD16" s="49"/>
    </row>
    <row r="17" spans="1:30" ht="81" customHeight="1">
      <c r="A17" s="32"/>
      <c r="B17" s="34"/>
      <c r="C17" s="54"/>
      <c r="D17" s="54"/>
      <c r="E17" s="55"/>
      <c r="F17" s="55"/>
      <c r="G17" s="27" t="str">
        <f>VLOOKUP(H17,PELIGROS!A$1:G$445,2,0)</f>
        <v>Atropellamiento, Envestir</v>
      </c>
      <c r="H17" s="27" t="s">
        <v>1071</v>
      </c>
      <c r="I17" s="27" t="s">
        <v>1216</v>
      </c>
      <c r="J17" s="27" t="str">
        <f>VLOOKUP(H17,PELIGROS!A$2:G$445,3,0)</f>
        <v>Lesiones, pérdidas materiales, muerte</v>
      </c>
      <c r="K17" s="27" t="s">
        <v>27</v>
      </c>
      <c r="L17" s="27" t="str">
        <f>VLOOKUP(H17,PELIGROS!A$2:G$445,4,0)</f>
        <v>Inspecciones planeadas e inspecciones no planeadas, procedimientos de programas de seguridad y salud en el trabajo</v>
      </c>
      <c r="M17" s="27" t="str">
        <f>VLOOKUP(H17,PELIGROS!A$2:G$445,5,0)</f>
        <v>Programa de seguridad vial, señalización</v>
      </c>
      <c r="N17" s="27">
        <v>2</v>
      </c>
      <c r="O17" s="27">
        <v>1</v>
      </c>
      <c r="P17" s="27">
        <v>25</v>
      </c>
      <c r="Q17" s="27">
        <f t="shared" si="0"/>
        <v>2</v>
      </c>
      <c r="R17" s="27">
        <f t="shared" si="1"/>
        <v>50</v>
      </c>
      <c r="S17" s="27" t="str">
        <f t="shared" si="2"/>
        <v>B-2</v>
      </c>
      <c r="T17" s="27" t="str">
        <f t="shared" si="3"/>
        <v>III</v>
      </c>
      <c r="U17" s="27" t="str">
        <f t="shared" si="4"/>
        <v>Mejorable</v>
      </c>
      <c r="V17" s="54"/>
      <c r="W17" s="27" t="str">
        <f>VLOOKUP(H17,PELIGROS!A$2:G$445,6,0)</f>
        <v>Muerte</v>
      </c>
      <c r="X17" s="27" t="s">
        <v>29</v>
      </c>
      <c r="Y17" s="27" t="s">
        <v>29</v>
      </c>
      <c r="Z17" s="27" t="s">
        <v>29</v>
      </c>
      <c r="AA17" s="27" t="s">
        <v>29</v>
      </c>
      <c r="AB17" s="27" t="str">
        <f>VLOOKUP(H17,PELIGROS!A$2:G$445,7,0)</f>
        <v>Seguridad vial y manejo defensivo, aseguramiento de áreas de trabajo</v>
      </c>
      <c r="AC17" s="27" t="s">
        <v>29</v>
      </c>
      <c r="AD17" s="49"/>
    </row>
    <row r="18" spans="1:30" ht="81" customHeight="1">
      <c r="A18" s="32"/>
      <c r="B18" s="34"/>
      <c r="C18" s="54"/>
      <c r="D18" s="54"/>
      <c r="E18" s="55"/>
      <c r="F18" s="55"/>
      <c r="G18" s="27" t="str">
        <f>VLOOKUP(H18,PELIGROS!A$1:G$445,2,0)</f>
        <v>Atraco, golpiza, atentados y secuestrados</v>
      </c>
      <c r="H18" s="27" t="s">
        <v>51</v>
      </c>
      <c r="I18" s="27" t="s">
        <v>1216</v>
      </c>
      <c r="J18" s="27" t="str">
        <f>VLOOKUP(H18,PELIGROS!A$2:G$445,3,0)</f>
        <v>Estrés, golpes, Secuestros</v>
      </c>
      <c r="K18" s="27" t="s">
        <v>27</v>
      </c>
      <c r="L18" s="27" t="str">
        <f>VLOOKUP(H18,PELIGROS!A$2:G$445,4,0)</f>
        <v>Inspecciones planeadas e inspecciones no planeadas, procedimientos de programas de seguridad y salud en el trabajo</v>
      </c>
      <c r="M18" s="27" t="str">
        <f>VLOOKUP(H18,PELIGROS!A$2:G$445,5,0)</f>
        <v xml:space="preserve">Uniformes Corporativos, Chaquetas corporativas, Carnetización
</v>
      </c>
      <c r="N18" s="27">
        <v>2</v>
      </c>
      <c r="O18" s="27">
        <v>1</v>
      </c>
      <c r="P18" s="27">
        <v>25</v>
      </c>
      <c r="Q18" s="27">
        <f t="shared" si="0"/>
        <v>2</v>
      </c>
      <c r="R18" s="27">
        <f t="shared" si="1"/>
        <v>50</v>
      </c>
      <c r="S18" s="27" t="str">
        <f t="shared" si="2"/>
        <v>B-2</v>
      </c>
      <c r="T18" s="27" t="str">
        <f t="shared" si="3"/>
        <v>III</v>
      </c>
      <c r="U18" s="27" t="str">
        <f t="shared" si="4"/>
        <v>Mejorable</v>
      </c>
      <c r="V18" s="54"/>
      <c r="W18" s="27" t="str">
        <f>VLOOKUP(H18,PELIGROS!A$2:G$445,6,0)</f>
        <v>Secuestros</v>
      </c>
      <c r="X18" s="27" t="s">
        <v>29</v>
      </c>
      <c r="Y18" s="27" t="s">
        <v>29</v>
      </c>
      <c r="Z18" s="27" t="s">
        <v>29</v>
      </c>
      <c r="AA18" s="27" t="s">
        <v>29</v>
      </c>
      <c r="AB18" s="27" t="str">
        <f>VLOOKUP(H18,PELIGROS!A$2:G$445,7,0)</f>
        <v>N/A</v>
      </c>
      <c r="AC18" s="27" t="s">
        <v>1214</v>
      </c>
      <c r="AD18" s="49"/>
    </row>
    <row r="19" spans="1:30" ht="81" customHeight="1">
      <c r="A19" s="32"/>
      <c r="B19" s="34"/>
      <c r="C19" s="54"/>
      <c r="D19" s="54"/>
      <c r="E19" s="55"/>
      <c r="F19" s="55"/>
      <c r="G19" s="27" t="str">
        <f>VLOOKUP(H19,PELIGROS!A$1:G$445,2,0)</f>
        <v>SISMOS, INCENDIOS, INUNDACIONES, TERREMOTOS, VENDAVALES, DERRUMBE</v>
      </c>
      <c r="H19" s="27" t="s">
        <v>55</v>
      </c>
      <c r="I19" s="27" t="s">
        <v>1217</v>
      </c>
      <c r="J19" s="27" t="str">
        <f>VLOOKUP(H19,PELIGROS!A$2:G$445,3,0)</f>
        <v>SISMOS, INCENDIOS, INUNDACIONES, TERREMOTOS, VENDAVALES</v>
      </c>
      <c r="K19" s="27" t="s">
        <v>27</v>
      </c>
      <c r="L19" s="27" t="str">
        <f>VLOOKUP(H19,PELIGROS!A$2:G$445,4,0)</f>
        <v>Inspecciones planeadas e inspecciones no planeadas, procedimientos de programas de seguridad y salud en el trabajo</v>
      </c>
      <c r="M19" s="27" t="str">
        <f>VLOOKUP(H19,PELIGROS!A$2:G$445,5,0)</f>
        <v>BRIGADAS DE EMERGENCIAS</v>
      </c>
      <c r="N19" s="27">
        <v>2</v>
      </c>
      <c r="O19" s="27">
        <v>1</v>
      </c>
      <c r="P19" s="27">
        <v>100</v>
      </c>
      <c r="Q19" s="27">
        <f t="shared" si="0"/>
        <v>2</v>
      </c>
      <c r="R19" s="27">
        <f t="shared" si="1"/>
        <v>200</v>
      </c>
      <c r="S19" s="27" t="str">
        <f t="shared" si="2"/>
        <v>B-2</v>
      </c>
      <c r="T19" s="27" t="str">
        <f t="shared" si="3"/>
        <v>II</v>
      </c>
      <c r="U19" s="28" t="str">
        <f t="shared" si="4"/>
        <v>No Aceptable o Aceptable Con Control Especifico</v>
      </c>
      <c r="V19" s="54"/>
      <c r="W19" s="27" t="str">
        <f>VLOOKUP(H19,PELIGROS!A$2:G$445,6,0)</f>
        <v>MUERTE</v>
      </c>
      <c r="X19" s="27" t="s">
        <v>29</v>
      </c>
      <c r="Y19" s="27" t="s">
        <v>29</v>
      </c>
      <c r="Z19" s="27" t="s">
        <v>29</v>
      </c>
      <c r="AA19" s="27" t="s">
        <v>29</v>
      </c>
      <c r="AB19" s="27" t="str">
        <f>VLOOKUP(H19,PELIGROS!A$2:G$445,7,0)</f>
        <v>ENTRENAMIENTO DE LA BRIGADA; DIVULGACIÓN DE PLAN DE EMERGENCIA</v>
      </c>
      <c r="AC19" s="27" t="s">
        <v>1198</v>
      </c>
      <c r="AD19" s="49"/>
    </row>
    <row r="20" spans="1:30" ht="81" customHeight="1">
      <c r="A20" s="32"/>
      <c r="B20" s="34"/>
      <c r="C20" s="47" t="s">
        <v>1202</v>
      </c>
      <c r="D20" s="47" t="s">
        <v>1203</v>
      </c>
      <c r="E20" s="52" t="s">
        <v>1204</v>
      </c>
      <c r="F20" s="52" t="s">
        <v>1196</v>
      </c>
      <c r="G20" s="29" t="str">
        <f>VLOOKUP(H20,PELIGROS!A$1:G$445,2,0)</f>
        <v>INFRAROJA, ULTRAVIOLETA, VISIBLE, RADIOFRECUENCIA, MICROONDAS, LASER</v>
      </c>
      <c r="H20" s="29" t="s">
        <v>60</v>
      </c>
      <c r="I20" s="29" t="s">
        <v>1218</v>
      </c>
      <c r="J20" s="29" t="str">
        <f>VLOOKUP(H20,PELIGROS!A$2:G$445,3,0)</f>
        <v>CÁNCER, LESIONES DÉRMICAS Y OCULARES</v>
      </c>
      <c r="K20" s="29" t="s">
        <v>27</v>
      </c>
      <c r="L20" s="29" t="str">
        <f>VLOOKUP(H20,PELIGROS!A$2:G$445,4,0)</f>
        <v>Inspecciones planeadas e inspecciones no planeadas, procedimientos de programas de seguridad y salud en el trabajo</v>
      </c>
      <c r="M20" s="29" t="str">
        <f>VLOOKUP(H20,PELIGROS!A$2:G$445,5,0)</f>
        <v>PROGRAMA BLOQUEADOR SOLAR</v>
      </c>
      <c r="N20" s="29">
        <v>2</v>
      </c>
      <c r="O20" s="29">
        <v>3</v>
      </c>
      <c r="P20" s="29">
        <v>10</v>
      </c>
      <c r="Q20" s="29">
        <f t="shared" si="0"/>
        <v>6</v>
      </c>
      <c r="R20" s="29">
        <f t="shared" si="1"/>
        <v>60</v>
      </c>
      <c r="S20" s="29" t="str">
        <f t="shared" si="2"/>
        <v>M-6</v>
      </c>
      <c r="T20" s="29" t="str">
        <f t="shared" si="3"/>
        <v>III</v>
      </c>
      <c r="U20" s="29" t="str">
        <f t="shared" si="4"/>
        <v>Mejorable</v>
      </c>
      <c r="V20" s="47">
        <v>3</v>
      </c>
      <c r="W20" s="29" t="str">
        <f>VLOOKUP(H20,PELIGROS!A$2:G$445,6,0)</f>
        <v>CÁNCER</v>
      </c>
      <c r="X20" s="29" t="s">
        <v>29</v>
      </c>
      <c r="Y20" s="29" t="s">
        <v>29</v>
      </c>
      <c r="Z20" s="29" t="s">
        <v>29</v>
      </c>
      <c r="AA20" s="29" t="s">
        <v>29</v>
      </c>
      <c r="AB20" s="29" t="str">
        <f>VLOOKUP(H20,PELIGROS!A$2:G$445,7,0)</f>
        <v>N/A</v>
      </c>
      <c r="AC20" s="29" t="s">
        <v>1199</v>
      </c>
      <c r="AD20" s="50" t="s">
        <v>1197</v>
      </c>
    </row>
    <row r="21" spans="1:30" ht="81" customHeight="1">
      <c r="A21" s="32"/>
      <c r="B21" s="34"/>
      <c r="C21" s="47"/>
      <c r="D21" s="47"/>
      <c r="E21" s="52"/>
      <c r="F21" s="52"/>
      <c r="G21" s="29" t="str">
        <f>VLOOKUP(H21,PELIGROS!A$1:G$445,2,0)</f>
        <v>ENERGÍA TÉRMICA, CAMBIO DE TEMPERATURA DURANTE LOS RECORRIDOS</v>
      </c>
      <c r="H21" s="29" t="s">
        <v>154</v>
      </c>
      <c r="I21" s="29" t="s">
        <v>1218</v>
      </c>
      <c r="J21" s="29" t="str">
        <f>VLOOKUP(H21,PELIGROS!A$2:G$445,3,0)</f>
        <v xml:space="preserve"> GOLPE DE CALOR,  DESHIDRATACIÓN</v>
      </c>
      <c r="K21" s="29" t="s">
        <v>27</v>
      </c>
      <c r="L21" s="29" t="str">
        <f>VLOOKUP(H21,PELIGROS!A$2:G$445,4,0)</f>
        <v>Inspecciones planeadas e inspecciones no planeadas, procedimientos de programas de seguridad y salud en el trabajo</v>
      </c>
      <c r="M21" s="29" t="str">
        <f>VLOOKUP(H21,PELIGROS!A$2:G$445,5,0)</f>
        <v>NO OBSERVADO</v>
      </c>
      <c r="N21" s="29">
        <v>2</v>
      </c>
      <c r="O21" s="29">
        <v>1</v>
      </c>
      <c r="P21" s="29">
        <v>10</v>
      </c>
      <c r="Q21" s="29">
        <f t="shared" si="0"/>
        <v>2</v>
      </c>
      <c r="R21" s="29">
        <f t="shared" si="1"/>
        <v>20</v>
      </c>
      <c r="S21" s="29" t="str">
        <f t="shared" si="2"/>
        <v>B-2</v>
      </c>
      <c r="T21" s="29" t="str">
        <f t="shared" si="3"/>
        <v>IV</v>
      </c>
      <c r="U21" s="29" t="str">
        <f t="shared" si="4"/>
        <v>Aceptable</v>
      </c>
      <c r="V21" s="47"/>
      <c r="W21" s="29" t="str">
        <f>VLOOKUP(H21,PELIGROS!A$2:G$445,6,0)</f>
        <v>CÁNCER DE PIEL</v>
      </c>
      <c r="X21" s="29" t="s">
        <v>29</v>
      </c>
      <c r="Y21" s="29" t="s">
        <v>29</v>
      </c>
      <c r="Z21" s="29" t="s">
        <v>29</v>
      </c>
      <c r="AA21" s="29" t="s">
        <v>29</v>
      </c>
      <c r="AB21" s="29" t="str">
        <f>VLOOKUP(H21,PELIGROS!A$2:G$445,7,0)</f>
        <v>N/A</v>
      </c>
      <c r="AC21" s="29" t="s">
        <v>1212</v>
      </c>
      <c r="AD21" s="50"/>
    </row>
    <row r="22" spans="1:30" ht="81" customHeight="1">
      <c r="A22" s="32"/>
      <c r="B22" s="34"/>
      <c r="C22" s="47"/>
      <c r="D22" s="47"/>
      <c r="E22" s="52"/>
      <c r="F22" s="52"/>
      <c r="G22" s="29" t="str">
        <f>VLOOKUP(H22,PELIGROS!A$1:G$445,2,0)</f>
        <v>CONCENTRACIÓN EN ACTIVIDADES DE ALTO DESEMPEÑO MENTAL</v>
      </c>
      <c r="H22" s="29" t="s">
        <v>65</v>
      </c>
      <c r="I22" s="29" t="s">
        <v>1219</v>
      </c>
      <c r="J22" s="29" t="str">
        <f>VLOOKUP(H22,PELIGROS!A$2:G$445,3,0)</f>
        <v>ESTRÉS, CEFALEA, IRRITABILIDAD</v>
      </c>
      <c r="K22" s="29" t="s">
        <v>27</v>
      </c>
      <c r="L22" s="29" t="str">
        <f>VLOOKUP(H22,PELIGROS!A$2:G$445,4,0)</f>
        <v>N/A</v>
      </c>
      <c r="M22" s="29" t="str">
        <f>VLOOKUP(H22,PELIGROS!A$2:G$445,5,0)</f>
        <v>PVE PSICOSOCIAL</v>
      </c>
      <c r="N22" s="29">
        <v>2</v>
      </c>
      <c r="O22" s="29">
        <v>3</v>
      </c>
      <c r="P22" s="29">
        <v>10</v>
      </c>
      <c r="Q22" s="29">
        <f t="shared" si="0"/>
        <v>6</v>
      </c>
      <c r="R22" s="29">
        <f t="shared" si="1"/>
        <v>60</v>
      </c>
      <c r="S22" s="29" t="str">
        <f t="shared" si="2"/>
        <v>M-6</v>
      </c>
      <c r="T22" s="29" t="str">
        <f t="shared" si="3"/>
        <v>III</v>
      </c>
      <c r="U22" s="29" t="str">
        <f t="shared" si="4"/>
        <v>Mejorable</v>
      </c>
      <c r="V22" s="47"/>
      <c r="W22" s="29" t="str">
        <f>VLOOKUP(H22,PELIGROS!A$2:G$445,6,0)</f>
        <v>ESTRÉS</v>
      </c>
      <c r="X22" s="29" t="s">
        <v>29</v>
      </c>
      <c r="Y22" s="29" t="s">
        <v>29</v>
      </c>
      <c r="Z22" s="29" t="s">
        <v>29</v>
      </c>
      <c r="AA22" s="29" t="s">
        <v>29</v>
      </c>
      <c r="AB22" s="29" t="str">
        <f>VLOOKUP(H22,PELIGROS!A$2:G$445,7,0)</f>
        <v>N/A</v>
      </c>
      <c r="AC22" s="29" t="s">
        <v>1200</v>
      </c>
      <c r="AD22" s="50"/>
    </row>
    <row r="23" spans="1:30" ht="81" customHeight="1">
      <c r="A23" s="32"/>
      <c r="B23" s="34"/>
      <c r="C23" s="47"/>
      <c r="D23" s="47"/>
      <c r="E23" s="52"/>
      <c r="F23" s="52"/>
      <c r="G23" s="29" t="str">
        <f>VLOOKUP(H23,PELIGROS!A$1:G$445,2,0)</f>
        <v>NATURALEZA DE LA TAREA</v>
      </c>
      <c r="H23" s="29" t="s">
        <v>69</v>
      </c>
      <c r="I23" s="29" t="s">
        <v>1219</v>
      </c>
      <c r="J23" s="29" t="str">
        <f>VLOOKUP(H23,PELIGROS!A$2:G$445,3,0)</f>
        <v>ESTRÉS,  TRANSTORNOS DEL SUEÑO</v>
      </c>
      <c r="K23" s="29" t="s">
        <v>27</v>
      </c>
      <c r="L23" s="29" t="str">
        <f>VLOOKUP(H23,PELIGROS!A$2:G$445,4,0)</f>
        <v>N/A</v>
      </c>
      <c r="M23" s="29" t="str">
        <f>VLOOKUP(H23,PELIGROS!A$2:G$445,5,0)</f>
        <v>PVE PSICOSOCIAL</v>
      </c>
      <c r="N23" s="29">
        <v>2</v>
      </c>
      <c r="O23" s="29">
        <v>3</v>
      </c>
      <c r="P23" s="29">
        <v>10</v>
      </c>
      <c r="Q23" s="29">
        <f t="shared" si="0"/>
        <v>6</v>
      </c>
      <c r="R23" s="29">
        <f t="shared" si="1"/>
        <v>60</v>
      </c>
      <c r="S23" s="29" t="str">
        <f t="shared" si="2"/>
        <v>M-6</v>
      </c>
      <c r="T23" s="29" t="str">
        <f t="shared" si="3"/>
        <v>III</v>
      </c>
      <c r="U23" s="29" t="str">
        <f t="shared" si="4"/>
        <v>Mejorable</v>
      </c>
      <c r="V23" s="47"/>
      <c r="W23" s="29" t="str">
        <f>VLOOKUP(H23,PELIGROS!A$2:G$445,6,0)</f>
        <v>ESTRÉS</v>
      </c>
      <c r="X23" s="29" t="s">
        <v>29</v>
      </c>
      <c r="Y23" s="29" t="s">
        <v>29</v>
      </c>
      <c r="Z23" s="29" t="s">
        <v>29</v>
      </c>
      <c r="AA23" s="29" t="s">
        <v>29</v>
      </c>
      <c r="AB23" s="29" t="str">
        <f>VLOOKUP(H23,PELIGROS!A$2:G$445,7,0)</f>
        <v>N/A</v>
      </c>
      <c r="AC23" s="29" t="s">
        <v>29</v>
      </c>
      <c r="AD23" s="50"/>
    </row>
    <row r="24" spans="1:30" ht="81" customHeight="1">
      <c r="A24" s="32"/>
      <c r="B24" s="34"/>
      <c r="C24" s="47"/>
      <c r="D24" s="47"/>
      <c r="E24" s="52"/>
      <c r="F24" s="52"/>
      <c r="G24" s="29" t="str">
        <f>VLOOKUP(H24,PELIGROS!A$1:G$445,2,0)</f>
        <v>Forzadas, Prolongadas</v>
      </c>
      <c r="H24" s="29" t="s">
        <v>37</v>
      </c>
      <c r="I24" s="29" t="s">
        <v>1215</v>
      </c>
      <c r="J24" s="29" t="str">
        <f>VLOOKUP(H24,PELIGROS!A$2:G$445,3,0)</f>
        <v xml:space="preserve">Lesiones osteomusculares, lesiones osteoarticulares
</v>
      </c>
      <c r="K24" s="29" t="s">
        <v>27</v>
      </c>
      <c r="L24" s="29" t="str">
        <f>VLOOKUP(H24,PELIGROS!A$2:G$445,4,0)</f>
        <v>Inspecciones planeadas e inspecciones no planeadas, procedimientos de programas de seguridad y salud en el trabajo</v>
      </c>
      <c r="M24" s="29" t="str">
        <f>VLOOKUP(H24,PELIGROS!A$2:G$445,5,0)</f>
        <v>PVE Biomecánico, programa pausas activas, exámenes periódicos, recomendaciones, control de posturas</v>
      </c>
      <c r="N24" s="29">
        <v>2</v>
      </c>
      <c r="O24" s="29">
        <v>3</v>
      </c>
      <c r="P24" s="29">
        <v>10</v>
      </c>
      <c r="Q24" s="29">
        <f t="shared" si="0"/>
        <v>6</v>
      </c>
      <c r="R24" s="29">
        <f t="shared" si="1"/>
        <v>60</v>
      </c>
      <c r="S24" s="29" t="str">
        <f t="shared" si="2"/>
        <v>M-6</v>
      </c>
      <c r="T24" s="29" t="str">
        <f t="shared" si="3"/>
        <v>III</v>
      </c>
      <c r="U24" s="29" t="str">
        <f t="shared" si="4"/>
        <v>Mejorable</v>
      </c>
      <c r="V24" s="47"/>
      <c r="W24" s="29" t="str">
        <f>VLOOKUP(H24,PELIGROS!A$2:G$445,6,0)</f>
        <v>Enfermedades Osteomusculares</v>
      </c>
      <c r="X24" s="29" t="s">
        <v>29</v>
      </c>
      <c r="Y24" s="29" t="s">
        <v>29</v>
      </c>
      <c r="Z24" s="29" t="s">
        <v>29</v>
      </c>
      <c r="AA24" s="29" t="s">
        <v>29</v>
      </c>
      <c r="AB24" s="29" t="str">
        <f>VLOOKUP(H24,PELIGROS!A$2:G$445,7,0)</f>
        <v>Prevención en lesiones osteomusculares, líderes de pausas activas</v>
      </c>
      <c r="AC24" s="29" t="s">
        <v>1213</v>
      </c>
      <c r="AD24" s="50"/>
    </row>
    <row r="25" spans="1:30" ht="81" customHeight="1">
      <c r="A25" s="32"/>
      <c r="B25" s="34"/>
      <c r="C25" s="47"/>
      <c r="D25" s="47"/>
      <c r="E25" s="52"/>
      <c r="F25" s="52"/>
      <c r="G25" s="29" t="str">
        <f>VLOOKUP(H25,PELIGROS!A$1:G$445,2,0)</f>
        <v>Movimientos repetitivos, Miembros Superiores</v>
      </c>
      <c r="H25" s="29" t="s">
        <v>1108</v>
      </c>
      <c r="I25" s="29" t="s">
        <v>1215</v>
      </c>
      <c r="J25" s="29" t="str">
        <f>VLOOKUP(H25,PELIGROS!A$2:G$445,3,0)</f>
        <v>Lesiones Musculoesqueléticas</v>
      </c>
      <c r="K25" s="29" t="s">
        <v>27</v>
      </c>
      <c r="L25" s="29" t="str">
        <f>VLOOKUP(H25,PELIGROS!A$2:G$445,4,0)</f>
        <v>N/A</v>
      </c>
      <c r="M25" s="29" t="str">
        <f>VLOOKUP(H25,PELIGROS!A$2:G$445,5,0)</f>
        <v>PVE Biomecánico, programa pausas activas, exámenes periódicos, recomendaciones, control de posturas</v>
      </c>
      <c r="N25" s="29">
        <v>2</v>
      </c>
      <c r="O25" s="29">
        <v>3</v>
      </c>
      <c r="P25" s="29">
        <v>10</v>
      </c>
      <c r="Q25" s="29">
        <f t="shared" si="0"/>
        <v>6</v>
      </c>
      <c r="R25" s="29">
        <f t="shared" si="1"/>
        <v>60</v>
      </c>
      <c r="S25" s="29" t="str">
        <f t="shared" si="2"/>
        <v>M-6</v>
      </c>
      <c r="T25" s="29" t="str">
        <f t="shared" si="3"/>
        <v>III</v>
      </c>
      <c r="U25" s="29" t="str">
        <f t="shared" si="4"/>
        <v>Mejorable</v>
      </c>
      <c r="V25" s="47"/>
      <c r="W25" s="29" t="str">
        <f>VLOOKUP(H25,PELIGROS!A$2:G$445,6,0)</f>
        <v>Enfermedades Musculoesqueléticas</v>
      </c>
      <c r="X25" s="29" t="s">
        <v>29</v>
      </c>
      <c r="Y25" s="29" t="s">
        <v>29</v>
      </c>
      <c r="Z25" s="29" t="s">
        <v>29</v>
      </c>
      <c r="AA25" s="29" t="s">
        <v>29</v>
      </c>
      <c r="AB25" s="29" t="str">
        <f>VLOOKUP(H25,PELIGROS!A$2:G$445,7,0)</f>
        <v>Prevención en lesiones osteomusculares, líderes de pausas activas</v>
      </c>
      <c r="AC25" s="29" t="s">
        <v>29</v>
      </c>
      <c r="AD25" s="50"/>
    </row>
    <row r="26" spans="1:30" ht="81" customHeight="1">
      <c r="A26" s="32"/>
      <c r="B26" s="34"/>
      <c r="C26" s="47"/>
      <c r="D26" s="47"/>
      <c r="E26" s="52"/>
      <c r="F26" s="52"/>
      <c r="G26" s="29" t="str">
        <f>VLOOKUP(H26,PELIGROS!A$1:G$445,2,0)</f>
        <v>Atropellamiento, Envestir</v>
      </c>
      <c r="H26" s="29" t="s">
        <v>1071</v>
      </c>
      <c r="I26" s="29" t="s">
        <v>1216</v>
      </c>
      <c r="J26" s="29" t="str">
        <f>VLOOKUP(H26,PELIGROS!A$2:G$445,3,0)</f>
        <v>Lesiones, pérdidas materiales, muerte</v>
      </c>
      <c r="K26" s="29" t="s">
        <v>27</v>
      </c>
      <c r="L26" s="29" t="str">
        <f>VLOOKUP(H26,PELIGROS!A$2:G$445,4,0)</f>
        <v>Inspecciones planeadas e inspecciones no planeadas, procedimientos de programas de seguridad y salud en el trabajo</v>
      </c>
      <c r="M26" s="29" t="str">
        <f>VLOOKUP(H26,PELIGROS!A$2:G$445,5,0)</f>
        <v>Programa de seguridad vial, señalización</v>
      </c>
      <c r="N26" s="29">
        <v>2</v>
      </c>
      <c r="O26" s="29">
        <v>1</v>
      </c>
      <c r="P26" s="29">
        <v>25</v>
      </c>
      <c r="Q26" s="29">
        <f t="shared" si="0"/>
        <v>2</v>
      </c>
      <c r="R26" s="29">
        <f t="shared" si="1"/>
        <v>50</v>
      </c>
      <c r="S26" s="29" t="str">
        <f t="shared" si="2"/>
        <v>B-2</v>
      </c>
      <c r="T26" s="29" t="str">
        <f t="shared" si="3"/>
        <v>III</v>
      </c>
      <c r="U26" s="29" t="str">
        <f t="shared" si="4"/>
        <v>Mejorable</v>
      </c>
      <c r="V26" s="47"/>
      <c r="W26" s="29" t="str">
        <f>VLOOKUP(H26,PELIGROS!A$2:G$445,6,0)</f>
        <v>Muerte</v>
      </c>
      <c r="X26" s="29" t="s">
        <v>29</v>
      </c>
      <c r="Y26" s="29" t="s">
        <v>29</v>
      </c>
      <c r="Z26" s="29" t="s">
        <v>29</v>
      </c>
      <c r="AA26" s="29" t="s">
        <v>29</v>
      </c>
      <c r="AB26" s="29" t="str">
        <f>VLOOKUP(H26,PELIGROS!A$2:G$445,7,0)</f>
        <v>Seguridad vial y manejo defensivo, aseguramiento de áreas de trabajo</v>
      </c>
      <c r="AC26" s="29" t="s">
        <v>29</v>
      </c>
      <c r="AD26" s="50"/>
    </row>
    <row r="27" spans="1:30" ht="81" customHeight="1">
      <c r="A27" s="32"/>
      <c r="B27" s="34"/>
      <c r="C27" s="47"/>
      <c r="D27" s="47"/>
      <c r="E27" s="52"/>
      <c r="F27" s="52"/>
      <c r="G27" s="29" t="str">
        <f>VLOOKUP(H27,PELIGROS!A$1:G$445,2,0)</f>
        <v>Atraco, golpiza, atentados y secuestrados</v>
      </c>
      <c r="H27" s="29" t="s">
        <v>51</v>
      </c>
      <c r="I27" s="29" t="s">
        <v>1216</v>
      </c>
      <c r="J27" s="29" t="str">
        <f>VLOOKUP(H27,PELIGROS!A$2:G$445,3,0)</f>
        <v>Estrés, golpes, Secuestros</v>
      </c>
      <c r="K27" s="29" t="s">
        <v>27</v>
      </c>
      <c r="L27" s="29" t="str">
        <f>VLOOKUP(H27,PELIGROS!A$2:G$445,4,0)</f>
        <v>Inspecciones planeadas e inspecciones no planeadas, procedimientos de programas de seguridad y salud en el trabajo</v>
      </c>
      <c r="M27" s="29" t="str">
        <f>VLOOKUP(H27,PELIGROS!A$2:G$445,5,0)</f>
        <v xml:space="preserve">Uniformes Corporativos, Chaquetas corporativas, Carnetización
</v>
      </c>
      <c r="N27" s="29">
        <v>2</v>
      </c>
      <c r="O27" s="29">
        <v>1</v>
      </c>
      <c r="P27" s="29">
        <v>25</v>
      </c>
      <c r="Q27" s="29">
        <f t="shared" si="0"/>
        <v>2</v>
      </c>
      <c r="R27" s="29">
        <f t="shared" si="1"/>
        <v>50</v>
      </c>
      <c r="S27" s="29" t="str">
        <f t="shared" si="2"/>
        <v>B-2</v>
      </c>
      <c r="T27" s="29" t="str">
        <f t="shared" si="3"/>
        <v>III</v>
      </c>
      <c r="U27" s="29" t="str">
        <f t="shared" si="4"/>
        <v>Mejorable</v>
      </c>
      <c r="V27" s="47"/>
      <c r="W27" s="29" t="str">
        <f>VLOOKUP(H27,PELIGROS!A$2:G$445,6,0)</f>
        <v>Secuestros</v>
      </c>
      <c r="X27" s="29" t="s">
        <v>29</v>
      </c>
      <c r="Y27" s="29" t="s">
        <v>29</v>
      </c>
      <c r="Z27" s="29" t="s">
        <v>29</v>
      </c>
      <c r="AA27" s="29" t="s">
        <v>29</v>
      </c>
      <c r="AB27" s="29" t="str">
        <f>VLOOKUP(H27,PELIGROS!A$2:G$445,7,0)</f>
        <v>N/A</v>
      </c>
      <c r="AC27" s="29" t="s">
        <v>1214</v>
      </c>
      <c r="AD27" s="50"/>
    </row>
    <row r="28" spans="1:30" ht="81" customHeight="1">
      <c r="A28" s="32"/>
      <c r="B28" s="34"/>
      <c r="C28" s="47"/>
      <c r="D28" s="47"/>
      <c r="E28" s="52"/>
      <c r="F28" s="52"/>
      <c r="G28" s="29" t="str">
        <f>VLOOKUP(H28,PELIGROS!A$1:G$445,2,0)</f>
        <v>SISMOS, INCENDIOS, INUNDACIONES, TERREMOTOS, VENDAVALES, DERRUMBE</v>
      </c>
      <c r="H28" s="29" t="s">
        <v>55</v>
      </c>
      <c r="I28" s="29" t="s">
        <v>1217</v>
      </c>
      <c r="J28" s="29" t="str">
        <f>VLOOKUP(H28,PELIGROS!A$2:G$445,3,0)</f>
        <v>SISMOS, INCENDIOS, INUNDACIONES, TERREMOTOS, VENDAVALES</v>
      </c>
      <c r="K28" s="29" t="s">
        <v>27</v>
      </c>
      <c r="L28" s="29" t="str">
        <f>VLOOKUP(H28,PELIGROS!A$2:G$445,4,0)</f>
        <v>Inspecciones planeadas e inspecciones no planeadas, procedimientos de programas de seguridad y salud en el trabajo</v>
      </c>
      <c r="M28" s="29" t="str">
        <f>VLOOKUP(H28,PELIGROS!A$2:G$445,5,0)</f>
        <v>BRIGADAS DE EMERGENCIAS</v>
      </c>
      <c r="N28" s="29">
        <v>2</v>
      </c>
      <c r="O28" s="29">
        <v>1</v>
      </c>
      <c r="P28" s="29">
        <v>100</v>
      </c>
      <c r="Q28" s="29">
        <f t="shared" si="0"/>
        <v>2</v>
      </c>
      <c r="R28" s="29">
        <f t="shared" si="1"/>
        <v>200</v>
      </c>
      <c r="S28" s="29" t="str">
        <f t="shared" si="2"/>
        <v>B-2</v>
      </c>
      <c r="T28" s="29" t="str">
        <f t="shared" si="3"/>
        <v>II</v>
      </c>
      <c r="U28" s="29" t="str">
        <f t="shared" si="4"/>
        <v>No Aceptable o Aceptable Con Control Especifico</v>
      </c>
      <c r="V28" s="47"/>
      <c r="W28" s="29" t="str">
        <f>VLOOKUP(H28,PELIGROS!A$2:G$445,6,0)</f>
        <v>MUERTE</v>
      </c>
      <c r="X28" s="29" t="s">
        <v>29</v>
      </c>
      <c r="Y28" s="29" t="s">
        <v>29</v>
      </c>
      <c r="Z28" s="29" t="s">
        <v>29</v>
      </c>
      <c r="AA28" s="29" t="s">
        <v>29</v>
      </c>
      <c r="AB28" s="29" t="str">
        <f>VLOOKUP(H28,PELIGROS!A$2:G$445,7,0)</f>
        <v>ENTRENAMIENTO DE LA BRIGADA; DIVULGACIÓN DE PLAN DE EMERGENCIA</v>
      </c>
      <c r="AC28" s="29" t="s">
        <v>1198</v>
      </c>
      <c r="AD28" s="50"/>
    </row>
    <row r="29" spans="1:30" ht="81" customHeight="1">
      <c r="A29" s="32"/>
      <c r="B29" s="34"/>
      <c r="C29" s="54" t="s">
        <v>1205</v>
      </c>
      <c r="D29" s="54" t="s">
        <v>1206</v>
      </c>
      <c r="E29" s="55" t="s">
        <v>1207</v>
      </c>
      <c r="F29" s="56" t="s">
        <v>1196</v>
      </c>
      <c r="G29" s="27" t="str">
        <f>VLOOKUP(H29,PELIGROS!A$1:G$445,2,0)</f>
        <v>INFRAROJA, ULTRAVIOLETA, VISIBLE, RADIOFRECUENCIA, MICROONDAS, LASER</v>
      </c>
      <c r="H29" s="27" t="s">
        <v>60</v>
      </c>
      <c r="I29" s="27" t="s">
        <v>1218</v>
      </c>
      <c r="J29" s="27" t="str">
        <f>VLOOKUP(H29,PELIGROS!A$2:G$445,3,0)</f>
        <v>CÁNCER, LESIONES DÉRMICAS Y OCULARES</v>
      </c>
      <c r="K29" s="27" t="s">
        <v>27</v>
      </c>
      <c r="L29" s="27" t="str">
        <f>VLOOKUP(H29,PELIGROS!A$2:G$445,4,0)</f>
        <v>Inspecciones planeadas e inspecciones no planeadas, procedimientos de programas de seguridad y salud en el trabajo</v>
      </c>
      <c r="M29" s="27" t="str">
        <f>VLOOKUP(H29,PELIGROS!A$2:G$445,5,0)</f>
        <v>PROGRAMA BLOQUEADOR SOLAR</v>
      </c>
      <c r="N29" s="27">
        <v>2</v>
      </c>
      <c r="O29" s="27">
        <v>3</v>
      </c>
      <c r="P29" s="27">
        <v>10</v>
      </c>
      <c r="Q29" s="27">
        <f t="shared" si="0"/>
        <v>6</v>
      </c>
      <c r="R29" s="27">
        <f t="shared" si="1"/>
        <v>60</v>
      </c>
      <c r="S29" s="27" t="str">
        <f t="shared" si="2"/>
        <v>M-6</v>
      </c>
      <c r="T29" s="27" t="str">
        <f t="shared" si="3"/>
        <v>III</v>
      </c>
      <c r="U29" s="27" t="str">
        <f t="shared" si="4"/>
        <v>Mejorable</v>
      </c>
      <c r="V29" s="54">
        <v>3</v>
      </c>
      <c r="W29" s="27" t="str">
        <f>VLOOKUP(H29,PELIGROS!A$2:G$445,6,0)</f>
        <v>CÁNCER</v>
      </c>
      <c r="X29" s="27" t="s">
        <v>29</v>
      </c>
      <c r="Y29" s="27" t="s">
        <v>29</v>
      </c>
      <c r="Z29" s="27" t="s">
        <v>29</v>
      </c>
      <c r="AA29" s="27" t="s">
        <v>29</v>
      </c>
      <c r="AB29" s="27" t="str">
        <f>VLOOKUP(H29,PELIGROS!A$2:G$445,7,0)</f>
        <v>N/A</v>
      </c>
      <c r="AC29" s="27" t="s">
        <v>1199</v>
      </c>
      <c r="AD29" s="49" t="s">
        <v>1197</v>
      </c>
    </row>
    <row r="30" spans="1:30" ht="81" customHeight="1">
      <c r="A30" s="32"/>
      <c r="B30" s="34"/>
      <c r="C30" s="54"/>
      <c r="D30" s="54"/>
      <c r="E30" s="55"/>
      <c r="F30" s="57"/>
      <c r="G30" s="27" t="str">
        <f>VLOOKUP(H30,PELIGROS!A$1:G$445,2,0)</f>
        <v>ENERGÍA TÉRMICA, CAMBIO DE TEMPERATURA DURANTE LOS RECORRIDOS</v>
      </c>
      <c r="H30" s="27" t="s">
        <v>154</v>
      </c>
      <c r="I30" s="27" t="s">
        <v>1218</v>
      </c>
      <c r="J30" s="27" t="str">
        <f>VLOOKUP(H30,PELIGROS!A$2:G$445,3,0)</f>
        <v xml:space="preserve"> GOLPE DE CALOR,  DESHIDRATACIÓN</v>
      </c>
      <c r="K30" s="27" t="s">
        <v>27</v>
      </c>
      <c r="L30" s="27" t="str">
        <f>VLOOKUP(H30,PELIGROS!A$2:G$445,4,0)</f>
        <v>Inspecciones planeadas e inspecciones no planeadas, procedimientos de programas de seguridad y salud en el trabajo</v>
      </c>
      <c r="M30" s="27" t="str">
        <f>VLOOKUP(H30,PELIGROS!A$2:G$445,5,0)</f>
        <v>NO OBSERVADO</v>
      </c>
      <c r="N30" s="27">
        <v>2</v>
      </c>
      <c r="O30" s="27">
        <v>1</v>
      </c>
      <c r="P30" s="27">
        <v>10</v>
      </c>
      <c r="Q30" s="27">
        <f t="shared" si="0"/>
        <v>2</v>
      </c>
      <c r="R30" s="27">
        <f t="shared" si="1"/>
        <v>20</v>
      </c>
      <c r="S30" s="27" t="str">
        <f t="shared" si="2"/>
        <v>B-2</v>
      </c>
      <c r="T30" s="27" t="str">
        <f t="shared" si="3"/>
        <v>IV</v>
      </c>
      <c r="U30" s="27" t="str">
        <f t="shared" si="4"/>
        <v>Aceptable</v>
      </c>
      <c r="V30" s="54"/>
      <c r="W30" s="27" t="str">
        <f>VLOOKUP(H30,PELIGROS!A$2:G$445,6,0)</f>
        <v>CÁNCER DE PIEL</v>
      </c>
      <c r="X30" s="27" t="s">
        <v>29</v>
      </c>
      <c r="Y30" s="27" t="s">
        <v>29</v>
      </c>
      <c r="Z30" s="27" t="s">
        <v>29</v>
      </c>
      <c r="AA30" s="27" t="s">
        <v>29</v>
      </c>
      <c r="AB30" s="27" t="str">
        <f>VLOOKUP(H30,PELIGROS!A$2:G$445,7,0)</f>
        <v>N/A</v>
      </c>
      <c r="AC30" s="27" t="s">
        <v>1212</v>
      </c>
      <c r="AD30" s="49"/>
    </row>
    <row r="31" spans="1:30" ht="81" customHeight="1">
      <c r="A31" s="32"/>
      <c r="B31" s="34"/>
      <c r="C31" s="54"/>
      <c r="D31" s="54"/>
      <c r="E31" s="55"/>
      <c r="F31" s="57"/>
      <c r="G31" s="27" t="str">
        <f>VLOOKUP(H31,PELIGROS!A$1:G$445,2,0)</f>
        <v>CONCENTRACIÓN EN ACTIVIDADES DE ALTO DESEMPEÑO MENTAL</v>
      </c>
      <c r="H31" s="27" t="s">
        <v>65</v>
      </c>
      <c r="I31" s="27" t="s">
        <v>1219</v>
      </c>
      <c r="J31" s="27" t="str">
        <f>VLOOKUP(H31,PELIGROS!A$2:G$445,3,0)</f>
        <v>ESTRÉS, CEFALEA, IRRITABILIDAD</v>
      </c>
      <c r="K31" s="27" t="s">
        <v>27</v>
      </c>
      <c r="L31" s="27" t="str">
        <f>VLOOKUP(H31,PELIGROS!A$2:G$445,4,0)</f>
        <v>N/A</v>
      </c>
      <c r="M31" s="27" t="str">
        <f>VLOOKUP(H31,PELIGROS!A$2:G$445,5,0)</f>
        <v>PVE PSICOSOCIAL</v>
      </c>
      <c r="N31" s="27">
        <v>2</v>
      </c>
      <c r="O31" s="27">
        <v>3</v>
      </c>
      <c r="P31" s="27">
        <v>10</v>
      </c>
      <c r="Q31" s="27">
        <f t="shared" si="0"/>
        <v>6</v>
      </c>
      <c r="R31" s="27">
        <f t="shared" si="1"/>
        <v>60</v>
      </c>
      <c r="S31" s="27" t="str">
        <f t="shared" si="2"/>
        <v>M-6</v>
      </c>
      <c r="T31" s="27" t="str">
        <f t="shared" si="3"/>
        <v>III</v>
      </c>
      <c r="U31" s="27" t="str">
        <f t="shared" si="4"/>
        <v>Mejorable</v>
      </c>
      <c r="V31" s="54"/>
      <c r="W31" s="27" t="str">
        <f>VLOOKUP(H31,PELIGROS!A$2:G$445,6,0)</f>
        <v>ESTRÉS</v>
      </c>
      <c r="X31" s="27" t="s">
        <v>29</v>
      </c>
      <c r="Y31" s="27" t="s">
        <v>29</v>
      </c>
      <c r="Z31" s="27" t="s">
        <v>29</v>
      </c>
      <c r="AA31" s="27" t="s">
        <v>29</v>
      </c>
      <c r="AB31" s="27" t="str">
        <f>VLOOKUP(H31,PELIGROS!A$2:G$445,7,0)</f>
        <v>N/A</v>
      </c>
      <c r="AC31" s="27" t="s">
        <v>1200</v>
      </c>
      <c r="AD31" s="49"/>
    </row>
    <row r="32" spans="1:30" ht="81" customHeight="1">
      <c r="A32" s="32"/>
      <c r="B32" s="34"/>
      <c r="C32" s="54"/>
      <c r="D32" s="54"/>
      <c r="E32" s="55"/>
      <c r="F32" s="57"/>
      <c r="G32" s="27" t="str">
        <f>VLOOKUP(H32,PELIGROS!A$1:G$445,2,0)</f>
        <v>NATURALEZA DE LA TAREA</v>
      </c>
      <c r="H32" s="27" t="s">
        <v>69</v>
      </c>
      <c r="I32" s="27" t="s">
        <v>1219</v>
      </c>
      <c r="J32" s="27" t="str">
        <f>VLOOKUP(H32,PELIGROS!A$2:G$445,3,0)</f>
        <v>ESTRÉS,  TRANSTORNOS DEL SUEÑO</v>
      </c>
      <c r="K32" s="27" t="s">
        <v>27</v>
      </c>
      <c r="L32" s="27" t="str">
        <f>VLOOKUP(H32,PELIGROS!A$2:G$445,4,0)</f>
        <v>N/A</v>
      </c>
      <c r="M32" s="27" t="str">
        <f>VLOOKUP(H32,PELIGROS!A$2:G$445,5,0)</f>
        <v>PVE PSICOSOCIAL</v>
      </c>
      <c r="N32" s="27">
        <v>2</v>
      </c>
      <c r="O32" s="27">
        <v>3</v>
      </c>
      <c r="P32" s="27">
        <v>10</v>
      </c>
      <c r="Q32" s="27">
        <f t="shared" si="0"/>
        <v>6</v>
      </c>
      <c r="R32" s="27">
        <f t="shared" si="1"/>
        <v>60</v>
      </c>
      <c r="S32" s="27" t="str">
        <f t="shared" si="2"/>
        <v>M-6</v>
      </c>
      <c r="T32" s="27" t="str">
        <f t="shared" si="3"/>
        <v>III</v>
      </c>
      <c r="U32" s="27" t="str">
        <f t="shared" si="4"/>
        <v>Mejorable</v>
      </c>
      <c r="V32" s="54"/>
      <c r="W32" s="27" t="str">
        <f>VLOOKUP(H32,PELIGROS!A$2:G$445,6,0)</f>
        <v>ESTRÉS</v>
      </c>
      <c r="X32" s="27" t="s">
        <v>29</v>
      </c>
      <c r="Y32" s="27" t="s">
        <v>29</v>
      </c>
      <c r="Z32" s="27" t="s">
        <v>29</v>
      </c>
      <c r="AA32" s="27" t="s">
        <v>29</v>
      </c>
      <c r="AB32" s="27" t="str">
        <f>VLOOKUP(H32,PELIGROS!A$2:G$445,7,0)</f>
        <v>N/A</v>
      </c>
      <c r="AC32" s="27" t="s">
        <v>29</v>
      </c>
      <c r="AD32" s="49"/>
    </row>
    <row r="33" spans="1:30" ht="81" customHeight="1">
      <c r="A33" s="32"/>
      <c r="B33" s="34"/>
      <c r="C33" s="54"/>
      <c r="D33" s="54"/>
      <c r="E33" s="55"/>
      <c r="F33" s="57"/>
      <c r="G33" s="27" t="str">
        <f>VLOOKUP(H33,PELIGROS!A$1:G$445,2,0)</f>
        <v>Forzadas, Prolongadas</v>
      </c>
      <c r="H33" s="27" t="s">
        <v>37</v>
      </c>
      <c r="I33" s="27" t="s">
        <v>1215</v>
      </c>
      <c r="J33" s="27" t="str">
        <f>VLOOKUP(H33,PELIGROS!A$2:G$445,3,0)</f>
        <v xml:space="preserve">Lesiones osteomusculares, lesiones osteoarticulares
</v>
      </c>
      <c r="K33" s="27" t="s">
        <v>27</v>
      </c>
      <c r="L33" s="27" t="str">
        <f>VLOOKUP(H33,PELIGROS!A$2:G$445,4,0)</f>
        <v>Inspecciones planeadas e inspecciones no planeadas, procedimientos de programas de seguridad y salud en el trabajo</v>
      </c>
      <c r="M33" s="27" t="str">
        <f>VLOOKUP(H33,PELIGROS!A$2:G$445,5,0)</f>
        <v>PVE Biomecánico, programa pausas activas, exámenes periódicos, recomendaciones, control de posturas</v>
      </c>
      <c r="N33" s="27">
        <v>2</v>
      </c>
      <c r="O33" s="27">
        <v>3</v>
      </c>
      <c r="P33" s="27">
        <v>10</v>
      </c>
      <c r="Q33" s="27">
        <f t="shared" si="0"/>
        <v>6</v>
      </c>
      <c r="R33" s="27">
        <f t="shared" si="1"/>
        <v>60</v>
      </c>
      <c r="S33" s="27" t="str">
        <f t="shared" si="2"/>
        <v>M-6</v>
      </c>
      <c r="T33" s="27" t="str">
        <f t="shared" si="3"/>
        <v>III</v>
      </c>
      <c r="U33" s="27" t="str">
        <f t="shared" si="4"/>
        <v>Mejorable</v>
      </c>
      <c r="V33" s="54"/>
      <c r="W33" s="27" t="str">
        <f>VLOOKUP(H33,PELIGROS!A$2:G$445,6,0)</f>
        <v>Enfermedades Osteomusculares</v>
      </c>
      <c r="X33" s="27" t="s">
        <v>29</v>
      </c>
      <c r="Y33" s="27" t="s">
        <v>29</v>
      </c>
      <c r="Z33" s="27" t="s">
        <v>29</v>
      </c>
      <c r="AA33" s="27" t="s">
        <v>29</v>
      </c>
      <c r="AB33" s="27" t="str">
        <f>VLOOKUP(H33,PELIGROS!A$2:G$445,7,0)</f>
        <v>Prevención en lesiones osteomusculares, líderes de pausas activas</v>
      </c>
      <c r="AC33" s="27" t="s">
        <v>1213</v>
      </c>
      <c r="AD33" s="49"/>
    </row>
    <row r="34" spans="1:30" ht="81" customHeight="1">
      <c r="A34" s="32"/>
      <c r="B34" s="34"/>
      <c r="C34" s="54"/>
      <c r="D34" s="54"/>
      <c r="E34" s="55"/>
      <c r="F34" s="57"/>
      <c r="G34" s="27" t="str">
        <f>VLOOKUP(H34,PELIGROS!A$1:G$445,2,0)</f>
        <v>Movimientos repetitivos, Miembros Superiores</v>
      </c>
      <c r="H34" s="27" t="s">
        <v>1108</v>
      </c>
      <c r="I34" s="27" t="s">
        <v>1215</v>
      </c>
      <c r="J34" s="27" t="str">
        <f>VLOOKUP(H34,PELIGROS!A$2:G$445,3,0)</f>
        <v>Lesiones Musculoesqueléticas</v>
      </c>
      <c r="K34" s="27" t="s">
        <v>27</v>
      </c>
      <c r="L34" s="27" t="str">
        <f>VLOOKUP(H34,PELIGROS!A$2:G$445,4,0)</f>
        <v>N/A</v>
      </c>
      <c r="M34" s="27" t="str">
        <f>VLOOKUP(H34,PELIGROS!A$2:G$445,5,0)</f>
        <v>PVE Biomecánico, programa pausas activas, exámenes periódicos, recomendaciones, control de posturas</v>
      </c>
      <c r="N34" s="27">
        <v>2</v>
      </c>
      <c r="O34" s="27">
        <v>3</v>
      </c>
      <c r="P34" s="27">
        <v>10</v>
      </c>
      <c r="Q34" s="27">
        <f t="shared" si="0"/>
        <v>6</v>
      </c>
      <c r="R34" s="27">
        <f t="shared" si="1"/>
        <v>60</v>
      </c>
      <c r="S34" s="27" t="str">
        <f t="shared" si="2"/>
        <v>M-6</v>
      </c>
      <c r="T34" s="27" t="str">
        <f t="shared" si="3"/>
        <v>III</v>
      </c>
      <c r="U34" s="27" t="str">
        <f t="shared" si="4"/>
        <v>Mejorable</v>
      </c>
      <c r="V34" s="54"/>
      <c r="W34" s="27" t="str">
        <f>VLOOKUP(H34,PELIGROS!A$2:G$445,6,0)</f>
        <v>Enfermedades Musculoesqueléticas</v>
      </c>
      <c r="X34" s="27" t="s">
        <v>29</v>
      </c>
      <c r="Y34" s="27" t="s">
        <v>29</v>
      </c>
      <c r="Z34" s="27" t="s">
        <v>29</v>
      </c>
      <c r="AA34" s="27" t="s">
        <v>29</v>
      </c>
      <c r="AB34" s="27" t="str">
        <f>VLOOKUP(H34,PELIGROS!A$2:G$445,7,0)</f>
        <v>Prevención en lesiones osteomusculares, líderes de pausas activas</v>
      </c>
      <c r="AC34" s="27" t="s">
        <v>29</v>
      </c>
      <c r="AD34" s="49"/>
    </row>
    <row r="35" spans="1:30" ht="81" customHeight="1">
      <c r="A35" s="32"/>
      <c r="B35" s="34"/>
      <c r="C35" s="54"/>
      <c r="D35" s="54"/>
      <c r="E35" s="55"/>
      <c r="F35" s="57"/>
      <c r="G35" s="27" t="str">
        <f>VLOOKUP(H35,PELIGROS!A$1:G$445,2,0)</f>
        <v>Atropellamiento, Envestir</v>
      </c>
      <c r="H35" s="27" t="s">
        <v>1071</v>
      </c>
      <c r="I35" s="27" t="s">
        <v>1216</v>
      </c>
      <c r="J35" s="27" t="str">
        <f>VLOOKUP(H35,PELIGROS!A$2:G$445,3,0)</f>
        <v>Lesiones, pérdidas materiales, muerte</v>
      </c>
      <c r="K35" s="27" t="s">
        <v>27</v>
      </c>
      <c r="L35" s="27" t="str">
        <f>VLOOKUP(H35,PELIGROS!A$2:G$445,4,0)</f>
        <v>Inspecciones planeadas e inspecciones no planeadas, procedimientos de programas de seguridad y salud en el trabajo</v>
      </c>
      <c r="M35" s="27" t="str">
        <f>VLOOKUP(H35,PELIGROS!A$2:G$445,5,0)</f>
        <v>Programa de seguridad vial, señalización</v>
      </c>
      <c r="N35" s="27">
        <v>2</v>
      </c>
      <c r="O35" s="27">
        <v>1</v>
      </c>
      <c r="P35" s="27">
        <v>25</v>
      </c>
      <c r="Q35" s="27">
        <f t="shared" si="0"/>
        <v>2</v>
      </c>
      <c r="R35" s="27">
        <f t="shared" si="1"/>
        <v>50</v>
      </c>
      <c r="S35" s="27" t="str">
        <f t="shared" si="2"/>
        <v>B-2</v>
      </c>
      <c r="T35" s="27" t="str">
        <f t="shared" si="3"/>
        <v>III</v>
      </c>
      <c r="U35" s="27" t="str">
        <f t="shared" si="4"/>
        <v>Mejorable</v>
      </c>
      <c r="V35" s="54"/>
      <c r="W35" s="27" t="str">
        <f>VLOOKUP(H35,PELIGROS!A$2:G$445,6,0)</f>
        <v>Muerte</v>
      </c>
      <c r="X35" s="27" t="s">
        <v>29</v>
      </c>
      <c r="Y35" s="27" t="s">
        <v>29</v>
      </c>
      <c r="Z35" s="27" t="s">
        <v>29</v>
      </c>
      <c r="AA35" s="27" t="s">
        <v>29</v>
      </c>
      <c r="AB35" s="27" t="str">
        <f>VLOOKUP(H35,PELIGROS!A$2:G$445,7,0)</f>
        <v>Seguridad vial y manejo defensivo, aseguramiento de áreas de trabajo</v>
      </c>
      <c r="AC35" s="27" t="s">
        <v>29</v>
      </c>
      <c r="AD35" s="49"/>
    </row>
    <row r="36" spans="1:30" ht="81" customHeight="1">
      <c r="A36" s="32"/>
      <c r="B36" s="34"/>
      <c r="C36" s="54"/>
      <c r="D36" s="54"/>
      <c r="E36" s="55"/>
      <c r="F36" s="57"/>
      <c r="G36" s="27" t="str">
        <f>VLOOKUP(H36,PELIGROS!A$1:G$445,2,0)</f>
        <v>Atraco, golpiza, atentados y secuestrados</v>
      </c>
      <c r="H36" s="27" t="s">
        <v>51</v>
      </c>
      <c r="I36" s="27" t="s">
        <v>1216</v>
      </c>
      <c r="J36" s="27" t="str">
        <f>VLOOKUP(H36,PELIGROS!A$2:G$445,3,0)</f>
        <v>Estrés, golpes, Secuestros</v>
      </c>
      <c r="K36" s="27" t="s">
        <v>27</v>
      </c>
      <c r="L36" s="27" t="str">
        <f>VLOOKUP(H36,PELIGROS!A$2:G$445,4,0)</f>
        <v>Inspecciones planeadas e inspecciones no planeadas, procedimientos de programas de seguridad y salud en el trabajo</v>
      </c>
      <c r="M36" s="27" t="str">
        <f>VLOOKUP(H36,PELIGROS!A$2:G$445,5,0)</f>
        <v xml:space="preserve">Uniformes Corporativos, Chaquetas corporativas, Carnetización
</v>
      </c>
      <c r="N36" s="27">
        <v>2</v>
      </c>
      <c r="O36" s="27">
        <v>1</v>
      </c>
      <c r="P36" s="27">
        <v>25</v>
      </c>
      <c r="Q36" s="27">
        <f t="shared" si="0"/>
        <v>2</v>
      </c>
      <c r="R36" s="27">
        <f t="shared" si="1"/>
        <v>50</v>
      </c>
      <c r="S36" s="27" t="str">
        <f t="shared" si="2"/>
        <v>B-2</v>
      </c>
      <c r="T36" s="27" t="str">
        <f t="shared" si="3"/>
        <v>III</v>
      </c>
      <c r="U36" s="27" t="str">
        <f t="shared" si="4"/>
        <v>Mejorable</v>
      </c>
      <c r="V36" s="54"/>
      <c r="W36" s="27" t="str">
        <f>VLOOKUP(H36,PELIGROS!A$2:G$445,6,0)</f>
        <v>Secuestros</v>
      </c>
      <c r="X36" s="27" t="s">
        <v>29</v>
      </c>
      <c r="Y36" s="27" t="s">
        <v>29</v>
      </c>
      <c r="Z36" s="27" t="s">
        <v>29</v>
      </c>
      <c r="AA36" s="27" t="s">
        <v>29</v>
      </c>
      <c r="AB36" s="27" t="str">
        <f>VLOOKUP(H36,PELIGROS!A$2:G$445,7,0)</f>
        <v>N/A</v>
      </c>
      <c r="AC36" s="27" t="s">
        <v>1214</v>
      </c>
      <c r="AD36" s="49"/>
    </row>
    <row r="37" spans="1:30" ht="81" customHeight="1">
      <c r="A37" s="32"/>
      <c r="B37" s="34"/>
      <c r="C37" s="54"/>
      <c r="D37" s="54"/>
      <c r="E37" s="55"/>
      <c r="F37" s="58"/>
      <c r="G37" s="27" t="str">
        <f>VLOOKUP(H37,PELIGROS!A$1:G$445,2,0)</f>
        <v>SISMOS, INCENDIOS, INUNDACIONES, TERREMOTOS, VENDAVALES, DERRUMBE</v>
      </c>
      <c r="H37" s="27" t="s">
        <v>55</v>
      </c>
      <c r="I37" s="27" t="s">
        <v>1217</v>
      </c>
      <c r="J37" s="27" t="str">
        <f>VLOOKUP(H37,PELIGROS!A$2:G$445,3,0)</f>
        <v>SISMOS, INCENDIOS, INUNDACIONES, TERREMOTOS, VENDAVALES</v>
      </c>
      <c r="K37" s="27" t="s">
        <v>27</v>
      </c>
      <c r="L37" s="27" t="str">
        <f>VLOOKUP(H37,PELIGROS!A$2:G$445,4,0)</f>
        <v>Inspecciones planeadas e inspecciones no planeadas, procedimientos de programas de seguridad y salud en el trabajo</v>
      </c>
      <c r="M37" s="27" t="str">
        <f>VLOOKUP(H37,PELIGROS!A$2:G$445,5,0)</f>
        <v>BRIGADAS DE EMERGENCIAS</v>
      </c>
      <c r="N37" s="27">
        <v>2</v>
      </c>
      <c r="O37" s="27">
        <v>1</v>
      </c>
      <c r="P37" s="27">
        <v>100</v>
      </c>
      <c r="Q37" s="27">
        <f t="shared" si="0"/>
        <v>2</v>
      </c>
      <c r="R37" s="27">
        <f t="shared" si="1"/>
        <v>200</v>
      </c>
      <c r="S37" s="27" t="str">
        <f t="shared" si="2"/>
        <v>B-2</v>
      </c>
      <c r="T37" s="27" t="str">
        <f t="shared" si="3"/>
        <v>II</v>
      </c>
      <c r="U37" s="28" t="str">
        <f t="shared" si="4"/>
        <v>No Aceptable o Aceptable Con Control Especifico</v>
      </c>
      <c r="V37" s="54"/>
      <c r="W37" s="27" t="str">
        <f>VLOOKUP(H37,PELIGROS!A$2:G$445,6,0)</f>
        <v>MUERTE</v>
      </c>
      <c r="X37" s="27" t="s">
        <v>29</v>
      </c>
      <c r="Y37" s="27" t="s">
        <v>29</v>
      </c>
      <c r="Z37" s="27" t="s">
        <v>29</v>
      </c>
      <c r="AA37" s="27" t="s">
        <v>29</v>
      </c>
      <c r="AB37" s="27" t="str">
        <f>VLOOKUP(H37,PELIGROS!A$2:G$445,7,0)</f>
        <v>ENTRENAMIENTO DE LA BRIGADA; DIVULGACIÓN DE PLAN DE EMERGENCIA</v>
      </c>
      <c r="AC37" s="27" t="s">
        <v>1198</v>
      </c>
      <c r="AD37" s="49"/>
    </row>
    <row r="38" spans="1:30" ht="81" customHeight="1">
      <c r="A38" s="32"/>
      <c r="B38" s="34"/>
      <c r="C38" s="47" t="s">
        <v>1208</v>
      </c>
      <c r="D38" s="47" t="s">
        <v>1209</v>
      </c>
      <c r="E38" s="52" t="s">
        <v>1210</v>
      </c>
      <c r="F38" s="36" t="s">
        <v>1196</v>
      </c>
      <c r="G38" s="29" t="str">
        <f>VLOOKUP(H38,PELIGROS!A$1:G$445,2,0)</f>
        <v>INFRAROJA, ULTRAVIOLETA, VISIBLE, RADIOFRECUENCIA, MICROONDAS, LASER</v>
      </c>
      <c r="H38" s="29" t="s">
        <v>60</v>
      </c>
      <c r="I38" s="29" t="s">
        <v>1218</v>
      </c>
      <c r="J38" s="29" t="str">
        <f>VLOOKUP(H38,PELIGROS!A$2:G$445,3,0)</f>
        <v>CÁNCER, LESIONES DÉRMICAS Y OCULARES</v>
      </c>
      <c r="K38" s="29" t="s">
        <v>27</v>
      </c>
      <c r="L38" s="29" t="str">
        <f>VLOOKUP(H38,PELIGROS!A$2:G$445,4,0)</f>
        <v>Inspecciones planeadas e inspecciones no planeadas, procedimientos de programas de seguridad y salud en el trabajo</v>
      </c>
      <c r="M38" s="29" t="str">
        <f>VLOOKUP(H38,PELIGROS!A$2:G$445,5,0)</f>
        <v>PROGRAMA BLOQUEADOR SOLAR</v>
      </c>
      <c r="N38" s="29">
        <v>2</v>
      </c>
      <c r="O38" s="29">
        <v>3</v>
      </c>
      <c r="P38" s="29">
        <v>10</v>
      </c>
      <c r="Q38" s="29">
        <f t="shared" si="0"/>
        <v>6</v>
      </c>
      <c r="R38" s="29">
        <f t="shared" si="1"/>
        <v>60</v>
      </c>
      <c r="S38" s="29" t="str">
        <f t="shared" si="2"/>
        <v>M-6</v>
      </c>
      <c r="T38" s="29" t="str">
        <f t="shared" si="3"/>
        <v>III</v>
      </c>
      <c r="U38" s="29" t="str">
        <f t="shared" si="4"/>
        <v>Mejorable</v>
      </c>
      <c r="V38" s="47">
        <v>2</v>
      </c>
      <c r="W38" s="29" t="str">
        <f>VLOOKUP(H38,PELIGROS!A$2:G$445,6,0)</f>
        <v>CÁNCER</v>
      </c>
      <c r="X38" s="29" t="s">
        <v>29</v>
      </c>
      <c r="Y38" s="29" t="s">
        <v>29</v>
      </c>
      <c r="Z38" s="29" t="s">
        <v>29</v>
      </c>
      <c r="AA38" s="29" t="s">
        <v>29</v>
      </c>
      <c r="AB38" s="29" t="str">
        <f>VLOOKUP(H38,PELIGROS!A$2:G$445,7,0)</f>
        <v>N/A</v>
      </c>
      <c r="AC38" s="29" t="s">
        <v>1199</v>
      </c>
      <c r="AD38" s="50" t="s">
        <v>1211</v>
      </c>
    </row>
    <row r="39" spans="1:30" ht="81" customHeight="1">
      <c r="A39" s="32"/>
      <c r="B39" s="34"/>
      <c r="C39" s="47"/>
      <c r="D39" s="47"/>
      <c r="E39" s="52"/>
      <c r="F39" s="37"/>
      <c r="G39" s="29" t="str">
        <f>VLOOKUP(H39,PELIGROS!A$1:G$445,2,0)</f>
        <v>ENERGÍA TÉRMICA, CAMBIO DE TEMPERATURA DURANTE LOS RECORRIDOS</v>
      </c>
      <c r="H39" s="29" t="s">
        <v>154</v>
      </c>
      <c r="I39" s="29" t="s">
        <v>1218</v>
      </c>
      <c r="J39" s="29" t="str">
        <f>VLOOKUP(H39,PELIGROS!A$2:G$445,3,0)</f>
        <v xml:space="preserve"> GOLPE DE CALOR,  DESHIDRATACIÓN</v>
      </c>
      <c r="K39" s="29" t="s">
        <v>27</v>
      </c>
      <c r="L39" s="29" t="str">
        <f>VLOOKUP(H39,PELIGROS!A$2:G$445,4,0)</f>
        <v>Inspecciones planeadas e inspecciones no planeadas, procedimientos de programas de seguridad y salud en el trabajo</v>
      </c>
      <c r="M39" s="29" t="str">
        <f>VLOOKUP(H39,PELIGROS!A$2:G$445,5,0)</f>
        <v>NO OBSERVADO</v>
      </c>
      <c r="N39" s="29">
        <v>2</v>
      </c>
      <c r="O39" s="29">
        <v>2</v>
      </c>
      <c r="P39" s="29">
        <v>10</v>
      </c>
      <c r="Q39" s="29">
        <f t="shared" si="0"/>
        <v>4</v>
      </c>
      <c r="R39" s="29">
        <f t="shared" si="1"/>
        <v>40</v>
      </c>
      <c r="S39" s="29" t="str">
        <f t="shared" si="2"/>
        <v>B-4</v>
      </c>
      <c r="T39" s="29" t="str">
        <f t="shared" si="3"/>
        <v>III</v>
      </c>
      <c r="U39" s="29" t="str">
        <f t="shared" si="4"/>
        <v>Mejorable</v>
      </c>
      <c r="V39" s="47"/>
      <c r="W39" s="29" t="str">
        <f>VLOOKUP(H39,PELIGROS!A$2:G$445,6,0)</f>
        <v>CÁNCER DE PIEL</v>
      </c>
      <c r="X39" s="29" t="s">
        <v>29</v>
      </c>
      <c r="Y39" s="29" t="s">
        <v>29</v>
      </c>
      <c r="Z39" s="29" t="s">
        <v>29</v>
      </c>
      <c r="AA39" s="29" t="s">
        <v>29</v>
      </c>
      <c r="AB39" s="29" t="str">
        <f>VLOOKUP(H39,PELIGROS!A$2:G$445,7,0)</f>
        <v>N/A</v>
      </c>
      <c r="AC39" s="29" t="s">
        <v>1212</v>
      </c>
      <c r="AD39" s="50"/>
    </row>
    <row r="40" spans="1:30" ht="81" customHeight="1">
      <c r="A40" s="32"/>
      <c r="B40" s="34"/>
      <c r="C40" s="47"/>
      <c r="D40" s="47"/>
      <c r="E40" s="52"/>
      <c r="F40" s="37"/>
      <c r="G40" s="29" t="str">
        <f>VLOOKUP(H40,PELIGROS!A$1:G$445,2,0)</f>
        <v>NATURALEZA DE LA TAREA</v>
      </c>
      <c r="H40" s="29" t="s">
        <v>69</v>
      </c>
      <c r="I40" s="29" t="s">
        <v>1219</v>
      </c>
      <c r="J40" s="29" t="str">
        <f>VLOOKUP(H40,PELIGROS!A$2:G$445,3,0)</f>
        <v>ESTRÉS,  TRANSTORNOS DEL SUEÑO</v>
      </c>
      <c r="K40" s="29" t="s">
        <v>27</v>
      </c>
      <c r="L40" s="29" t="str">
        <f>VLOOKUP(H40,PELIGROS!A$2:G$445,4,0)</f>
        <v>N/A</v>
      </c>
      <c r="M40" s="29" t="str">
        <f>VLOOKUP(H40,PELIGROS!A$2:G$445,5,0)</f>
        <v>PVE PSICOSOCIAL</v>
      </c>
      <c r="N40" s="29">
        <v>2</v>
      </c>
      <c r="O40" s="29">
        <v>2</v>
      </c>
      <c r="P40" s="29">
        <v>10</v>
      </c>
      <c r="Q40" s="29">
        <f t="shared" si="0"/>
        <v>4</v>
      </c>
      <c r="R40" s="29">
        <f t="shared" si="1"/>
        <v>40</v>
      </c>
      <c r="S40" s="29" t="str">
        <f t="shared" si="2"/>
        <v>B-4</v>
      </c>
      <c r="T40" s="29" t="str">
        <f t="shared" si="3"/>
        <v>III</v>
      </c>
      <c r="U40" s="29" t="str">
        <f t="shared" si="4"/>
        <v>Mejorable</v>
      </c>
      <c r="V40" s="47"/>
      <c r="W40" s="29" t="str">
        <f>VLOOKUP(H40,PELIGROS!A$2:G$445,6,0)</f>
        <v>ESTRÉS</v>
      </c>
      <c r="X40" s="29" t="s">
        <v>29</v>
      </c>
      <c r="Y40" s="29" t="s">
        <v>29</v>
      </c>
      <c r="Z40" s="29" t="s">
        <v>29</v>
      </c>
      <c r="AA40" s="29" t="s">
        <v>29</v>
      </c>
      <c r="AB40" s="29" t="str">
        <f>VLOOKUP(H40,PELIGROS!A$2:G$445,7,0)</f>
        <v>N/A</v>
      </c>
      <c r="AC40" s="29" t="s">
        <v>1200</v>
      </c>
      <c r="AD40" s="50"/>
    </row>
    <row r="41" spans="1:30" ht="81" customHeight="1">
      <c r="A41" s="32"/>
      <c r="B41" s="34"/>
      <c r="C41" s="47"/>
      <c r="D41" s="47"/>
      <c r="E41" s="52"/>
      <c r="F41" s="37"/>
      <c r="G41" s="29" t="str">
        <f>VLOOKUP(H41,PELIGROS!A$1:G$445,2,0)</f>
        <v>CONCENTRACIÓN EN ACTIVIDADES DE ALTO DESEMPEÑO MENTAL</v>
      </c>
      <c r="H41" s="29" t="s">
        <v>65</v>
      </c>
      <c r="I41" s="29" t="s">
        <v>1219</v>
      </c>
      <c r="J41" s="29" t="str">
        <f>VLOOKUP(H41,PELIGROS!A$2:G$445,3,0)</f>
        <v>ESTRÉS, CEFALEA, IRRITABILIDAD</v>
      </c>
      <c r="K41" s="29" t="s">
        <v>27</v>
      </c>
      <c r="L41" s="29" t="str">
        <f>VLOOKUP(H41,PELIGROS!A$2:G$445,4,0)</f>
        <v>N/A</v>
      </c>
      <c r="M41" s="29" t="str">
        <f>VLOOKUP(H41,PELIGROS!A$2:G$445,5,0)</f>
        <v>PVE PSICOSOCIAL</v>
      </c>
      <c r="N41" s="29">
        <v>2</v>
      </c>
      <c r="O41" s="29">
        <v>3</v>
      </c>
      <c r="P41" s="29">
        <v>10</v>
      </c>
      <c r="Q41" s="29">
        <f t="shared" si="0"/>
        <v>6</v>
      </c>
      <c r="R41" s="29">
        <f t="shared" si="1"/>
        <v>60</v>
      </c>
      <c r="S41" s="29" t="str">
        <f t="shared" si="2"/>
        <v>M-6</v>
      </c>
      <c r="T41" s="29" t="str">
        <f t="shared" si="3"/>
        <v>III</v>
      </c>
      <c r="U41" s="29" t="str">
        <f t="shared" si="4"/>
        <v>Mejorable</v>
      </c>
      <c r="V41" s="47"/>
      <c r="W41" s="29" t="str">
        <f>VLOOKUP(H41,PELIGROS!A$2:G$445,6,0)</f>
        <v>ESTRÉS</v>
      </c>
      <c r="X41" s="29" t="s">
        <v>29</v>
      </c>
      <c r="Y41" s="29" t="s">
        <v>29</v>
      </c>
      <c r="Z41" s="29" t="s">
        <v>29</v>
      </c>
      <c r="AA41" s="29" t="s">
        <v>29</v>
      </c>
      <c r="AB41" s="29" t="str">
        <f>VLOOKUP(H41,PELIGROS!A$2:G$445,7,0)</f>
        <v>N/A</v>
      </c>
      <c r="AC41" s="29" t="s">
        <v>29</v>
      </c>
      <c r="AD41" s="50"/>
    </row>
    <row r="42" spans="1:30" ht="81" customHeight="1">
      <c r="A42" s="32"/>
      <c r="B42" s="34"/>
      <c r="C42" s="47"/>
      <c r="D42" s="47"/>
      <c r="E42" s="52"/>
      <c r="F42" s="37"/>
      <c r="G42" s="29" t="str">
        <f>VLOOKUP(H42,PELIGROS!A$1:G$445,2,0)</f>
        <v>Forzadas, Prolongadas</v>
      </c>
      <c r="H42" s="29" t="s">
        <v>37</v>
      </c>
      <c r="I42" s="29" t="s">
        <v>1215</v>
      </c>
      <c r="J42" s="29" t="str">
        <f>VLOOKUP(H42,PELIGROS!A$2:G$445,3,0)</f>
        <v xml:space="preserve">Lesiones osteomusculares, lesiones osteoarticulares
</v>
      </c>
      <c r="K42" s="29" t="s">
        <v>27</v>
      </c>
      <c r="L42" s="29" t="str">
        <f>VLOOKUP(H42,PELIGROS!A$2:G$445,4,0)</f>
        <v>Inspecciones planeadas e inspecciones no planeadas, procedimientos de programas de seguridad y salud en el trabajo</v>
      </c>
      <c r="M42" s="29" t="str">
        <f>VLOOKUP(H42,PELIGROS!A$2:G$445,5,0)</f>
        <v>PVE Biomecánico, programa pausas activas, exámenes periódicos, recomendaciones, control de posturas</v>
      </c>
      <c r="N42" s="29">
        <v>2</v>
      </c>
      <c r="O42" s="29">
        <v>3</v>
      </c>
      <c r="P42" s="29">
        <v>25</v>
      </c>
      <c r="Q42" s="29">
        <f t="shared" si="0"/>
        <v>6</v>
      </c>
      <c r="R42" s="29">
        <f t="shared" si="1"/>
        <v>150</v>
      </c>
      <c r="S42" s="29" t="str">
        <f t="shared" si="2"/>
        <v>M-6</v>
      </c>
      <c r="T42" s="29" t="str">
        <f t="shared" si="3"/>
        <v>II</v>
      </c>
      <c r="U42" s="29" t="str">
        <f t="shared" si="4"/>
        <v>No Aceptable o Aceptable Con Control Especifico</v>
      </c>
      <c r="V42" s="47"/>
      <c r="W42" s="29" t="str">
        <f>VLOOKUP(H42,PELIGROS!A$2:G$445,6,0)</f>
        <v>Enfermedades Osteomusculares</v>
      </c>
      <c r="X42" s="29" t="s">
        <v>29</v>
      </c>
      <c r="Y42" s="29" t="s">
        <v>29</v>
      </c>
      <c r="Z42" s="29" t="s">
        <v>29</v>
      </c>
      <c r="AA42" s="29" t="s">
        <v>29</v>
      </c>
      <c r="AB42" s="29" t="str">
        <f>VLOOKUP(H42,PELIGROS!A$2:G$445,7,0)</f>
        <v>Prevención en lesiones osteomusculares, líderes de pausas activas</v>
      </c>
      <c r="AC42" s="29" t="s">
        <v>1213</v>
      </c>
      <c r="AD42" s="50"/>
    </row>
    <row r="43" spans="1:30" ht="81" customHeight="1">
      <c r="A43" s="32"/>
      <c r="B43" s="34"/>
      <c r="C43" s="47"/>
      <c r="D43" s="47"/>
      <c r="E43" s="52"/>
      <c r="F43" s="37"/>
      <c r="G43" s="29" t="str">
        <f>VLOOKUP(H43,PELIGROS!A$1:G$445,2,0)</f>
        <v>Movimientos repetitivos, Miembros Superiores</v>
      </c>
      <c r="H43" s="29" t="s">
        <v>1108</v>
      </c>
      <c r="I43" s="29" t="s">
        <v>1215</v>
      </c>
      <c r="J43" s="29" t="str">
        <f>VLOOKUP(H43,PELIGROS!A$2:G$445,3,0)</f>
        <v>Lesiones Musculoesqueléticas</v>
      </c>
      <c r="K43" s="29" t="s">
        <v>27</v>
      </c>
      <c r="L43" s="29" t="str">
        <f>VLOOKUP(H43,PELIGROS!A$2:G$445,4,0)</f>
        <v>N/A</v>
      </c>
      <c r="M43" s="29" t="str">
        <f>VLOOKUP(H43,PELIGROS!A$2:G$445,5,0)</f>
        <v>PVE Biomecánico, programa pausas activas, exámenes periódicos, recomendaciones, control de posturas</v>
      </c>
      <c r="N43" s="29">
        <v>2</v>
      </c>
      <c r="O43" s="29">
        <v>3</v>
      </c>
      <c r="P43" s="29">
        <v>10</v>
      </c>
      <c r="Q43" s="29">
        <f t="shared" si="0"/>
        <v>6</v>
      </c>
      <c r="R43" s="29">
        <f t="shared" si="1"/>
        <v>60</v>
      </c>
      <c r="S43" s="29" t="str">
        <f t="shared" si="2"/>
        <v>M-6</v>
      </c>
      <c r="T43" s="29" t="str">
        <f t="shared" si="3"/>
        <v>III</v>
      </c>
      <c r="U43" s="29" t="str">
        <f t="shared" si="4"/>
        <v>Mejorable</v>
      </c>
      <c r="V43" s="47"/>
      <c r="W43" s="29" t="str">
        <f>VLOOKUP(H43,PELIGROS!A$2:G$445,6,0)</f>
        <v>Enfermedades Musculoesqueléticas</v>
      </c>
      <c r="X43" s="29" t="s">
        <v>29</v>
      </c>
      <c r="Y43" s="29" t="s">
        <v>29</v>
      </c>
      <c r="Z43" s="29" t="s">
        <v>29</v>
      </c>
      <c r="AA43" s="29" t="s">
        <v>29</v>
      </c>
      <c r="AB43" s="29" t="str">
        <f>VLOOKUP(H43,PELIGROS!A$2:G$445,7,0)</f>
        <v>Prevención en lesiones osteomusculares, líderes de pausas activas</v>
      </c>
      <c r="AC43" s="29" t="s">
        <v>29</v>
      </c>
      <c r="AD43" s="50"/>
    </row>
    <row r="44" spans="1:30" ht="81" customHeight="1">
      <c r="A44" s="32"/>
      <c r="B44" s="34"/>
      <c r="C44" s="47"/>
      <c r="D44" s="47"/>
      <c r="E44" s="52"/>
      <c r="F44" s="37"/>
      <c r="G44" s="29" t="str">
        <f>VLOOKUP(H44,PELIGROS!A$1:G$445,2,0)</f>
        <v>Atropellamiento, Envestir</v>
      </c>
      <c r="H44" s="29" t="s">
        <v>1071</v>
      </c>
      <c r="I44" s="29" t="s">
        <v>1216</v>
      </c>
      <c r="J44" s="29" t="str">
        <f>VLOOKUP(H44,PELIGROS!A$2:G$445,3,0)</f>
        <v>Lesiones, pérdidas materiales, muerte</v>
      </c>
      <c r="K44" s="29" t="s">
        <v>27</v>
      </c>
      <c r="L44" s="29" t="str">
        <f>VLOOKUP(H44,PELIGROS!A$2:G$445,4,0)</f>
        <v>Inspecciones planeadas e inspecciones no planeadas, procedimientos de programas de seguridad y salud en el trabajo</v>
      </c>
      <c r="M44" s="29" t="str">
        <f>VLOOKUP(H44,PELIGROS!A$2:G$445,5,0)</f>
        <v>Programa de seguridad vial, señalización</v>
      </c>
      <c r="N44" s="29">
        <v>2</v>
      </c>
      <c r="O44" s="29">
        <v>1</v>
      </c>
      <c r="P44" s="29">
        <v>25</v>
      </c>
      <c r="Q44" s="29">
        <f t="shared" si="0"/>
        <v>2</v>
      </c>
      <c r="R44" s="29">
        <f t="shared" si="1"/>
        <v>50</v>
      </c>
      <c r="S44" s="29" t="str">
        <f t="shared" si="2"/>
        <v>B-2</v>
      </c>
      <c r="T44" s="29" t="str">
        <f t="shared" si="3"/>
        <v>III</v>
      </c>
      <c r="U44" s="29" t="str">
        <f t="shared" si="4"/>
        <v>Mejorable</v>
      </c>
      <c r="V44" s="47"/>
      <c r="W44" s="29" t="str">
        <f>VLOOKUP(H44,PELIGROS!A$2:G$445,6,0)</f>
        <v>Muerte</v>
      </c>
      <c r="X44" s="29" t="s">
        <v>29</v>
      </c>
      <c r="Y44" s="29" t="s">
        <v>29</v>
      </c>
      <c r="Z44" s="29" t="s">
        <v>29</v>
      </c>
      <c r="AA44" s="29" t="s">
        <v>29</v>
      </c>
      <c r="AB44" s="29" t="str">
        <f>VLOOKUP(H44,PELIGROS!A$2:G$445,7,0)</f>
        <v>Seguridad vial y manejo defensivo, aseguramiento de áreas de trabajo</v>
      </c>
      <c r="AC44" s="29" t="s">
        <v>29</v>
      </c>
      <c r="AD44" s="50"/>
    </row>
    <row r="45" spans="1:30" ht="81" customHeight="1">
      <c r="A45" s="32"/>
      <c r="B45" s="34"/>
      <c r="C45" s="47"/>
      <c r="D45" s="47"/>
      <c r="E45" s="52"/>
      <c r="F45" s="37"/>
      <c r="G45" s="29" t="str">
        <f>VLOOKUP(H45,PELIGROS!A$1:G$445,2,0)</f>
        <v>Atraco, golpiza, atentados y secuestrados</v>
      </c>
      <c r="H45" s="29" t="s">
        <v>51</v>
      </c>
      <c r="I45" s="29" t="s">
        <v>1216</v>
      </c>
      <c r="J45" s="29" t="str">
        <f>VLOOKUP(H45,PELIGROS!A$2:G$445,3,0)</f>
        <v>Estrés, golpes, Secuestros</v>
      </c>
      <c r="K45" s="29" t="s">
        <v>27</v>
      </c>
      <c r="L45" s="29" t="str">
        <f>VLOOKUP(H45,PELIGROS!A$2:G$445,4,0)</f>
        <v>Inspecciones planeadas e inspecciones no planeadas, procedimientos de programas de seguridad y salud en el trabajo</v>
      </c>
      <c r="M45" s="29" t="str">
        <f>VLOOKUP(H45,PELIGROS!A$2:G$445,5,0)</f>
        <v xml:space="preserve">Uniformes Corporativos, Chaquetas corporativas, Carnetización
</v>
      </c>
      <c r="N45" s="29">
        <v>2</v>
      </c>
      <c r="O45" s="29">
        <v>1</v>
      </c>
      <c r="P45" s="29">
        <v>25</v>
      </c>
      <c r="Q45" s="29">
        <f t="shared" si="0"/>
        <v>2</v>
      </c>
      <c r="R45" s="29">
        <f t="shared" si="1"/>
        <v>50</v>
      </c>
      <c r="S45" s="29" t="str">
        <f t="shared" si="2"/>
        <v>B-2</v>
      </c>
      <c r="T45" s="29" t="str">
        <f t="shared" si="3"/>
        <v>III</v>
      </c>
      <c r="U45" s="29" t="str">
        <f t="shared" si="4"/>
        <v>Mejorable</v>
      </c>
      <c r="V45" s="47"/>
      <c r="W45" s="29" t="str">
        <f>VLOOKUP(H45,PELIGROS!A$2:G$445,6,0)</f>
        <v>Secuestros</v>
      </c>
      <c r="X45" s="29" t="s">
        <v>29</v>
      </c>
      <c r="Y45" s="29" t="s">
        <v>29</v>
      </c>
      <c r="Z45" s="29" t="s">
        <v>29</v>
      </c>
      <c r="AA45" s="29" t="s">
        <v>29</v>
      </c>
      <c r="AB45" s="29" t="str">
        <f>VLOOKUP(H45,PELIGROS!A$2:G$445,7,0)</f>
        <v>N/A</v>
      </c>
      <c r="AC45" s="29" t="s">
        <v>1214</v>
      </c>
      <c r="AD45" s="50"/>
    </row>
    <row r="46" spans="1:30" ht="81" customHeight="1" thickBot="1">
      <c r="A46" s="33"/>
      <c r="B46" s="35"/>
      <c r="C46" s="48"/>
      <c r="D46" s="48"/>
      <c r="E46" s="53"/>
      <c r="F46" s="38"/>
      <c r="G46" s="31" t="str">
        <f>VLOOKUP(H46,PELIGROS!A$1:G$445,2,0)</f>
        <v>SISMOS, INCENDIOS, INUNDACIONES, TERREMOTOS, VENDAVALES, DERRUMBE</v>
      </c>
      <c r="H46" s="31" t="s">
        <v>55</v>
      </c>
      <c r="I46" s="31" t="s">
        <v>1217</v>
      </c>
      <c r="J46" s="31" t="str">
        <f>VLOOKUP(H46,PELIGROS!A$2:G$445,3,0)</f>
        <v>SISMOS, INCENDIOS, INUNDACIONES, TERREMOTOS, VENDAVALES</v>
      </c>
      <c r="K46" s="31" t="s">
        <v>27</v>
      </c>
      <c r="L46" s="31" t="str">
        <f>VLOOKUP(H46,PELIGROS!A$2:G$445,4,0)</f>
        <v>Inspecciones planeadas e inspecciones no planeadas, procedimientos de programas de seguridad y salud en el trabajo</v>
      </c>
      <c r="M46" s="31" t="str">
        <f>VLOOKUP(H46,PELIGROS!A$2:G$445,5,0)</f>
        <v>BRIGADAS DE EMERGENCIAS</v>
      </c>
      <c r="N46" s="31">
        <v>2</v>
      </c>
      <c r="O46" s="31">
        <v>1</v>
      </c>
      <c r="P46" s="31">
        <v>100</v>
      </c>
      <c r="Q46" s="31">
        <f t="shared" si="0"/>
        <v>2</v>
      </c>
      <c r="R46" s="31">
        <f t="shared" si="1"/>
        <v>200</v>
      </c>
      <c r="S46" s="31" t="str">
        <f t="shared" si="2"/>
        <v>B-2</v>
      </c>
      <c r="T46" s="31" t="str">
        <f t="shared" si="3"/>
        <v>II</v>
      </c>
      <c r="U46" s="31" t="str">
        <f t="shared" si="4"/>
        <v>No Aceptable o Aceptable Con Control Especifico</v>
      </c>
      <c r="V46" s="48"/>
      <c r="W46" s="31" t="str">
        <f>VLOOKUP(H46,PELIGROS!A$2:G$445,6,0)</f>
        <v>MUERTE</v>
      </c>
      <c r="X46" s="31" t="s">
        <v>29</v>
      </c>
      <c r="Y46" s="31" t="s">
        <v>29</v>
      </c>
      <c r="Z46" s="31" t="s">
        <v>29</v>
      </c>
      <c r="AA46" s="31" t="s">
        <v>29</v>
      </c>
      <c r="AB46" s="31" t="str">
        <f>VLOOKUP(H46,PELIGROS!A$2:G$445,7,0)</f>
        <v>ENTRENAMIENTO DE LA BRIGADA; DIVULGACIÓN DE PLAN DE EMERGENCIA</v>
      </c>
      <c r="AC46" s="31" t="s">
        <v>1198</v>
      </c>
      <c r="AD46" s="51"/>
    </row>
    <row r="48" spans="1:30" ht="13.5" thickBot="1"/>
    <row r="49" spans="1:7" ht="15.75" customHeight="1">
      <c r="A49" s="78" t="s">
        <v>1074</v>
      </c>
      <c r="B49" s="79"/>
      <c r="C49" s="79"/>
      <c r="D49" s="79"/>
      <c r="E49" s="79"/>
      <c r="F49" s="79"/>
      <c r="G49" s="80"/>
    </row>
    <row r="50" spans="1:7" ht="15.75" customHeight="1">
      <c r="A50" s="72" t="s">
        <v>1075</v>
      </c>
      <c r="B50" s="73"/>
      <c r="C50" s="73"/>
      <c r="D50" s="81" t="s">
        <v>1076</v>
      </c>
      <c r="E50" s="81"/>
      <c r="F50" s="81"/>
      <c r="G50" s="82"/>
    </row>
    <row r="51" spans="1:7" ht="36" customHeight="1">
      <c r="A51" s="70" t="s">
        <v>1222</v>
      </c>
      <c r="B51" s="71"/>
      <c r="C51" s="71"/>
      <c r="D51" s="71" t="s">
        <v>1223</v>
      </c>
      <c r="E51" s="71"/>
      <c r="F51" s="71"/>
      <c r="G51" s="83"/>
    </row>
    <row r="52" spans="1:7" ht="15.75" customHeight="1" thickBot="1">
      <c r="A52" s="68"/>
      <c r="B52" s="69"/>
      <c r="C52" s="69"/>
      <c r="D52" s="69"/>
      <c r="E52" s="69"/>
      <c r="F52" s="69"/>
      <c r="G52" s="84"/>
    </row>
  </sheetData>
  <sortState ref="A38:AD46">
    <sortCondition ref="I38:I46" customList="BIOLÓGICO,FÍSICO,QUÍMICO,PSICOSOCIAL,BIOMECÁNICO,CONDICIONES DE SEGURIDAD,FENÓMENOS NATURALES"/>
  </sortState>
  <mergeCells count="48">
    <mergeCell ref="X8:AD9"/>
    <mergeCell ref="N8:T9"/>
    <mergeCell ref="E5:G5"/>
    <mergeCell ref="C8:F9"/>
    <mergeCell ref="J8:J10"/>
    <mergeCell ref="K8:M9"/>
    <mergeCell ref="U8:U9"/>
    <mergeCell ref="V8:W9"/>
    <mergeCell ref="C3:G3"/>
    <mergeCell ref="C4:G4"/>
    <mergeCell ref="C2:G2"/>
    <mergeCell ref="A52:C52"/>
    <mergeCell ref="A51:C51"/>
    <mergeCell ref="A50:C50"/>
    <mergeCell ref="A8:A10"/>
    <mergeCell ref="B8:B10"/>
    <mergeCell ref="A49:G49"/>
    <mergeCell ref="D50:G50"/>
    <mergeCell ref="D51:G51"/>
    <mergeCell ref="D52:G52"/>
    <mergeCell ref="C20:C28"/>
    <mergeCell ref="D20:D28"/>
    <mergeCell ref="E20:E28"/>
    <mergeCell ref="F20:F28"/>
    <mergeCell ref="V38:V46"/>
    <mergeCell ref="AD11:AD19"/>
    <mergeCell ref="AD20:AD28"/>
    <mergeCell ref="AD29:AD37"/>
    <mergeCell ref="AD38:AD46"/>
    <mergeCell ref="V20:V28"/>
    <mergeCell ref="V29:V37"/>
    <mergeCell ref="V11:V19"/>
    <mergeCell ref="A11:A46"/>
    <mergeCell ref="B11:B46"/>
    <mergeCell ref="F38:F46"/>
    <mergeCell ref="G8:I9"/>
    <mergeCell ref="H10:I10"/>
    <mergeCell ref="E38:E46"/>
    <mergeCell ref="C29:C37"/>
    <mergeCell ref="D29:D37"/>
    <mergeCell ref="E29:E37"/>
    <mergeCell ref="F29:F37"/>
    <mergeCell ref="C11:C19"/>
    <mergeCell ref="D11:D19"/>
    <mergeCell ref="E11:E19"/>
    <mergeCell ref="F11:F19"/>
    <mergeCell ref="C38:C46"/>
    <mergeCell ref="D38:D46"/>
  </mergeCells>
  <conditionalFormatting sqref="U1:U10 U47:U1048576">
    <cfRule type="containsText" dxfId="88" priority="117" operator="containsText" text="No Aceptable o Aceptable con Control Especifico">
      <formula>NOT(ISERROR(SEARCH("No Aceptable o Aceptable con Control Especifico",U1)))</formula>
    </cfRule>
    <cfRule type="containsText" dxfId="87" priority="118" operator="containsText" text="No Aceptable">
      <formula>NOT(ISERROR(SEARCH("No Aceptable",U1)))</formula>
    </cfRule>
    <cfRule type="containsText" dxfId="86" priority="119" operator="containsText" text="No Aceptable o Aceptable con Control Especifico">
      <formula>NOT(ISERROR(SEARCH("No Aceptable o Aceptable con Control Especifico",U1)))</formula>
    </cfRule>
  </conditionalFormatting>
  <conditionalFormatting sqref="T1:T10 T47:T1048576">
    <cfRule type="cellIs" dxfId="85" priority="116" operator="equal">
      <formula>"II"</formula>
    </cfRule>
  </conditionalFormatting>
  <conditionalFormatting sqref="T39">
    <cfRule type="cellIs" dxfId="84" priority="1" operator="equal">
      <formula>"II"</formula>
    </cfRule>
  </conditionalFormatting>
  <conditionalFormatting sqref="T11:U19">
    <cfRule type="cellIs" dxfId="83" priority="88" stopIfTrue="1" operator="equal">
      <formula>"Muy Alto"</formula>
    </cfRule>
    <cfRule type="cellIs" dxfId="82" priority="89" stopIfTrue="1" operator="equal">
      <formula>"Medio"</formula>
    </cfRule>
    <cfRule type="cellIs" dxfId="81" priority="90" stopIfTrue="1" operator="equal">
      <formula>"Bajo"</formula>
    </cfRule>
  </conditionalFormatting>
  <conditionalFormatting sqref="T11:U19">
    <cfRule type="cellIs" dxfId="80" priority="87" stopIfTrue="1" operator="equal">
      <formula>"Alto"</formula>
    </cfRule>
  </conditionalFormatting>
  <conditionalFormatting sqref="T11:U19">
    <cfRule type="cellIs" dxfId="79" priority="83" stopIfTrue="1" operator="equal">
      <formula>"IV"</formula>
    </cfRule>
    <cfRule type="cellIs" dxfId="78" priority="84" stopIfTrue="1" operator="equal">
      <formula>"III"</formula>
    </cfRule>
    <cfRule type="cellIs" dxfId="77" priority="85" stopIfTrue="1" operator="equal">
      <formula>"II"</formula>
    </cfRule>
    <cfRule type="cellIs" dxfId="76" priority="86" stopIfTrue="1" operator="equal">
      <formula>"I"</formula>
    </cfRule>
  </conditionalFormatting>
  <conditionalFormatting sqref="T11:U19">
    <cfRule type="cellIs" dxfId="75" priority="81" stopIfTrue="1" operator="equal">
      <formula>"No Aceptable"</formula>
    </cfRule>
    <cfRule type="cellIs" dxfId="74" priority="82" stopIfTrue="1" operator="equal">
      <formula>"Aceptable"</formula>
    </cfRule>
  </conditionalFormatting>
  <conditionalFormatting sqref="T11:U19">
    <cfRule type="cellIs" dxfId="73" priority="80" stopIfTrue="1" operator="equal">
      <formula>"No Aceptable Con Control Especifico"</formula>
    </cfRule>
  </conditionalFormatting>
  <conditionalFormatting sqref="T11:U19">
    <cfRule type="cellIs" dxfId="72" priority="79" stopIfTrue="1" operator="equal">
      <formula>"No Aceptable Con Control Esp."</formula>
    </cfRule>
  </conditionalFormatting>
  <conditionalFormatting sqref="P11:P19">
    <cfRule type="cellIs" priority="78" stopIfTrue="1" operator="equal">
      <formula>"10, 25, 50, 100"</formula>
    </cfRule>
  </conditionalFormatting>
  <conditionalFormatting sqref="U11:U19">
    <cfRule type="containsText" dxfId="71" priority="77" operator="containsText" text="Mejorable">
      <formula>NOT(ISERROR(SEARCH("Mejorable",U11)))</formula>
    </cfRule>
  </conditionalFormatting>
  <conditionalFormatting sqref="U11:U19">
    <cfRule type="containsText" dxfId="70" priority="74" operator="containsText" text="No Aceptable o Aceptable con Control Especifico">
      <formula>NOT(ISERROR(SEARCH("No Aceptable o Aceptable con Control Especifico",U11)))</formula>
    </cfRule>
    <cfRule type="containsText" dxfId="69" priority="75" operator="containsText" text="No Aceptable">
      <formula>NOT(ISERROR(SEARCH("No Aceptable",U11)))</formula>
    </cfRule>
    <cfRule type="containsText" dxfId="68" priority="76" operator="containsText" text="No Aceptable o Aceptable con Control Especifico">
      <formula>NOT(ISERROR(SEARCH("No Aceptable o Aceptable con Control Especifico",U11)))</formula>
    </cfRule>
  </conditionalFormatting>
  <conditionalFormatting sqref="T11:T19">
    <cfRule type="cellIs" dxfId="67" priority="73" operator="equal">
      <formula>"II"</formula>
    </cfRule>
  </conditionalFormatting>
  <conditionalFormatting sqref="T20:U28">
    <cfRule type="cellIs" dxfId="66" priority="70" stopIfTrue="1" operator="equal">
      <formula>"Muy Alto"</formula>
    </cfRule>
    <cfRule type="cellIs" dxfId="65" priority="71" stopIfTrue="1" operator="equal">
      <formula>"Medio"</formula>
    </cfRule>
    <cfRule type="cellIs" dxfId="64" priority="72" stopIfTrue="1" operator="equal">
      <formula>"Bajo"</formula>
    </cfRule>
  </conditionalFormatting>
  <conditionalFormatting sqref="T20:U28">
    <cfRule type="cellIs" dxfId="63" priority="69" stopIfTrue="1" operator="equal">
      <formula>"Alto"</formula>
    </cfRule>
  </conditionalFormatting>
  <conditionalFormatting sqref="T20:U28">
    <cfRule type="cellIs" dxfId="62" priority="65" stopIfTrue="1" operator="equal">
      <formula>"IV"</formula>
    </cfRule>
    <cfRule type="cellIs" dxfId="61" priority="66" stopIfTrue="1" operator="equal">
      <formula>"III"</formula>
    </cfRule>
    <cfRule type="cellIs" dxfId="60" priority="67" stopIfTrue="1" operator="equal">
      <formula>"II"</formula>
    </cfRule>
    <cfRule type="cellIs" dxfId="59" priority="68" stopIfTrue="1" operator="equal">
      <formula>"I"</formula>
    </cfRule>
  </conditionalFormatting>
  <conditionalFormatting sqref="T20:U28">
    <cfRule type="cellIs" dxfId="58" priority="63" stopIfTrue="1" operator="equal">
      <formula>"No Aceptable"</formula>
    </cfRule>
    <cfRule type="cellIs" dxfId="57" priority="64" stopIfTrue="1" operator="equal">
      <formula>"Aceptable"</formula>
    </cfRule>
  </conditionalFormatting>
  <conditionalFormatting sqref="T20:U28">
    <cfRule type="cellIs" dxfId="56" priority="62" stopIfTrue="1" operator="equal">
      <formula>"No Aceptable Con Control Especifico"</formula>
    </cfRule>
  </conditionalFormatting>
  <conditionalFormatting sqref="T20:U28">
    <cfRule type="cellIs" dxfId="55" priority="61" stopIfTrue="1" operator="equal">
      <formula>"No Aceptable Con Control Esp."</formula>
    </cfRule>
  </conditionalFormatting>
  <conditionalFormatting sqref="P20:P28">
    <cfRule type="cellIs" priority="60" stopIfTrue="1" operator="equal">
      <formula>"10, 25, 50, 100"</formula>
    </cfRule>
  </conditionalFormatting>
  <conditionalFormatting sqref="U20:U28">
    <cfRule type="containsText" dxfId="54" priority="59" operator="containsText" text="Mejorable">
      <formula>NOT(ISERROR(SEARCH("Mejorable",U20)))</formula>
    </cfRule>
  </conditionalFormatting>
  <conditionalFormatting sqref="U20:U28">
    <cfRule type="containsText" dxfId="53" priority="56" operator="containsText" text="No Aceptable o Aceptable con Control Especifico">
      <formula>NOT(ISERROR(SEARCH("No Aceptable o Aceptable con Control Especifico",U20)))</formula>
    </cfRule>
    <cfRule type="containsText" dxfId="52" priority="57" operator="containsText" text="No Aceptable">
      <formula>NOT(ISERROR(SEARCH("No Aceptable",U20)))</formula>
    </cfRule>
    <cfRule type="containsText" dxfId="51" priority="58" operator="containsText" text="No Aceptable o Aceptable con Control Especifico">
      <formula>NOT(ISERROR(SEARCH("No Aceptable o Aceptable con Control Especifico",U20)))</formula>
    </cfRule>
  </conditionalFormatting>
  <conditionalFormatting sqref="T20:T28">
    <cfRule type="cellIs" dxfId="50" priority="55" operator="equal">
      <formula>"II"</formula>
    </cfRule>
  </conditionalFormatting>
  <conditionalFormatting sqref="T29:U37">
    <cfRule type="cellIs" dxfId="49" priority="52" stopIfTrue="1" operator="equal">
      <formula>"Muy Alto"</formula>
    </cfRule>
    <cfRule type="cellIs" dxfId="48" priority="53" stopIfTrue="1" operator="equal">
      <formula>"Medio"</formula>
    </cfRule>
    <cfRule type="cellIs" dxfId="47" priority="54" stopIfTrue="1" operator="equal">
      <formula>"Bajo"</formula>
    </cfRule>
  </conditionalFormatting>
  <conditionalFormatting sqref="T29:U37">
    <cfRule type="cellIs" dxfId="46" priority="51" stopIfTrue="1" operator="equal">
      <formula>"Alto"</formula>
    </cfRule>
  </conditionalFormatting>
  <conditionalFormatting sqref="T29:U37">
    <cfRule type="cellIs" dxfId="45" priority="47" stopIfTrue="1" operator="equal">
      <formula>"IV"</formula>
    </cfRule>
    <cfRule type="cellIs" dxfId="44" priority="48" stopIfTrue="1" operator="equal">
      <formula>"III"</formula>
    </cfRule>
    <cfRule type="cellIs" dxfId="43" priority="49" stopIfTrue="1" operator="equal">
      <formula>"II"</formula>
    </cfRule>
    <cfRule type="cellIs" dxfId="42" priority="50" stopIfTrue="1" operator="equal">
      <formula>"I"</formula>
    </cfRule>
  </conditionalFormatting>
  <conditionalFormatting sqref="T29:U37">
    <cfRule type="cellIs" dxfId="41" priority="45" stopIfTrue="1" operator="equal">
      <formula>"No Aceptable"</formula>
    </cfRule>
    <cfRule type="cellIs" dxfId="40" priority="46" stopIfTrue="1" operator="equal">
      <formula>"Aceptable"</formula>
    </cfRule>
  </conditionalFormatting>
  <conditionalFormatting sqref="T29:U37">
    <cfRule type="cellIs" dxfId="39" priority="44" stopIfTrue="1" operator="equal">
      <formula>"No Aceptable Con Control Especifico"</formula>
    </cfRule>
  </conditionalFormatting>
  <conditionalFormatting sqref="T29:U37">
    <cfRule type="cellIs" dxfId="38" priority="43" stopIfTrue="1" operator="equal">
      <formula>"No Aceptable Con Control Esp."</formula>
    </cfRule>
  </conditionalFormatting>
  <conditionalFormatting sqref="P29:P37">
    <cfRule type="cellIs" priority="42" stopIfTrue="1" operator="equal">
      <formula>"10, 25, 50, 100"</formula>
    </cfRule>
  </conditionalFormatting>
  <conditionalFormatting sqref="U29:U37">
    <cfRule type="containsText" dxfId="37" priority="41" operator="containsText" text="Mejorable">
      <formula>NOT(ISERROR(SEARCH("Mejorable",U29)))</formula>
    </cfRule>
  </conditionalFormatting>
  <conditionalFormatting sqref="U29:U37">
    <cfRule type="containsText" dxfId="36" priority="38" operator="containsText" text="No Aceptable o Aceptable con Control Especifico">
      <formula>NOT(ISERROR(SEARCH("No Aceptable o Aceptable con Control Especifico",U29)))</formula>
    </cfRule>
    <cfRule type="containsText" dxfId="35" priority="39" operator="containsText" text="No Aceptable">
      <formula>NOT(ISERROR(SEARCH("No Aceptable",U29)))</formula>
    </cfRule>
    <cfRule type="containsText" dxfId="34" priority="40" operator="containsText" text="No Aceptable o Aceptable con Control Especifico">
      <formula>NOT(ISERROR(SEARCH("No Aceptable o Aceptable con Control Especifico",U29)))</formula>
    </cfRule>
  </conditionalFormatting>
  <conditionalFormatting sqref="T29:T37">
    <cfRule type="cellIs" dxfId="33" priority="37" operator="equal">
      <formula>"II"</formula>
    </cfRule>
  </conditionalFormatting>
  <conditionalFormatting sqref="T38:U38 T40:U46">
    <cfRule type="cellIs" dxfId="32" priority="34" stopIfTrue="1" operator="equal">
      <formula>"Muy Alto"</formula>
    </cfRule>
    <cfRule type="cellIs" dxfId="31" priority="35" stopIfTrue="1" operator="equal">
      <formula>"Medio"</formula>
    </cfRule>
    <cfRule type="cellIs" dxfId="30" priority="36" stopIfTrue="1" operator="equal">
      <formula>"Bajo"</formula>
    </cfRule>
  </conditionalFormatting>
  <conditionalFormatting sqref="T38:U38 T40:U46">
    <cfRule type="cellIs" dxfId="29" priority="33" stopIfTrue="1" operator="equal">
      <formula>"Alto"</formula>
    </cfRule>
  </conditionalFormatting>
  <conditionalFormatting sqref="T38:U38 T40:U46">
    <cfRule type="cellIs" dxfId="28" priority="29" stopIfTrue="1" operator="equal">
      <formula>"IV"</formula>
    </cfRule>
    <cfRule type="cellIs" dxfId="27" priority="30" stopIfTrue="1" operator="equal">
      <formula>"III"</formula>
    </cfRule>
    <cfRule type="cellIs" dxfId="26" priority="31" stopIfTrue="1" operator="equal">
      <formula>"II"</formula>
    </cfRule>
    <cfRule type="cellIs" dxfId="25" priority="32" stopIfTrue="1" operator="equal">
      <formula>"I"</formula>
    </cfRule>
  </conditionalFormatting>
  <conditionalFormatting sqref="T38:U38 T40:U46">
    <cfRule type="cellIs" dxfId="24" priority="27" stopIfTrue="1" operator="equal">
      <formula>"No Aceptable"</formula>
    </cfRule>
    <cfRule type="cellIs" dxfId="23" priority="28" stopIfTrue="1" operator="equal">
      <formula>"Aceptable"</formula>
    </cfRule>
  </conditionalFormatting>
  <conditionalFormatting sqref="T38:U38 T40:U46">
    <cfRule type="cellIs" dxfId="22" priority="26" stopIfTrue="1" operator="equal">
      <formula>"No Aceptable Con Control Especifico"</formula>
    </cfRule>
  </conditionalFormatting>
  <conditionalFormatting sqref="T38:U38 T40:U46">
    <cfRule type="cellIs" dxfId="21" priority="25" stopIfTrue="1" operator="equal">
      <formula>"No Aceptable Con Control Esp."</formula>
    </cfRule>
  </conditionalFormatting>
  <conditionalFormatting sqref="P38 P40:P46">
    <cfRule type="cellIs" priority="24" stopIfTrue="1" operator="equal">
      <formula>"10, 25, 50, 100"</formula>
    </cfRule>
  </conditionalFormatting>
  <conditionalFormatting sqref="U38 U40:U46">
    <cfRule type="containsText" dxfId="20" priority="23" operator="containsText" text="Mejorable">
      <formula>NOT(ISERROR(SEARCH("Mejorable",U38)))</formula>
    </cfRule>
  </conditionalFormatting>
  <conditionalFormatting sqref="U38 U40:U46">
    <cfRule type="containsText" dxfId="19" priority="20" operator="containsText" text="No Aceptable o Aceptable con Control Especifico">
      <formula>NOT(ISERROR(SEARCH("No Aceptable o Aceptable con Control Especifico",U38)))</formula>
    </cfRule>
    <cfRule type="containsText" dxfId="18" priority="21" operator="containsText" text="No Aceptable">
      <formula>NOT(ISERROR(SEARCH("No Aceptable",U38)))</formula>
    </cfRule>
    <cfRule type="containsText" dxfId="17" priority="22" operator="containsText" text="No Aceptable o Aceptable con Control Especifico">
      <formula>NOT(ISERROR(SEARCH("No Aceptable o Aceptable con Control Especifico",U38)))</formula>
    </cfRule>
  </conditionalFormatting>
  <conditionalFormatting sqref="T38 T40:T46">
    <cfRule type="cellIs" dxfId="16" priority="19" operator="equal">
      <formula>"II"</formula>
    </cfRule>
  </conditionalFormatting>
  <conditionalFormatting sqref="T39:U39">
    <cfRule type="cellIs" dxfId="15" priority="16" stopIfTrue="1" operator="equal">
      <formula>"Muy Alto"</formula>
    </cfRule>
    <cfRule type="cellIs" dxfId="14" priority="17" stopIfTrue="1" operator="equal">
      <formula>"Medio"</formula>
    </cfRule>
    <cfRule type="cellIs" dxfId="13" priority="18" stopIfTrue="1" operator="equal">
      <formula>"Bajo"</formula>
    </cfRule>
  </conditionalFormatting>
  <conditionalFormatting sqref="T39:U39">
    <cfRule type="cellIs" dxfId="12" priority="15" stopIfTrue="1" operator="equal">
      <formula>"Alto"</formula>
    </cfRule>
  </conditionalFormatting>
  <conditionalFormatting sqref="T39:U39">
    <cfRule type="cellIs" dxfId="11" priority="11" stopIfTrue="1" operator="equal">
      <formula>"IV"</formula>
    </cfRule>
    <cfRule type="cellIs" dxfId="10" priority="12" stopIfTrue="1" operator="equal">
      <formula>"III"</formula>
    </cfRule>
    <cfRule type="cellIs" dxfId="9" priority="13" stopIfTrue="1" operator="equal">
      <formula>"II"</formula>
    </cfRule>
    <cfRule type="cellIs" dxfId="8" priority="14" stopIfTrue="1" operator="equal">
      <formula>"I"</formula>
    </cfRule>
  </conditionalFormatting>
  <conditionalFormatting sqref="T39:U39">
    <cfRule type="cellIs" dxfId="7" priority="9" stopIfTrue="1" operator="equal">
      <formula>"No Aceptable"</formula>
    </cfRule>
    <cfRule type="cellIs" dxfId="6" priority="10" stopIfTrue="1" operator="equal">
      <formula>"Aceptable"</formula>
    </cfRule>
  </conditionalFormatting>
  <conditionalFormatting sqref="T39:U39">
    <cfRule type="cellIs" dxfId="5" priority="8" stopIfTrue="1" operator="equal">
      <formula>"No Aceptable Con Control Especifico"</formula>
    </cfRule>
  </conditionalFormatting>
  <conditionalFormatting sqref="T39:U39">
    <cfRule type="cellIs" dxfId="4" priority="7" stopIfTrue="1" operator="equal">
      <formula>"No Aceptable Con Control Esp."</formula>
    </cfRule>
  </conditionalFormatting>
  <conditionalFormatting sqref="P39">
    <cfRule type="cellIs" priority="6" stopIfTrue="1" operator="equal">
      <formula>"10, 25, 50, 100"</formula>
    </cfRule>
  </conditionalFormatting>
  <conditionalFormatting sqref="U39">
    <cfRule type="containsText" dxfId="3" priority="5" operator="containsText" text="Mejorable">
      <formula>NOT(ISERROR(SEARCH("Mejorable",U39)))</formula>
    </cfRule>
  </conditionalFormatting>
  <conditionalFormatting sqref="U39">
    <cfRule type="containsText" dxfId="2" priority="2" operator="containsText" text="No Aceptable o Aceptable con Control Especifico">
      <formula>NOT(ISERROR(SEARCH("No Aceptable o Aceptable con Control Especifico",U39)))</formula>
    </cfRule>
    <cfRule type="containsText" dxfId="1" priority="3" operator="containsText" text="No Aceptable">
      <formula>NOT(ISERROR(SEARCH("No Aceptable",U39)))</formula>
    </cfRule>
    <cfRule type="containsText" dxfId="0" priority="4" operator="containsText" text="No Aceptable o Aceptable con Control Especifico">
      <formula>NOT(ISERROR(SEARCH("No Aceptable o Aceptable con Control Especifico",U39)))</formula>
    </cfRule>
  </conditionalFormatting>
  <dataValidations count="3">
    <dataValidation type="whole" allowBlank="1" showInputMessage="1" showErrorMessage="1" prompt="Deficiencia_x000a_Muy alto 10_x000a_Alto        6_x000a_Medio     2_x000a_Bajo       0" sqref="N11:N43">
      <formula1>0</formula1>
      <formula2>10</formula2>
    </dataValidation>
    <dataValidation type="whole" allowBlank="1" showInputMessage="1" showErrorMessage="1" prompt="1 Esporadica (EE)_x000a_2 Ocasional (EO)_x000a_3 Frecuente (EF)_x000a_4 continua (EC)" sqref="O11:O46">
      <formula1>1</formula1>
      <formula2>4</formula2>
    </dataValidation>
    <dataValidation type="whole" errorStyle="information" allowBlank="1" showInputMessage="1" showErrorMessage="1" error="Recuerde haber digitado los valores indicados al principio" promptTitle="Valores de entrada" prompt="Digite los valores_x000a_10 Lesiones o enfermedades que no requieren incapacidad_x000a_25 Lesiones o enfermedades que requieren incapacidad_x000a_60  Lesiones o enfermedades graves e irreparables_x000a_100 Muerte_x000a_ si no lo hace podria dañar el documento" sqref="P11:P46">
      <formula1>10</formula1>
      <formula2>100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5"/>
  <sheetViews>
    <sheetView topLeftCell="A64" zoomScale="80" zoomScaleNormal="80" workbookViewId="0">
      <selection activeCell="C75" sqref="C75"/>
    </sheetView>
  </sheetViews>
  <sheetFormatPr baseColWidth="10" defaultRowHeight="15"/>
  <cols>
    <col min="1" max="1" width="47.7109375" customWidth="1"/>
    <col min="2" max="2" width="48.140625" customWidth="1"/>
    <col min="3" max="3" width="47.7109375" customWidth="1"/>
    <col min="4" max="4" width="28.28515625" customWidth="1"/>
    <col min="5" max="5" width="31.42578125" customWidth="1"/>
    <col min="6" max="6" width="34.42578125" customWidth="1"/>
    <col min="7" max="7" width="52.7109375" customWidth="1"/>
    <col min="8" max="8" width="35.42578125" customWidth="1"/>
  </cols>
  <sheetData>
    <row r="1" spans="1:7">
      <c r="A1" s="15" t="s">
        <v>16</v>
      </c>
      <c r="B1" s="15" t="s">
        <v>15</v>
      </c>
      <c r="C1" s="15" t="s">
        <v>1</v>
      </c>
      <c r="D1" s="15" t="s">
        <v>84</v>
      </c>
      <c r="E1" s="15" t="s">
        <v>1102</v>
      </c>
      <c r="F1" s="15" t="s">
        <v>85</v>
      </c>
      <c r="G1" s="15" t="s">
        <v>86</v>
      </c>
    </row>
    <row r="2" spans="1:7" s="14" customFormat="1" ht="47.25" customHeight="1">
      <c r="A2" s="17" t="s">
        <v>87</v>
      </c>
      <c r="B2" s="17" t="s">
        <v>88</v>
      </c>
      <c r="C2" s="17" t="s">
        <v>89</v>
      </c>
      <c r="D2" s="17" t="s">
        <v>29</v>
      </c>
      <c r="E2" s="17" t="s">
        <v>29</v>
      </c>
      <c r="F2" s="17" t="s">
        <v>90</v>
      </c>
      <c r="G2" s="17" t="s">
        <v>91</v>
      </c>
    </row>
    <row r="3" spans="1:7" s="14" customFormat="1" ht="45">
      <c r="A3" s="17" t="s">
        <v>72</v>
      </c>
      <c r="B3" s="17" t="s">
        <v>72</v>
      </c>
      <c r="C3" s="17" t="s">
        <v>92</v>
      </c>
      <c r="D3" s="17" t="s">
        <v>29</v>
      </c>
      <c r="E3" s="17" t="s">
        <v>29</v>
      </c>
      <c r="F3" s="17" t="s">
        <v>90</v>
      </c>
      <c r="G3" s="17" t="s">
        <v>91</v>
      </c>
    </row>
    <row r="4" spans="1:7" s="14" customFormat="1" ht="45">
      <c r="A4" s="17" t="s">
        <v>93</v>
      </c>
      <c r="B4" s="17" t="s">
        <v>93</v>
      </c>
      <c r="C4" s="17" t="s">
        <v>94</v>
      </c>
      <c r="D4" s="17" t="s">
        <v>29</v>
      </c>
      <c r="E4" s="17" t="s">
        <v>29</v>
      </c>
      <c r="F4" s="17" t="s">
        <v>95</v>
      </c>
      <c r="G4" s="17" t="s">
        <v>91</v>
      </c>
    </row>
    <row r="5" spans="1:7" s="14" customFormat="1" ht="75">
      <c r="A5" s="17" t="s">
        <v>96</v>
      </c>
      <c r="B5" s="17" t="s">
        <v>97</v>
      </c>
      <c r="C5" s="17" t="s">
        <v>98</v>
      </c>
      <c r="D5" s="17" t="s">
        <v>40</v>
      </c>
      <c r="E5" s="17" t="s">
        <v>1103</v>
      </c>
      <c r="F5" s="17" t="s">
        <v>99</v>
      </c>
      <c r="G5" s="17" t="s">
        <v>91</v>
      </c>
    </row>
    <row r="6" spans="1:7" s="14" customFormat="1" ht="30">
      <c r="A6" s="17" t="s">
        <v>100</v>
      </c>
      <c r="B6" s="17" t="s">
        <v>96</v>
      </c>
      <c r="C6" s="17" t="s">
        <v>101</v>
      </c>
      <c r="D6" s="17" t="s">
        <v>29</v>
      </c>
      <c r="E6" s="17" t="s">
        <v>102</v>
      </c>
      <c r="F6" s="17" t="s">
        <v>99</v>
      </c>
      <c r="G6" s="17" t="s">
        <v>103</v>
      </c>
    </row>
    <row r="7" spans="1:7" s="14" customFormat="1" ht="75">
      <c r="A7" s="17" t="s">
        <v>104</v>
      </c>
      <c r="B7" s="17" t="s">
        <v>104</v>
      </c>
      <c r="C7" s="17" t="s">
        <v>105</v>
      </c>
      <c r="D7" s="17" t="s">
        <v>40</v>
      </c>
      <c r="E7" s="17" t="s">
        <v>1104</v>
      </c>
      <c r="F7" s="17" t="s">
        <v>105</v>
      </c>
      <c r="G7" s="17" t="s">
        <v>91</v>
      </c>
    </row>
    <row r="8" spans="1:7" s="14" customFormat="1" ht="75">
      <c r="A8" s="17" t="s">
        <v>106</v>
      </c>
      <c r="B8" s="17" t="s">
        <v>106</v>
      </c>
      <c r="C8" s="17" t="s">
        <v>107</v>
      </c>
      <c r="D8" s="17" t="s">
        <v>40</v>
      </c>
      <c r="E8" s="17" t="s">
        <v>1103</v>
      </c>
      <c r="F8" s="17" t="s">
        <v>99</v>
      </c>
      <c r="G8" s="17" t="s">
        <v>91</v>
      </c>
    </row>
    <row r="9" spans="1:7" s="14" customFormat="1" ht="30">
      <c r="A9" s="17" t="s">
        <v>108</v>
      </c>
      <c r="B9" s="17" t="s">
        <v>106</v>
      </c>
      <c r="C9" s="17" t="s">
        <v>107</v>
      </c>
      <c r="D9" s="17" t="s">
        <v>29</v>
      </c>
      <c r="E9" s="17" t="s">
        <v>102</v>
      </c>
      <c r="F9" s="17" t="s">
        <v>99</v>
      </c>
      <c r="G9" s="17" t="s">
        <v>103</v>
      </c>
    </row>
    <row r="10" spans="1:7" s="14" customFormat="1">
      <c r="A10" s="17" t="s">
        <v>110</v>
      </c>
      <c r="B10" s="17" t="s">
        <v>110</v>
      </c>
      <c r="C10" s="17" t="s">
        <v>111</v>
      </c>
      <c r="D10" s="17" t="s">
        <v>112</v>
      </c>
      <c r="E10" s="17" t="s">
        <v>112</v>
      </c>
      <c r="F10" s="17" t="s">
        <v>112</v>
      </c>
      <c r="G10" s="17" t="s">
        <v>112</v>
      </c>
    </row>
    <row r="11" spans="1:7" s="14" customFormat="1" ht="75">
      <c r="A11" s="17" t="s">
        <v>135</v>
      </c>
      <c r="B11" s="17" t="s">
        <v>136</v>
      </c>
      <c r="C11" s="17" t="s">
        <v>137</v>
      </c>
      <c r="D11" s="17" t="s">
        <v>40</v>
      </c>
      <c r="E11" s="17" t="s">
        <v>29</v>
      </c>
      <c r="F11" s="17" t="s">
        <v>138</v>
      </c>
      <c r="G11" s="17" t="s">
        <v>29</v>
      </c>
    </row>
    <row r="12" spans="1:7" s="14" customFormat="1" ht="75">
      <c r="A12" s="17" t="s">
        <v>139</v>
      </c>
      <c r="B12" s="17" t="s">
        <v>140</v>
      </c>
      <c r="C12" s="17" t="s">
        <v>141</v>
      </c>
      <c r="D12" s="17" t="s">
        <v>40</v>
      </c>
      <c r="E12" s="17" t="s">
        <v>29</v>
      </c>
      <c r="F12" s="17" t="s">
        <v>138</v>
      </c>
      <c r="G12" s="17" t="s">
        <v>29</v>
      </c>
    </row>
    <row r="13" spans="1:7" s="14" customFormat="1" ht="30">
      <c r="A13" s="17" t="s">
        <v>142</v>
      </c>
      <c r="B13" s="17" t="s">
        <v>143</v>
      </c>
      <c r="C13" s="17" t="s">
        <v>144</v>
      </c>
      <c r="D13" s="17" t="s">
        <v>29</v>
      </c>
      <c r="E13" s="17" t="s">
        <v>29</v>
      </c>
      <c r="F13" s="17" t="s">
        <v>138</v>
      </c>
      <c r="G13" s="17" t="s">
        <v>29</v>
      </c>
    </row>
    <row r="14" spans="1:7" s="14" customFormat="1" ht="75">
      <c r="A14" s="17" t="s">
        <v>145</v>
      </c>
      <c r="B14" s="17" t="s">
        <v>146</v>
      </c>
      <c r="C14" s="17" t="s">
        <v>147</v>
      </c>
      <c r="D14" s="17" t="s">
        <v>40</v>
      </c>
      <c r="E14" s="17" t="s">
        <v>29</v>
      </c>
      <c r="F14" s="17" t="s">
        <v>64</v>
      </c>
      <c r="G14" s="17" t="s">
        <v>29</v>
      </c>
    </row>
    <row r="15" spans="1:7" s="14" customFormat="1" ht="75">
      <c r="A15" s="17" t="s">
        <v>60</v>
      </c>
      <c r="B15" s="17" t="s">
        <v>61</v>
      </c>
      <c r="C15" s="17" t="s">
        <v>62</v>
      </c>
      <c r="D15" s="17" t="s">
        <v>40</v>
      </c>
      <c r="E15" s="17" t="s">
        <v>63</v>
      </c>
      <c r="F15" s="17" t="s">
        <v>64</v>
      </c>
      <c r="G15" s="17" t="s">
        <v>29</v>
      </c>
    </row>
    <row r="16" spans="1:7" s="14" customFormat="1" ht="75">
      <c r="A16" s="17" t="s">
        <v>148</v>
      </c>
      <c r="B16" s="17" t="s">
        <v>149</v>
      </c>
      <c r="C16" s="17" t="s">
        <v>150</v>
      </c>
      <c r="D16" s="17" t="s">
        <v>40</v>
      </c>
      <c r="E16" s="17" t="s">
        <v>151</v>
      </c>
      <c r="F16" s="17" t="s">
        <v>152</v>
      </c>
      <c r="G16" s="17" t="s">
        <v>153</v>
      </c>
    </row>
    <row r="17" spans="1:7" s="14" customFormat="1" ht="75">
      <c r="A17" s="17" t="s">
        <v>154</v>
      </c>
      <c r="B17" s="17" t="s">
        <v>155</v>
      </c>
      <c r="C17" s="17" t="s">
        <v>156</v>
      </c>
      <c r="D17" s="17" t="s">
        <v>40</v>
      </c>
      <c r="E17" s="17" t="s">
        <v>27</v>
      </c>
      <c r="F17" s="17" t="s">
        <v>157</v>
      </c>
      <c r="G17" s="17" t="s">
        <v>29</v>
      </c>
    </row>
    <row r="18" spans="1:7" s="14" customFormat="1" ht="75">
      <c r="A18" s="17" t="s">
        <v>158</v>
      </c>
      <c r="B18" s="17" t="s">
        <v>155</v>
      </c>
      <c r="C18" s="17" t="s">
        <v>159</v>
      </c>
      <c r="D18" s="17" t="s">
        <v>40</v>
      </c>
      <c r="E18" s="17" t="s">
        <v>160</v>
      </c>
      <c r="F18" s="17" t="s">
        <v>159</v>
      </c>
      <c r="G18" s="17" t="s">
        <v>29</v>
      </c>
    </row>
    <row r="19" spans="1:7" s="14" customFormat="1" ht="75">
      <c r="A19" s="17" t="s">
        <v>161</v>
      </c>
      <c r="B19" s="17" t="s">
        <v>149</v>
      </c>
      <c r="C19" s="17" t="s">
        <v>162</v>
      </c>
      <c r="D19" s="17" t="s">
        <v>40</v>
      </c>
      <c r="E19" s="17" t="s">
        <v>151</v>
      </c>
      <c r="F19" s="17" t="s">
        <v>163</v>
      </c>
      <c r="G19" s="17" t="s">
        <v>29</v>
      </c>
    </row>
    <row r="20" spans="1:7" s="14" customFormat="1" ht="75">
      <c r="A20" s="17" t="s">
        <v>228</v>
      </c>
      <c r="B20" s="17" t="s">
        <v>229</v>
      </c>
      <c r="C20" s="17" t="s">
        <v>230</v>
      </c>
      <c r="D20" s="17" t="s">
        <v>40</v>
      </c>
      <c r="E20" s="17" t="s">
        <v>231</v>
      </c>
      <c r="F20" s="17" t="s">
        <v>232</v>
      </c>
      <c r="G20" s="17" t="s">
        <v>233</v>
      </c>
    </row>
    <row r="21" spans="1:7" s="14" customFormat="1" ht="75">
      <c r="A21" s="17" t="s">
        <v>1105</v>
      </c>
      <c r="B21" s="17" t="s">
        <v>234</v>
      </c>
      <c r="C21" s="17" t="s">
        <v>235</v>
      </c>
      <c r="D21" s="17" t="s">
        <v>40</v>
      </c>
      <c r="E21" s="17" t="s">
        <v>236</v>
      </c>
      <c r="F21" s="17" t="s">
        <v>237</v>
      </c>
      <c r="G21" s="17" t="s">
        <v>238</v>
      </c>
    </row>
    <row r="22" spans="1:7" s="14" customFormat="1" ht="75">
      <c r="A22" s="17" t="s">
        <v>1106</v>
      </c>
      <c r="B22" s="17" t="s">
        <v>234</v>
      </c>
      <c r="C22" s="17" t="s">
        <v>239</v>
      </c>
      <c r="D22" s="17" t="s">
        <v>40</v>
      </c>
      <c r="E22" s="17" t="s">
        <v>236</v>
      </c>
      <c r="F22" s="17" t="s">
        <v>58</v>
      </c>
      <c r="G22" s="17" t="s">
        <v>238</v>
      </c>
    </row>
    <row r="23" spans="1:7" s="14" customFormat="1" ht="75">
      <c r="A23" s="17" t="s">
        <v>240</v>
      </c>
      <c r="B23" s="17" t="s">
        <v>241</v>
      </c>
      <c r="C23" s="17" t="s">
        <v>242</v>
      </c>
      <c r="D23" s="17" t="s">
        <v>40</v>
      </c>
      <c r="E23" s="17" t="s">
        <v>243</v>
      </c>
      <c r="F23" s="17" t="s">
        <v>244</v>
      </c>
      <c r="G23" s="17" t="s">
        <v>238</v>
      </c>
    </row>
    <row r="24" spans="1:7" s="14" customFormat="1" ht="75">
      <c r="A24" s="17" t="s">
        <v>245</v>
      </c>
      <c r="B24" s="17" t="s">
        <v>246</v>
      </c>
      <c r="C24" s="17" t="s">
        <v>247</v>
      </c>
      <c r="D24" s="17" t="s">
        <v>40</v>
      </c>
      <c r="E24" s="17" t="s">
        <v>248</v>
      </c>
      <c r="F24" s="17" t="s">
        <v>249</v>
      </c>
      <c r="G24" s="17" t="s">
        <v>250</v>
      </c>
    </row>
    <row r="25" spans="1:7" s="14" customFormat="1" ht="75">
      <c r="A25" s="17" t="s">
        <v>251</v>
      </c>
      <c r="B25" s="17" t="s">
        <v>252</v>
      </c>
      <c r="C25" s="17" t="s">
        <v>253</v>
      </c>
      <c r="D25" s="17" t="s">
        <v>40</v>
      </c>
      <c r="E25" s="17" t="s">
        <v>254</v>
      </c>
      <c r="F25" s="17" t="s">
        <v>244</v>
      </c>
      <c r="G25" s="17" t="s">
        <v>255</v>
      </c>
    </row>
    <row r="26" spans="1:7" s="14" customFormat="1" ht="75">
      <c r="A26" s="17" t="s">
        <v>1107</v>
      </c>
      <c r="B26" s="17" t="s">
        <v>256</v>
      </c>
      <c r="C26" s="17" t="s">
        <v>257</v>
      </c>
      <c r="D26" s="17" t="s">
        <v>40</v>
      </c>
      <c r="E26" s="17" t="s">
        <v>254</v>
      </c>
      <c r="F26" s="17" t="s">
        <v>244</v>
      </c>
      <c r="G26" s="17" t="s">
        <v>258</v>
      </c>
    </row>
    <row r="27" spans="1:7" s="14" customFormat="1" ht="30">
      <c r="A27" s="17" t="s">
        <v>65</v>
      </c>
      <c r="B27" s="17" t="s">
        <v>66</v>
      </c>
      <c r="C27" s="17" t="s">
        <v>67</v>
      </c>
      <c r="D27" s="17" t="s">
        <v>29</v>
      </c>
      <c r="E27" s="17" t="s">
        <v>30</v>
      </c>
      <c r="F27" s="17" t="s">
        <v>68</v>
      </c>
      <c r="G27" s="17" t="s">
        <v>29</v>
      </c>
    </row>
    <row r="28" spans="1:7" s="14" customFormat="1" ht="30">
      <c r="A28" s="17" t="s">
        <v>429</v>
      </c>
      <c r="B28" s="17" t="s">
        <v>430</v>
      </c>
      <c r="C28" s="17" t="s">
        <v>431</v>
      </c>
      <c r="D28" s="17" t="s">
        <v>29</v>
      </c>
      <c r="E28" s="17" t="s">
        <v>30</v>
      </c>
      <c r="F28" s="17" t="s">
        <v>68</v>
      </c>
      <c r="G28" s="17" t="s">
        <v>432</v>
      </c>
    </row>
    <row r="29" spans="1:7" s="14" customFormat="1">
      <c r="A29" s="17" t="s">
        <v>69</v>
      </c>
      <c r="B29" s="17" t="s">
        <v>70</v>
      </c>
      <c r="C29" s="17" t="s">
        <v>71</v>
      </c>
      <c r="D29" s="17" t="s">
        <v>29</v>
      </c>
      <c r="E29" s="17" t="s">
        <v>30</v>
      </c>
      <c r="F29" s="17" t="s">
        <v>68</v>
      </c>
      <c r="G29" s="17" t="s">
        <v>29</v>
      </c>
    </row>
    <row r="30" spans="1:7" s="14" customFormat="1" ht="30">
      <c r="A30" s="17" t="s">
        <v>433</v>
      </c>
      <c r="B30" s="17" t="s">
        <v>434</v>
      </c>
      <c r="C30" s="17" t="s">
        <v>435</v>
      </c>
      <c r="D30" s="17" t="s">
        <v>29</v>
      </c>
      <c r="E30" s="17" t="s">
        <v>29</v>
      </c>
      <c r="F30" s="17" t="s">
        <v>68</v>
      </c>
      <c r="G30" s="17" t="s">
        <v>29</v>
      </c>
    </row>
    <row r="31" spans="1:7" s="14" customFormat="1" ht="30">
      <c r="A31" s="17" t="s">
        <v>80</v>
      </c>
      <c r="B31" s="17" t="s">
        <v>81</v>
      </c>
      <c r="C31" s="17" t="s">
        <v>82</v>
      </c>
      <c r="D31" s="17" t="s">
        <v>29</v>
      </c>
      <c r="E31" s="17" t="s">
        <v>30</v>
      </c>
      <c r="F31" s="17" t="s">
        <v>83</v>
      </c>
      <c r="G31" s="17" t="s">
        <v>29</v>
      </c>
    </row>
    <row r="32" spans="1:7" s="14" customFormat="1" ht="30">
      <c r="A32" s="17" t="s">
        <v>436</v>
      </c>
      <c r="B32" s="17" t="s">
        <v>437</v>
      </c>
      <c r="C32" s="17" t="s">
        <v>435</v>
      </c>
      <c r="D32" s="17" t="s">
        <v>29</v>
      </c>
      <c r="E32" s="17" t="s">
        <v>30</v>
      </c>
      <c r="F32" s="17" t="s">
        <v>68</v>
      </c>
      <c r="G32" s="17" t="s">
        <v>29</v>
      </c>
    </row>
    <row r="33" spans="1:7" s="14" customFormat="1" ht="75">
      <c r="A33" s="17" t="s">
        <v>37</v>
      </c>
      <c r="B33" s="17" t="s">
        <v>38</v>
      </c>
      <c r="C33" s="17" t="s">
        <v>39</v>
      </c>
      <c r="D33" s="17" t="s">
        <v>40</v>
      </c>
      <c r="E33" s="17" t="s">
        <v>41</v>
      </c>
      <c r="F33" s="17" t="s">
        <v>42</v>
      </c>
      <c r="G33" s="17" t="s">
        <v>43</v>
      </c>
    </row>
    <row r="34" spans="1:7" s="14" customFormat="1" ht="60">
      <c r="A34" s="17" t="s">
        <v>1108</v>
      </c>
      <c r="B34" s="17" t="s">
        <v>44</v>
      </c>
      <c r="C34" s="17" t="s">
        <v>45</v>
      </c>
      <c r="D34" s="17" t="s">
        <v>29</v>
      </c>
      <c r="E34" s="17" t="s">
        <v>41</v>
      </c>
      <c r="F34" s="17" t="s">
        <v>1109</v>
      </c>
      <c r="G34" s="17" t="s">
        <v>43</v>
      </c>
    </row>
    <row r="35" spans="1:7" s="14" customFormat="1" ht="30">
      <c r="A35" s="17" t="s">
        <v>464</v>
      </c>
      <c r="B35" s="17" t="s">
        <v>465</v>
      </c>
      <c r="C35" s="17" t="s">
        <v>45</v>
      </c>
      <c r="D35" s="17" t="s">
        <v>29</v>
      </c>
      <c r="E35" s="17" t="s">
        <v>29</v>
      </c>
      <c r="F35" s="17" t="s">
        <v>466</v>
      </c>
      <c r="G35" s="17" t="s">
        <v>43</v>
      </c>
    </row>
    <row r="36" spans="1:7" s="14" customFormat="1" ht="75">
      <c r="A36" s="17" t="s">
        <v>467</v>
      </c>
      <c r="B36" s="17" t="s">
        <v>468</v>
      </c>
      <c r="C36" s="17" t="s">
        <v>469</v>
      </c>
      <c r="D36" s="17" t="s">
        <v>40</v>
      </c>
      <c r="E36" s="17" t="s">
        <v>41</v>
      </c>
      <c r="F36" s="17" t="s">
        <v>470</v>
      </c>
      <c r="G36" s="17" t="s">
        <v>471</v>
      </c>
    </row>
    <row r="37" spans="1:7" s="14" customFormat="1" ht="75">
      <c r="A37" s="17" t="s">
        <v>1071</v>
      </c>
      <c r="B37" s="17" t="s">
        <v>46</v>
      </c>
      <c r="C37" s="17" t="s">
        <v>47</v>
      </c>
      <c r="D37" s="17" t="s">
        <v>40</v>
      </c>
      <c r="E37" s="17" t="s">
        <v>48</v>
      </c>
      <c r="F37" s="17" t="s">
        <v>49</v>
      </c>
      <c r="G37" s="17" t="s">
        <v>50</v>
      </c>
    </row>
    <row r="38" spans="1:7" s="14" customFormat="1" ht="75">
      <c r="A38" s="17" t="s">
        <v>547</v>
      </c>
      <c r="B38" s="17" t="s">
        <v>548</v>
      </c>
      <c r="C38" s="17" t="s">
        <v>549</v>
      </c>
      <c r="D38" s="17" t="s">
        <v>40</v>
      </c>
      <c r="E38" s="17" t="s">
        <v>550</v>
      </c>
      <c r="F38" s="17" t="s">
        <v>49</v>
      </c>
      <c r="G38" s="17" t="s">
        <v>551</v>
      </c>
    </row>
    <row r="39" spans="1:7" s="14" customFormat="1" ht="75">
      <c r="A39" s="17" t="s">
        <v>552</v>
      </c>
      <c r="B39" s="17" t="s">
        <v>553</v>
      </c>
      <c r="C39" s="17" t="s">
        <v>1110</v>
      </c>
      <c r="D39" s="17" t="s">
        <v>40</v>
      </c>
      <c r="E39" s="17" t="s">
        <v>1111</v>
      </c>
      <c r="F39" s="17" t="s">
        <v>49</v>
      </c>
      <c r="G39" s="17" t="s">
        <v>554</v>
      </c>
    </row>
    <row r="40" spans="1:7" s="14" customFormat="1" ht="75">
      <c r="A40" s="17" t="s">
        <v>555</v>
      </c>
      <c r="B40" s="17" t="s">
        <v>556</v>
      </c>
      <c r="C40" s="17" t="s">
        <v>1112</v>
      </c>
      <c r="D40" s="17" t="s">
        <v>40</v>
      </c>
      <c r="E40" s="17" t="s">
        <v>557</v>
      </c>
      <c r="F40" s="17" t="s">
        <v>49</v>
      </c>
      <c r="G40" s="17" t="s">
        <v>1113</v>
      </c>
    </row>
    <row r="41" spans="1:7" s="14" customFormat="1" ht="75">
      <c r="A41" s="17" t="s">
        <v>558</v>
      </c>
      <c r="B41" s="17" t="s">
        <v>548</v>
      </c>
      <c r="C41" s="17" t="s">
        <v>559</v>
      </c>
      <c r="D41" s="17" t="s">
        <v>40</v>
      </c>
      <c r="E41" s="17" t="s">
        <v>560</v>
      </c>
      <c r="F41" s="17" t="s">
        <v>49</v>
      </c>
      <c r="G41" s="17" t="s">
        <v>29</v>
      </c>
    </row>
    <row r="42" spans="1:7" s="14" customFormat="1" ht="75">
      <c r="A42" s="17" t="s">
        <v>561</v>
      </c>
      <c r="B42" s="17" t="s">
        <v>1114</v>
      </c>
      <c r="C42" s="17" t="s">
        <v>562</v>
      </c>
      <c r="D42" s="17" t="s">
        <v>40</v>
      </c>
      <c r="E42" s="17" t="s">
        <v>29</v>
      </c>
      <c r="F42" s="17" t="s">
        <v>49</v>
      </c>
      <c r="G42" s="17" t="s">
        <v>563</v>
      </c>
    </row>
    <row r="43" spans="1:7" s="14" customFormat="1" ht="75">
      <c r="A43" s="17" t="s">
        <v>564</v>
      </c>
      <c r="B43" s="17" t="s">
        <v>565</v>
      </c>
      <c r="C43" s="17" t="s">
        <v>566</v>
      </c>
      <c r="D43" s="17" t="s">
        <v>40</v>
      </c>
      <c r="E43" s="17" t="s">
        <v>29</v>
      </c>
      <c r="F43" s="17" t="s">
        <v>49</v>
      </c>
      <c r="G43" s="17" t="s">
        <v>567</v>
      </c>
    </row>
    <row r="44" spans="1:7" s="14" customFormat="1" ht="75">
      <c r="A44" s="17" t="s">
        <v>568</v>
      </c>
      <c r="B44" s="17" t="s">
        <v>1078</v>
      </c>
      <c r="C44" s="17" t="s">
        <v>1079</v>
      </c>
      <c r="D44" s="17" t="s">
        <v>40</v>
      </c>
      <c r="E44" s="17" t="s">
        <v>29</v>
      </c>
      <c r="F44" s="17" t="s">
        <v>29</v>
      </c>
      <c r="G44" s="17" t="s">
        <v>29</v>
      </c>
    </row>
    <row r="45" spans="1:7" s="14" customFormat="1" ht="75">
      <c r="A45" s="17" t="s">
        <v>569</v>
      </c>
      <c r="B45" s="17" t="s">
        <v>570</v>
      </c>
      <c r="C45" s="17" t="s">
        <v>1079</v>
      </c>
      <c r="D45" s="17" t="s">
        <v>40</v>
      </c>
      <c r="E45" s="17" t="s">
        <v>29</v>
      </c>
      <c r="F45" s="17" t="s">
        <v>49</v>
      </c>
      <c r="G45" s="17" t="s">
        <v>567</v>
      </c>
    </row>
    <row r="46" spans="1:7" s="14" customFormat="1" ht="45">
      <c r="A46" s="17" t="s">
        <v>571</v>
      </c>
      <c r="B46" s="17" t="s">
        <v>572</v>
      </c>
      <c r="C46" s="17" t="s">
        <v>1080</v>
      </c>
      <c r="D46" s="17" t="s">
        <v>29</v>
      </c>
      <c r="E46" s="17" t="s">
        <v>29</v>
      </c>
      <c r="F46" s="17" t="s">
        <v>573</v>
      </c>
      <c r="G46" s="17" t="s">
        <v>574</v>
      </c>
    </row>
    <row r="47" spans="1:7" s="14" customFormat="1" ht="45">
      <c r="A47" s="17" t="s">
        <v>575</v>
      </c>
      <c r="B47" s="17" t="s">
        <v>576</v>
      </c>
      <c r="C47" s="17" t="s">
        <v>1081</v>
      </c>
      <c r="D47" s="17" t="s">
        <v>29</v>
      </c>
      <c r="E47" s="17" t="s">
        <v>29</v>
      </c>
      <c r="F47" s="17" t="s">
        <v>577</v>
      </c>
      <c r="G47" s="17" t="s">
        <v>574</v>
      </c>
    </row>
    <row r="48" spans="1:7" s="14" customFormat="1" ht="75">
      <c r="A48" s="25" t="s">
        <v>1072</v>
      </c>
      <c r="B48" s="25" t="s">
        <v>1082</v>
      </c>
      <c r="C48" s="25" t="s">
        <v>1083</v>
      </c>
      <c r="D48" s="25" t="s">
        <v>40</v>
      </c>
      <c r="E48" s="25" t="s">
        <v>581</v>
      </c>
      <c r="F48" s="25" t="s">
        <v>1073</v>
      </c>
      <c r="G48" s="25" t="s">
        <v>1084</v>
      </c>
    </row>
    <row r="49" spans="1:9" s="14" customFormat="1" ht="75">
      <c r="A49" s="17" t="s">
        <v>578</v>
      </c>
      <c r="B49" s="17" t="s">
        <v>579</v>
      </c>
      <c r="C49" s="17" t="s">
        <v>580</v>
      </c>
      <c r="D49" s="17" t="s">
        <v>40</v>
      </c>
      <c r="E49" s="17" t="s">
        <v>581</v>
      </c>
      <c r="F49" s="17" t="s">
        <v>582</v>
      </c>
      <c r="G49" s="17" t="s">
        <v>1085</v>
      </c>
    </row>
    <row r="50" spans="1:9" s="14" customFormat="1" ht="75">
      <c r="A50" s="17" t="s">
        <v>583</v>
      </c>
      <c r="B50" s="17" t="s">
        <v>584</v>
      </c>
      <c r="C50" s="17" t="s">
        <v>585</v>
      </c>
      <c r="D50" s="17" t="s">
        <v>40</v>
      </c>
      <c r="E50" s="17" t="s">
        <v>581</v>
      </c>
      <c r="F50" s="17" t="s">
        <v>586</v>
      </c>
      <c r="G50" s="17" t="s">
        <v>1086</v>
      </c>
    </row>
    <row r="51" spans="1:9" s="14" customFormat="1" ht="75">
      <c r="A51" s="17" t="s">
        <v>51</v>
      </c>
      <c r="B51" s="17" t="s">
        <v>52</v>
      </c>
      <c r="C51" s="17" t="s">
        <v>53</v>
      </c>
      <c r="D51" s="17" t="s">
        <v>40</v>
      </c>
      <c r="E51" s="17" t="s">
        <v>1087</v>
      </c>
      <c r="F51" s="17" t="s">
        <v>54</v>
      </c>
      <c r="G51" s="17" t="s">
        <v>29</v>
      </c>
    </row>
    <row r="52" spans="1:9" s="14" customFormat="1" ht="75">
      <c r="A52" s="17" t="s">
        <v>301</v>
      </c>
      <c r="B52" s="17" t="s">
        <v>587</v>
      </c>
      <c r="C52" s="17" t="s">
        <v>588</v>
      </c>
      <c r="D52" s="17" t="s">
        <v>40</v>
      </c>
      <c r="E52" s="17" t="s">
        <v>589</v>
      </c>
      <c r="F52" s="17" t="s">
        <v>49</v>
      </c>
      <c r="G52" s="17" t="s">
        <v>1088</v>
      </c>
    </row>
    <row r="53" spans="1:9" s="14" customFormat="1" ht="45">
      <c r="A53" s="17" t="s">
        <v>590</v>
      </c>
      <c r="B53" s="17" t="s">
        <v>591</v>
      </c>
      <c r="C53" s="17" t="s">
        <v>592</v>
      </c>
      <c r="D53" s="17" t="s">
        <v>29</v>
      </c>
      <c r="E53" s="17" t="s">
        <v>29</v>
      </c>
      <c r="F53" s="17" t="s">
        <v>49</v>
      </c>
      <c r="G53" s="17" t="s">
        <v>29</v>
      </c>
    </row>
    <row r="54" spans="1:9" s="14" customFormat="1" ht="75">
      <c r="A54" s="17" t="s">
        <v>593</v>
      </c>
      <c r="B54" s="17" t="s">
        <v>594</v>
      </c>
      <c r="C54" s="17" t="s">
        <v>595</v>
      </c>
      <c r="D54" s="17" t="s">
        <v>40</v>
      </c>
      <c r="E54" s="17" t="s">
        <v>596</v>
      </c>
      <c r="F54" s="17" t="s">
        <v>58</v>
      </c>
      <c r="G54" s="17" t="s">
        <v>597</v>
      </c>
    </row>
    <row r="55" spans="1:9" s="14" customFormat="1" ht="75">
      <c r="A55" s="17" t="s">
        <v>78</v>
      </c>
      <c r="B55" s="17" t="s">
        <v>32</v>
      </c>
      <c r="C55" s="17" t="s">
        <v>79</v>
      </c>
      <c r="D55" s="17" t="s">
        <v>40</v>
      </c>
      <c r="E55" s="17" t="s">
        <v>57</v>
      </c>
      <c r="F55" s="17" t="s">
        <v>58</v>
      </c>
      <c r="G55" s="17" t="s">
        <v>59</v>
      </c>
    </row>
    <row r="56" spans="1:9" s="14" customFormat="1" ht="75">
      <c r="A56" s="17" t="s">
        <v>598</v>
      </c>
      <c r="B56" s="17" t="s">
        <v>32</v>
      </c>
      <c r="C56" s="17" t="s">
        <v>79</v>
      </c>
      <c r="D56" s="17" t="s">
        <v>40</v>
      </c>
      <c r="E56" s="17" t="s">
        <v>57</v>
      </c>
      <c r="F56" s="17" t="s">
        <v>58</v>
      </c>
      <c r="G56" s="17" t="s">
        <v>59</v>
      </c>
    </row>
    <row r="57" spans="1:9" s="14" customFormat="1" ht="75">
      <c r="A57" s="17" t="s">
        <v>599</v>
      </c>
      <c r="B57" s="17" t="s">
        <v>32</v>
      </c>
      <c r="C57" s="17" t="s">
        <v>79</v>
      </c>
      <c r="D57" s="17" t="s">
        <v>40</v>
      </c>
      <c r="E57" s="17" t="s">
        <v>57</v>
      </c>
      <c r="F57" s="17" t="s">
        <v>58</v>
      </c>
      <c r="G57" s="17" t="s">
        <v>59</v>
      </c>
    </row>
    <row r="58" spans="1:9" s="14" customFormat="1" ht="75">
      <c r="A58" s="17" t="s">
        <v>600</v>
      </c>
      <c r="B58" s="17" t="s">
        <v>56</v>
      </c>
      <c r="C58" s="17" t="s">
        <v>31</v>
      </c>
      <c r="D58" s="17" t="s">
        <v>40</v>
      </c>
      <c r="E58" s="17" t="s">
        <v>57</v>
      </c>
      <c r="F58" s="17" t="s">
        <v>58</v>
      </c>
      <c r="G58" s="17" t="s">
        <v>59</v>
      </c>
    </row>
    <row r="59" spans="1:9" s="14" customFormat="1" ht="75">
      <c r="A59" s="17" t="s">
        <v>601</v>
      </c>
      <c r="B59" s="17" t="s">
        <v>56</v>
      </c>
      <c r="C59" s="17" t="s">
        <v>31</v>
      </c>
      <c r="D59" s="17" t="s">
        <v>40</v>
      </c>
      <c r="E59" s="17" t="s">
        <v>57</v>
      </c>
      <c r="F59" s="17" t="s">
        <v>58</v>
      </c>
      <c r="G59" s="17" t="s">
        <v>59</v>
      </c>
    </row>
    <row r="60" spans="1:9" s="14" customFormat="1" ht="75">
      <c r="A60" s="17" t="s">
        <v>602</v>
      </c>
      <c r="B60" s="17" t="s">
        <v>32</v>
      </c>
      <c r="C60" s="17" t="s">
        <v>79</v>
      </c>
      <c r="D60" s="17" t="s">
        <v>40</v>
      </c>
      <c r="E60" s="17" t="s">
        <v>57</v>
      </c>
      <c r="F60" s="17" t="s">
        <v>58</v>
      </c>
      <c r="G60" s="17" t="s">
        <v>59</v>
      </c>
    </row>
    <row r="61" spans="1:9" s="14" customFormat="1" ht="75">
      <c r="A61" s="17" t="s">
        <v>55</v>
      </c>
      <c r="B61" s="17" t="s">
        <v>56</v>
      </c>
      <c r="C61" s="17" t="s">
        <v>31</v>
      </c>
      <c r="D61" s="17" t="s">
        <v>40</v>
      </c>
      <c r="E61" s="17" t="s">
        <v>57</v>
      </c>
      <c r="F61" s="17" t="s">
        <v>58</v>
      </c>
      <c r="G61" s="17" t="s">
        <v>59</v>
      </c>
    </row>
    <row r="62" spans="1:9" s="14" customFormat="1" ht="75">
      <c r="A62" s="17" t="s">
        <v>603</v>
      </c>
      <c r="B62" s="17" t="s">
        <v>56</v>
      </c>
      <c r="C62" s="17" t="s">
        <v>31</v>
      </c>
      <c r="D62" s="17" t="s">
        <v>40</v>
      </c>
      <c r="E62" s="17" t="s">
        <v>57</v>
      </c>
      <c r="F62" s="17" t="s">
        <v>58</v>
      </c>
      <c r="G62" s="17" t="s">
        <v>59</v>
      </c>
    </row>
    <row r="63" spans="1:9" s="14" customFormat="1" ht="75">
      <c r="A63" s="17" t="s">
        <v>604</v>
      </c>
      <c r="B63" s="17" t="s">
        <v>56</v>
      </c>
      <c r="C63" s="17" t="s">
        <v>31</v>
      </c>
      <c r="D63" s="17" t="s">
        <v>40</v>
      </c>
      <c r="E63" s="17" t="s">
        <v>57</v>
      </c>
      <c r="F63" s="17" t="s">
        <v>58</v>
      </c>
      <c r="G63" s="17" t="s">
        <v>59</v>
      </c>
    </row>
    <row r="64" spans="1:9">
      <c r="A64" s="16" t="s">
        <v>1089</v>
      </c>
      <c r="B64" s="16" t="s">
        <v>109</v>
      </c>
      <c r="C64" s="16" t="s">
        <v>1090</v>
      </c>
      <c r="D64" s="16" t="s">
        <v>29</v>
      </c>
      <c r="E64" s="16" t="s">
        <v>29</v>
      </c>
      <c r="F64" s="16" t="s">
        <v>29</v>
      </c>
      <c r="G64" s="16" t="s">
        <v>29</v>
      </c>
      <c r="I64" s="14"/>
    </row>
    <row r="65" spans="1:7">
      <c r="A65" s="16" t="s">
        <v>72</v>
      </c>
      <c r="B65" s="16" t="s">
        <v>73</v>
      </c>
      <c r="C65" s="16" t="s">
        <v>74</v>
      </c>
      <c r="D65" s="16" t="s">
        <v>75</v>
      </c>
      <c r="E65" s="16" t="s">
        <v>76</v>
      </c>
      <c r="F65" s="16" t="s">
        <v>77</v>
      </c>
      <c r="G65" s="16" t="s">
        <v>1091</v>
      </c>
    </row>
    <row r="66" spans="1:7">
      <c r="A66" s="16" t="s">
        <v>1092</v>
      </c>
      <c r="B66" s="16" t="s">
        <v>113</v>
      </c>
      <c r="C66" s="16" t="s">
        <v>114</v>
      </c>
      <c r="D66" s="16" t="s">
        <v>115</v>
      </c>
      <c r="E66" s="16" t="s">
        <v>115</v>
      </c>
      <c r="F66" s="16" t="s">
        <v>114</v>
      </c>
      <c r="G66" s="16" t="s">
        <v>115</v>
      </c>
    </row>
    <row r="67" spans="1:7">
      <c r="A67" s="16" t="s">
        <v>1093</v>
      </c>
      <c r="B67" s="16" t="s">
        <v>113</v>
      </c>
      <c r="C67" s="16" t="s">
        <v>116</v>
      </c>
      <c r="D67" s="16" t="s">
        <v>115</v>
      </c>
      <c r="E67" s="16" t="s">
        <v>115</v>
      </c>
      <c r="F67" s="16" t="s">
        <v>116</v>
      </c>
      <c r="G67" s="16" t="s">
        <v>115</v>
      </c>
    </row>
    <row r="68" spans="1:7">
      <c r="A68" s="16" t="s">
        <v>1094</v>
      </c>
      <c r="B68" s="16" t="s">
        <v>113</v>
      </c>
      <c r="C68" s="16" t="s">
        <v>117</v>
      </c>
      <c r="D68" s="16" t="s">
        <v>115</v>
      </c>
      <c r="E68" s="16" t="s">
        <v>115</v>
      </c>
      <c r="F68" s="16" t="s">
        <v>117</v>
      </c>
      <c r="G68" s="16" t="s">
        <v>115</v>
      </c>
    </row>
    <row r="69" spans="1:7">
      <c r="A69" s="16" t="s">
        <v>1095</v>
      </c>
      <c r="B69" s="16" t="s">
        <v>113</v>
      </c>
      <c r="C69" s="16" t="s">
        <v>118</v>
      </c>
      <c r="D69" s="16" t="s">
        <v>115</v>
      </c>
      <c r="E69" s="16" t="s">
        <v>115</v>
      </c>
      <c r="F69" s="16" t="s">
        <v>118</v>
      </c>
      <c r="G69" s="16" t="s">
        <v>115</v>
      </c>
    </row>
    <row r="70" spans="1:7" ht="45">
      <c r="A70" s="16" t="s">
        <v>1096</v>
      </c>
      <c r="B70" s="16" t="s">
        <v>113</v>
      </c>
      <c r="C70" s="16" t="s">
        <v>119</v>
      </c>
      <c r="D70" s="16" t="s">
        <v>115</v>
      </c>
      <c r="E70" s="16" t="s">
        <v>115</v>
      </c>
      <c r="F70" s="16" t="s">
        <v>119</v>
      </c>
      <c r="G70" s="16" t="s">
        <v>115</v>
      </c>
    </row>
    <row r="71" spans="1:7">
      <c r="A71" s="16" t="s">
        <v>1097</v>
      </c>
      <c r="B71" s="16" t="s">
        <v>113</v>
      </c>
      <c r="C71" s="16" t="s">
        <v>120</v>
      </c>
      <c r="D71" s="16" t="s">
        <v>115</v>
      </c>
      <c r="E71" s="16" t="s">
        <v>115</v>
      </c>
      <c r="F71" s="16" t="s">
        <v>120</v>
      </c>
      <c r="G71" s="16" t="s">
        <v>115</v>
      </c>
    </row>
    <row r="72" spans="1:7">
      <c r="A72" s="16" t="s">
        <v>1098</v>
      </c>
      <c r="B72" s="16" t="s">
        <v>113</v>
      </c>
      <c r="C72" s="16" t="s">
        <v>121</v>
      </c>
      <c r="D72" s="16" t="s">
        <v>115</v>
      </c>
      <c r="E72" s="16" t="s">
        <v>115</v>
      </c>
      <c r="F72" s="16" t="s">
        <v>121</v>
      </c>
      <c r="G72" s="16" t="s">
        <v>115</v>
      </c>
    </row>
    <row r="73" spans="1:7">
      <c r="A73" s="16" t="s">
        <v>1099</v>
      </c>
      <c r="B73" s="16" t="s">
        <v>113</v>
      </c>
      <c r="C73" s="16" t="s">
        <v>122</v>
      </c>
      <c r="D73" s="16" t="s">
        <v>115</v>
      </c>
      <c r="E73" s="16" t="s">
        <v>115</v>
      </c>
      <c r="F73" s="16" t="s">
        <v>122</v>
      </c>
      <c r="G73" s="16" t="s">
        <v>115</v>
      </c>
    </row>
    <row r="74" spans="1:7" ht="30">
      <c r="A74" s="16" t="s">
        <v>1100</v>
      </c>
      <c r="B74" s="16" t="s">
        <v>113</v>
      </c>
      <c r="C74" s="16" t="s">
        <v>123</v>
      </c>
      <c r="D74" s="16" t="s">
        <v>115</v>
      </c>
      <c r="E74" s="16" t="s">
        <v>115</v>
      </c>
      <c r="F74" s="16" t="s">
        <v>123</v>
      </c>
      <c r="G74" s="16" t="s">
        <v>115</v>
      </c>
    </row>
    <row r="75" spans="1:7" ht="30">
      <c r="A75" s="16" t="s">
        <v>1101</v>
      </c>
      <c r="B75" s="16" t="s">
        <v>113</v>
      </c>
      <c r="C75" s="16" t="s">
        <v>124</v>
      </c>
      <c r="D75" s="16" t="s">
        <v>115</v>
      </c>
      <c r="E75" s="16" t="s">
        <v>115</v>
      </c>
      <c r="F75" s="16" t="s">
        <v>124</v>
      </c>
      <c r="G75" s="16" t="s">
        <v>115</v>
      </c>
    </row>
    <row r="76" spans="1:7">
      <c r="A76" s="16" t="s">
        <v>605</v>
      </c>
      <c r="B76" s="16" t="s">
        <v>113</v>
      </c>
      <c r="C76" s="16" t="s">
        <v>125</v>
      </c>
      <c r="D76" s="16" t="s">
        <v>115</v>
      </c>
      <c r="E76" s="16" t="s">
        <v>115</v>
      </c>
      <c r="F76" s="16" t="s">
        <v>125</v>
      </c>
      <c r="G76" s="16" t="s">
        <v>115</v>
      </c>
    </row>
    <row r="77" spans="1:7">
      <c r="A77" s="16" t="s">
        <v>606</v>
      </c>
      <c r="B77" s="16" t="s">
        <v>113</v>
      </c>
      <c r="C77" s="16" t="s">
        <v>126</v>
      </c>
      <c r="D77" s="16" t="s">
        <v>115</v>
      </c>
      <c r="E77" s="16" t="s">
        <v>115</v>
      </c>
      <c r="F77" s="16" t="s">
        <v>126</v>
      </c>
      <c r="G77" s="16" t="s">
        <v>115</v>
      </c>
    </row>
    <row r="78" spans="1:7" ht="30">
      <c r="A78" s="16" t="s">
        <v>607</v>
      </c>
      <c r="B78" s="16" t="s">
        <v>113</v>
      </c>
      <c r="C78" s="16" t="s">
        <v>127</v>
      </c>
      <c r="D78" s="16" t="s">
        <v>115</v>
      </c>
      <c r="E78" s="16" t="s">
        <v>115</v>
      </c>
      <c r="F78" s="16" t="s">
        <v>127</v>
      </c>
      <c r="G78" s="16" t="s">
        <v>115</v>
      </c>
    </row>
    <row r="79" spans="1:7" ht="120">
      <c r="A79" s="16" t="s">
        <v>608</v>
      </c>
      <c r="B79" s="16" t="s">
        <v>113</v>
      </c>
      <c r="C79" s="16" t="s">
        <v>128</v>
      </c>
      <c r="D79" s="16" t="s">
        <v>115</v>
      </c>
      <c r="E79" s="16" t="s">
        <v>115</v>
      </c>
      <c r="F79" s="16" t="s">
        <v>128</v>
      </c>
      <c r="G79" s="16" t="s">
        <v>115</v>
      </c>
    </row>
    <row r="80" spans="1:7" ht="45">
      <c r="A80" s="16" t="s">
        <v>609</v>
      </c>
      <c r="B80" s="16" t="s">
        <v>113</v>
      </c>
      <c r="C80" s="16" t="s">
        <v>129</v>
      </c>
      <c r="D80" s="16" t="s">
        <v>115</v>
      </c>
      <c r="E80" s="16" t="s">
        <v>115</v>
      </c>
      <c r="F80" s="16" t="s">
        <v>129</v>
      </c>
      <c r="G80" s="16" t="s">
        <v>115</v>
      </c>
    </row>
    <row r="81" spans="1:7">
      <c r="A81" s="16" t="s">
        <v>610</v>
      </c>
      <c r="B81" s="16" t="s">
        <v>130</v>
      </c>
      <c r="C81" s="16" t="s">
        <v>131</v>
      </c>
      <c r="D81" s="16" t="s">
        <v>115</v>
      </c>
      <c r="E81" s="16" t="s">
        <v>115</v>
      </c>
      <c r="F81" s="16" t="s">
        <v>131</v>
      </c>
      <c r="G81" s="16" t="s">
        <v>115</v>
      </c>
    </row>
    <row r="82" spans="1:7" ht="60">
      <c r="A82" s="16" t="s">
        <v>611</v>
      </c>
      <c r="B82" s="16" t="s">
        <v>130</v>
      </c>
      <c r="C82" s="16" t="s">
        <v>132</v>
      </c>
      <c r="D82" s="16" t="s">
        <v>115</v>
      </c>
      <c r="E82" s="16" t="s">
        <v>115</v>
      </c>
      <c r="F82" s="16" t="s">
        <v>132</v>
      </c>
      <c r="G82" s="16" t="s">
        <v>115</v>
      </c>
    </row>
    <row r="83" spans="1:7">
      <c r="A83" s="16" t="s">
        <v>612</v>
      </c>
      <c r="B83" s="16" t="s">
        <v>130</v>
      </c>
      <c r="C83" s="16" t="s">
        <v>133</v>
      </c>
      <c r="D83" s="16" t="s">
        <v>115</v>
      </c>
      <c r="E83" s="16" t="s">
        <v>115</v>
      </c>
      <c r="F83" s="16" t="s">
        <v>133</v>
      </c>
      <c r="G83" s="16" t="s">
        <v>115</v>
      </c>
    </row>
    <row r="84" spans="1:7">
      <c r="A84" s="16" t="s">
        <v>613</v>
      </c>
      <c r="B84" s="16" t="s">
        <v>130</v>
      </c>
      <c r="C84" s="16" t="s">
        <v>134</v>
      </c>
      <c r="D84" s="16" t="s">
        <v>115</v>
      </c>
      <c r="E84" s="16" t="s">
        <v>115</v>
      </c>
      <c r="F84" s="16" t="s">
        <v>134</v>
      </c>
      <c r="G84" s="16" t="s">
        <v>115</v>
      </c>
    </row>
    <row r="85" spans="1:7" ht="30">
      <c r="A85" s="16" t="s">
        <v>614</v>
      </c>
      <c r="B85" s="16" t="s">
        <v>148</v>
      </c>
      <c r="C85" s="16" t="s">
        <v>164</v>
      </c>
      <c r="D85" s="16" t="s">
        <v>115</v>
      </c>
      <c r="E85" s="16" t="s">
        <v>115</v>
      </c>
      <c r="F85" s="16" t="s">
        <v>164</v>
      </c>
      <c r="G85" s="16" t="s">
        <v>115</v>
      </c>
    </row>
    <row r="86" spans="1:7" ht="75">
      <c r="A86" s="16" t="s">
        <v>615</v>
      </c>
      <c r="B86" s="16" t="s">
        <v>148</v>
      </c>
      <c r="C86" s="16" t="s">
        <v>165</v>
      </c>
      <c r="D86" s="16" t="s">
        <v>115</v>
      </c>
      <c r="E86" s="16" t="s">
        <v>115</v>
      </c>
      <c r="F86" s="16" t="s">
        <v>165</v>
      </c>
      <c r="G86" s="16" t="s">
        <v>115</v>
      </c>
    </row>
    <row r="87" spans="1:7" ht="30">
      <c r="A87" s="16" t="s">
        <v>616</v>
      </c>
      <c r="B87" s="16" t="s">
        <v>148</v>
      </c>
      <c r="C87" s="16" t="s">
        <v>166</v>
      </c>
      <c r="D87" s="16" t="s">
        <v>115</v>
      </c>
      <c r="E87" s="16" t="s">
        <v>115</v>
      </c>
      <c r="F87" s="16" t="s">
        <v>166</v>
      </c>
      <c r="G87" s="16" t="s">
        <v>115</v>
      </c>
    </row>
    <row r="88" spans="1:7">
      <c r="A88" s="16" t="s">
        <v>617</v>
      </c>
      <c r="B88" s="16" t="s">
        <v>161</v>
      </c>
      <c r="C88" s="16" t="s">
        <v>167</v>
      </c>
      <c r="D88" s="16" t="s">
        <v>115</v>
      </c>
      <c r="E88" s="16" t="s">
        <v>167</v>
      </c>
      <c r="F88" s="16" t="s">
        <v>167</v>
      </c>
      <c r="G88" s="16" t="s">
        <v>115</v>
      </c>
    </row>
    <row r="89" spans="1:7">
      <c r="A89" s="16" t="s">
        <v>618</v>
      </c>
      <c r="B89" s="16" t="s">
        <v>161</v>
      </c>
      <c r="C89" s="16" t="s">
        <v>168</v>
      </c>
      <c r="D89" s="16" t="s">
        <v>115</v>
      </c>
      <c r="E89" s="16" t="s">
        <v>168</v>
      </c>
      <c r="F89" s="16" t="s">
        <v>168</v>
      </c>
      <c r="G89" s="16" t="s">
        <v>115</v>
      </c>
    </row>
    <row r="90" spans="1:7" ht="45">
      <c r="A90" s="16" t="s">
        <v>619</v>
      </c>
      <c r="B90" s="16" t="s">
        <v>161</v>
      </c>
      <c r="C90" s="16" t="s">
        <v>169</v>
      </c>
      <c r="D90" s="16" t="s">
        <v>115</v>
      </c>
      <c r="E90" s="16" t="s">
        <v>169</v>
      </c>
      <c r="F90" s="16" t="s">
        <v>169</v>
      </c>
      <c r="G90" s="16" t="s">
        <v>115</v>
      </c>
    </row>
    <row r="91" spans="1:7">
      <c r="A91" s="16" t="s">
        <v>620</v>
      </c>
      <c r="B91" s="16" t="s">
        <v>161</v>
      </c>
      <c r="C91" s="16" t="s">
        <v>170</v>
      </c>
      <c r="D91" s="16" t="s">
        <v>115</v>
      </c>
      <c r="E91" s="16" t="s">
        <v>170</v>
      </c>
      <c r="F91" s="16" t="s">
        <v>170</v>
      </c>
      <c r="G91" s="16" t="s">
        <v>115</v>
      </c>
    </row>
    <row r="92" spans="1:7" ht="30">
      <c r="A92" s="16" t="s">
        <v>621</v>
      </c>
      <c r="B92" s="16" t="s">
        <v>161</v>
      </c>
      <c r="C92" s="16" t="s">
        <v>171</v>
      </c>
      <c r="D92" s="16" t="s">
        <v>115</v>
      </c>
      <c r="E92" s="16" t="s">
        <v>171</v>
      </c>
      <c r="F92" s="16" t="s">
        <v>171</v>
      </c>
      <c r="G92" s="16" t="s">
        <v>115</v>
      </c>
    </row>
    <row r="93" spans="1:7" ht="135">
      <c r="A93" s="16" t="s">
        <v>622</v>
      </c>
      <c r="B93" s="16" t="s">
        <v>161</v>
      </c>
      <c r="C93" s="16" t="s">
        <v>172</v>
      </c>
      <c r="D93" s="16" t="s">
        <v>115</v>
      </c>
      <c r="E93" s="16" t="s">
        <v>172</v>
      </c>
      <c r="F93" s="16" t="s">
        <v>172</v>
      </c>
      <c r="G93" s="16" t="s">
        <v>115</v>
      </c>
    </row>
    <row r="94" spans="1:7" ht="45">
      <c r="A94" s="16" t="s">
        <v>623</v>
      </c>
      <c r="B94" s="16" t="s">
        <v>161</v>
      </c>
      <c r="C94" s="16" t="s">
        <v>173</v>
      </c>
      <c r="D94" s="16" t="s">
        <v>115</v>
      </c>
      <c r="E94" s="16" t="s">
        <v>173</v>
      </c>
      <c r="F94" s="16" t="s">
        <v>173</v>
      </c>
      <c r="G94" s="16" t="s">
        <v>115</v>
      </c>
    </row>
    <row r="95" spans="1:7" ht="30">
      <c r="A95" s="16" t="s">
        <v>624</v>
      </c>
      <c r="B95" s="16" t="s">
        <v>161</v>
      </c>
      <c r="C95" s="16" t="s">
        <v>174</v>
      </c>
      <c r="D95" s="16" t="s">
        <v>115</v>
      </c>
      <c r="E95" s="16" t="s">
        <v>174</v>
      </c>
      <c r="F95" s="16" t="s">
        <v>174</v>
      </c>
      <c r="G95" s="16" t="s">
        <v>115</v>
      </c>
    </row>
    <row r="96" spans="1:7">
      <c r="A96" s="16" t="s">
        <v>625</v>
      </c>
      <c r="B96" s="16" t="s">
        <v>161</v>
      </c>
      <c r="C96" s="16" t="s">
        <v>175</v>
      </c>
      <c r="D96" s="16" t="s">
        <v>115</v>
      </c>
      <c r="E96" s="16" t="s">
        <v>175</v>
      </c>
      <c r="F96" s="16" t="s">
        <v>175</v>
      </c>
      <c r="G96" s="16" t="s">
        <v>115</v>
      </c>
    </row>
    <row r="97" spans="1:7">
      <c r="A97" s="16" t="s">
        <v>626</v>
      </c>
      <c r="B97" s="16" t="s">
        <v>161</v>
      </c>
      <c r="C97" s="16" t="s">
        <v>176</v>
      </c>
      <c r="D97" s="16" t="s">
        <v>115</v>
      </c>
      <c r="E97" s="16" t="s">
        <v>176</v>
      </c>
      <c r="F97" s="16" t="s">
        <v>176</v>
      </c>
      <c r="G97" s="16" t="s">
        <v>115</v>
      </c>
    </row>
    <row r="98" spans="1:7" ht="75">
      <c r="A98" s="16" t="s">
        <v>627</v>
      </c>
      <c r="B98" s="16" t="s">
        <v>161</v>
      </c>
      <c r="C98" s="16" t="s">
        <v>177</v>
      </c>
      <c r="D98" s="16" t="s">
        <v>115</v>
      </c>
      <c r="E98" s="16" t="s">
        <v>177</v>
      </c>
      <c r="F98" s="16" t="s">
        <v>177</v>
      </c>
      <c r="G98" s="16" t="s">
        <v>115</v>
      </c>
    </row>
    <row r="99" spans="1:7">
      <c r="A99" s="16" t="s">
        <v>628</v>
      </c>
      <c r="B99" s="16" t="s">
        <v>178</v>
      </c>
      <c r="C99" s="16" t="s">
        <v>179</v>
      </c>
      <c r="D99" s="16" t="s">
        <v>115</v>
      </c>
      <c r="E99" s="16" t="s">
        <v>115</v>
      </c>
      <c r="F99" s="16" t="s">
        <v>179</v>
      </c>
      <c r="G99" s="16" t="s">
        <v>115</v>
      </c>
    </row>
    <row r="100" spans="1:7" ht="30">
      <c r="A100" s="16" t="s">
        <v>629</v>
      </c>
      <c r="B100" s="16" t="s">
        <v>178</v>
      </c>
      <c r="C100" s="16" t="s">
        <v>180</v>
      </c>
      <c r="D100" s="16" t="s">
        <v>115</v>
      </c>
      <c r="E100" s="16" t="s">
        <v>115</v>
      </c>
      <c r="F100" s="16" t="s">
        <v>180</v>
      </c>
      <c r="G100" s="16" t="s">
        <v>115</v>
      </c>
    </row>
    <row r="101" spans="1:7">
      <c r="A101" s="16" t="s">
        <v>630</v>
      </c>
      <c r="B101" s="16" t="s">
        <v>178</v>
      </c>
      <c r="C101" s="16" t="s">
        <v>181</v>
      </c>
      <c r="D101" s="16" t="s">
        <v>115</v>
      </c>
      <c r="E101" s="16" t="s">
        <v>115</v>
      </c>
      <c r="F101" s="16" t="s">
        <v>181</v>
      </c>
      <c r="G101" s="16" t="s">
        <v>115</v>
      </c>
    </row>
    <row r="102" spans="1:7">
      <c r="A102" s="16" t="s">
        <v>631</v>
      </c>
      <c r="B102" s="16" t="s">
        <v>178</v>
      </c>
      <c r="C102" s="16" t="s">
        <v>182</v>
      </c>
      <c r="D102" s="16" t="s">
        <v>115</v>
      </c>
      <c r="E102" s="16" t="s">
        <v>115</v>
      </c>
      <c r="F102" s="16" t="s">
        <v>182</v>
      </c>
      <c r="G102" s="16" t="s">
        <v>115</v>
      </c>
    </row>
    <row r="103" spans="1:7">
      <c r="A103" s="16" t="s">
        <v>632</v>
      </c>
      <c r="B103" s="16" t="s">
        <v>178</v>
      </c>
      <c r="C103" s="16" t="s">
        <v>183</v>
      </c>
      <c r="D103" s="16" t="s">
        <v>115</v>
      </c>
      <c r="E103" s="16" t="s">
        <v>115</v>
      </c>
      <c r="F103" s="16" t="s">
        <v>183</v>
      </c>
      <c r="G103" s="16" t="s">
        <v>115</v>
      </c>
    </row>
    <row r="104" spans="1:7" ht="30">
      <c r="A104" s="16" t="s">
        <v>633</v>
      </c>
      <c r="B104" s="16" t="s">
        <v>178</v>
      </c>
      <c r="C104" s="16" t="s">
        <v>184</v>
      </c>
      <c r="D104" s="16" t="s">
        <v>115</v>
      </c>
      <c r="E104" s="16" t="s">
        <v>115</v>
      </c>
      <c r="F104" s="16" t="s">
        <v>184</v>
      </c>
      <c r="G104" s="16" t="s">
        <v>115</v>
      </c>
    </row>
    <row r="105" spans="1:7">
      <c r="A105" s="16" t="s">
        <v>634</v>
      </c>
      <c r="B105" s="16" t="s">
        <v>178</v>
      </c>
      <c r="C105" s="16" t="s">
        <v>185</v>
      </c>
      <c r="D105" s="16" t="s">
        <v>115</v>
      </c>
      <c r="E105" s="16" t="s">
        <v>115</v>
      </c>
      <c r="F105" s="16" t="s">
        <v>185</v>
      </c>
      <c r="G105" s="16" t="s">
        <v>115</v>
      </c>
    </row>
    <row r="106" spans="1:7">
      <c r="A106" s="16" t="s">
        <v>635</v>
      </c>
      <c r="B106" s="16" t="s">
        <v>178</v>
      </c>
      <c r="C106" s="16" t="s">
        <v>186</v>
      </c>
      <c r="D106" s="16" t="s">
        <v>115</v>
      </c>
      <c r="E106" s="16" t="s">
        <v>115</v>
      </c>
      <c r="F106" s="16" t="s">
        <v>186</v>
      </c>
      <c r="G106" s="16" t="s">
        <v>115</v>
      </c>
    </row>
    <row r="107" spans="1:7" ht="30">
      <c r="A107" s="16" t="s">
        <v>636</v>
      </c>
      <c r="B107" s="16" t="s">
        <v>178</v>
      </c>
      <c r="C107" s="16" t="s">
        <v>187</v>
      </c>
      <c r="D107" s="16" t="s">
        <v>115</v>
      </c>
      <c r="E107" s="16" t="s">
        <v>115</v>
      </c>
      <c r="F107" s="16" t="s">
        <v>187</v>
      </c>
      <c r="G107" s="16" t="s">
        <v>115</v>
      </c>
    </row>
    <row r="108" spans="1:7" ht="30">
      <c r="A108" s="16" t="s">
        <v>637</v>
      </c>
      <c r="B108" s="16" t="s">
        <v>178</v>
      </c>
      <c r="C108" s="16" t="s">
        <v>188</v>
      </c>
      <c r="D108" s="16" t="s">
        <v>115</v>
      </c>
      <c r="E108" s="16" t="s">
        <v>115</v>
      </c>
      <c r="F108" s="16" t="s">
        <v>188</v>
      </c>
      <c r="G108" s="16" t="s">
        <v>115</v>
      </c>
    </row>
    <row r="109" spans="1:7" ht="30">
      <c r="A109" s="16" t="s">
        <v>638</v>
      </c>
      <c r="B109" s="16" t="s">
        <v>189</v>
      </c>
      <c r="C109" s="16" t="s">
        <v>190</v>
      </c>
      <c r="D109" s="16" t="s">
        <v>115</v>
      </c>
      <c r="E109" s="16" t="s">
        <v>115</v>
      </c>
      <c r="F109" s="16" t="s">
        <v>190</v>
      </c>
      <c r="G109" s="16" t="s">
        <v>115</v>
      </c>
    </row>
    <row r="110" spans="1:7" ht="30">
      <c r="A110" s="16" t="s">
        <v>639</v>
      </c>
      <c r="B110" s="16" t="s">
        <v>189</v>
      </c>
      <c r="C110" s="16" t="s">
        <v>191</v>
      </c>
      <c r="D110" s="16" t="s">
        <v>115</v>
      </c>
      <c r="E110" s="16" t="s">
        <v>115</v>
      </c>
      <c r="F110" s="16" t="s">
        <v>191</v>
      </c>
      <c r="G110" s="16" t="s">
        <v>115</v>
      </c>
    </row>
    <row r="111" spans="1:7" ht="45">
      <c r="A111" s="16" t="s">
        <v>640</v>
      </c>
      <c r="B111" s="16" t="s">
        <v>189</v>
      </c>
      <c r="C111" s="16" t="s">
        <v>192</v>
      </c>
      <c r="D111" s="16" t="s">
        <v>115</v>
      </c>
      <c r="E111" s="16" t="s">
        <v>115</v>
      </c>
      <c r="F111" s="16" t="s">
        <v>192</v>
      </c>
      <c r="G111" s="16" t="s">
        <v>115</v>
      </c>
    </row>
    <row r="112" spans="1:7">
      <c r="A112" s="16" t="s">
        <v>641</v>
      </c>
      <c r="B112" s="16" t="s">
        <v>189</v>
      </c>
      <c r="C112" s="16" t="s">
        <v>193</v>
      </c>
      <c r="D112" s="16" t="s">
        <v>115</v>
      </c>
      <c r="E112" s="16" t="s">
        <v>115</v>
      </c>
      <c r="F112" s="16" t="s">
        <v>193</v>
      </c>
      <c r="G112" s="16" t="s">
        <v>115</v>
      </c>
    </row>
    <row r="113" spans="1:7">
      <c r="A113" s="16" t="s">
        <v>642</v>
      </c>
      <c r="B113" s="16" t="s">
        <v>189</v>
      </c>
      <c r="C113" s="16" t="s">
        <v>194</v>
      </c>
      <c r="D113" s="16" t="s">
        <v>115</v>
      </c>
      <c r="E113" s="16" t="s">
        <v>115</v>
      </c>
      <c r="F113" s="16" t="s">
        <v>194</v>
      </c>
      <c r="G113" s="16" t="s">
        <v>115</v>
      </c>
    </row>
    <row r="114" spans="1:7">
      <c r="A114" s="16" t="s">
        <v>643</v>
      </c>
      <c r="B114" s="16" t="s">
        <v>189</v>
      </c>
      <c r="C114" s="16" t="s">
        <v>195</v>
      </c>
      <c r="D114" s="16" t="s">
        <v>115</v>
      </c>
      <c r="E114" s="16" t="s">
        <v>115</v>
      </c>
      <c r="F114" s="16" t="s">
        <v>195</v>
      </c>
      <c r="G114" s="16" t="s">
        <v>115</v>
      </c>
    </row>
    <row r="115" spans="1:7" ht="30">
      <c r="A115" s="16" t="s">
        <v>644</v>
      </c>
      <c r="B115" s="16" t="s">
        <v>189</v>
      </c>
      <c r="C115" s="16" t="s">
        <v>196</v>
      </c>
      <c r="D115" s="16" t="s">
        <v>115</v>
      </c>
      <c r="E115" s="16" t="s">
        <v>115</v>
      </c>
      <c r="F115" s="16" t="s">
        <v>196</v>
      </c>
      <c r="G115" s="16" t="s">
        <v>115</v>
      </c>
    </row>
    <row r="116" spans="1:7" ht="30">
      <c r="A116" s="16" t="s">
        <v>645</v>
      </c>
      <c r="B116" s="16" t="s">
        <v>189</v>
      </c>
      <c r="C116" s="16" t="s">
        <v>197</v>
      </c>
      <c r="D116" s="16" t="s">
        <v>115</v>
      </c>
      <c r="E116" s="16" t="s">
        <v>115</v>
      </c>
      <c r="F116" s="16" t="s">
        <v>197</v>
      </c>
      <c r="G116" s="16" t="s">
        <v>115</v>
      </c>
    </row>
    <row r="117" spans="1:7">
      <c r="A117" s="16" t="s">
        <v>646</v>
      </c>
      <c r="B117" s="16" t="s">
        <v>189</v>
      </c>
      <c r="C117" s="16" t="s">
        <v>198</v>
      </c>
      <c r="D117" s="16" t="s">
        <v>115</v>
      </c>
      <c r="E117" s="16" t="s">
        <v>115</v>
      </c>
      <c r="F117" s="16" t="s">
        <v>198</v>
      </c>
      <c r="G117" s="16" t="s">
        <v>115</v>
      </c>
    </row>
    <row r="118" spans="1:7" ht="45">
      <c r="A118" s="16" t="s">
        <v>647</v>
      </c>
      <c r="B118" s="16" t="s">
        <v>189</v>
      </c>
      <c r="C118" s="16" t="s">
        <v>199</v>
      </c>
      <c r="D118" s="16" t="s">
        <v>115</v>
      </c>
      <c r="E118" s="16" t="s">
        <v>115</v>
      </c>
      <c r="F118" s="16" t="s">
        <v>199</v>
      </c>
      <c r="G118" s="16" t="s">
        <v>115</v>
      </c>
    </row>
    <row r="119" spans="1:7" ht="30">
      <c r="A119" s="16" t="s">
        <v>648</v>
      </c>
      <c r="B119" s="16" t="s">
        <v>189</v>
      </c>
      <c r="C119" s="16" t="s">
        <v>200</v>
      </c>
      <c r="D119" s="16" t="s">
        <v>115</v>
      </c>
      <c r="E119" s="16" t="s">
        <v>115</v>
      </c>
      <c r="F119" s="16" t="s">
        <v>200</v>
      </c>
      <c r="G119" s="16" t="s">
        <v>115</v>
      </c>
    </row>
    <row r="120" spans="1:7">
      <c r="A120" s="16" t="s">
        <v>649</v>
      </c>
      <c r="B120" s="16" t="s">
        <v>189</v>
      </c>
      <c r="C120" s="16" t="s">
        <v>201</v>
      </c>
      <c r="D120" s="16" t="s">
        <v>115</v>
      </c>
      <c r="E120" s="16" t="s">
        <v>115</v>
      </c>
      <c r="F120" s="16" t="s">
        <v>201</v>
      </c>
      <c r="G120" s="16" t="s">
        <v>115</v>
      </c>
    </row>
    <row r="121" spans="1:7">
      <c r="A121" s="16" t="s">
        <v>650</v>
      </c>
      <c r="B121" s="16" t="s">
        <v>189</v>
      </c>
      <c r="C121" s="16" t="s">
        <v>202</v>
      </c>
      <c r="D121" s="16" t="s">
        <v>115</v>
      </c>
      <c r="E121" s="16" t="s">
        <v>115</v>
      </c>
      <c r="F121" s="16" t="s">
        <v>202</v>
      </c>
      <c r="G121" s="16" t="s">
        <v>115</v>
      </c>
    </row>
    <row r="122" spans="1:7" ht="30">
      <c r="A122" s="16" t="s">
        <v>651</v>
      </c>
      <c r="B122" s="16" t="s">
        <v>189</v>
      </c>
      <c r="C122" s="16" t="s">
        <v>203</v>
      </c>
      <c r="D122" s="16" t="s">
        <v>115</v>
      </c>
      <c r="E122" s="16" t="s">
        <v>115</v>
      </c>
      <c r="F122" s="16" t="s">
        <v>203</v>
      </c>
      <c r="G122" s="16" t="s">
        <v>115</v>
      </c>
    </row>
    <row r="123" spans="1:7">
      <c r="A123" s="16" t="s">
        <v>652</v>
      </c>
      <c r="B123" s="16" t="s">
        <v>189</v>
      </c>
      <c r="C123" s="16" t="s">
        <v>204</v>
      </c>
      <c r="D123" s="16" t="s">
        <v>115</v>
      </c>
      <c r="E123" s="16" t="s">
        <v>115</v>
      </c>
      <c r="F123" s="16" t="s">
        <v>204</v>
      </c>
      <c r="G123" s="16" t="s">
        <v>115</v>
      </c>
    </row>
    <row r="124" spans="1:7">
      <c r="A124" s="16" t="s">
        <v>653</v>
      </c>
      <c r="B124" s="16" t="s">
        <v>189</v>
      </c>
      <c r="C124" s="16" t="s">
        <v>205</v>
      </c>
      <c r="D124" s="16" t="s">
        <v>115</v>
      </c>
      <c r="E124" s="16" t="s">
        <v>115</v>
      </c>
      <c r="F124" s="16" t="s">
        <v>205</v>
      </c>
      <c r="G124" s="16" t="s">
        <v>115</v>
      </c>
    </row>
    <row r="125" spans="1:7" ht="90">
      <c r="A125" s="16" t="s">
        <v>654</v>
      </c>
      <c r="B125" s="16" t="s">
        <v>189</v>
      </c>
      <c r="C125" s="16" t="s">
        <v>206</v>
      </c>
      <c r="D125" s="16" t="s">
        <v>115</v>
      </c>
      <c r="E125" s="16" t="s">
        <v>115</v>
      </c>
      <c r="F125" s="16" t="s">
        <v>206</v>
      </c>
      <c r="G125" s="16" t="s">
        <v>115</v>
      </c>
    </row>
    <row r="126" spans="1:7" ht="60">
      <c r="A126" s="16" t="s">
        <v>655</v>
      </c>
      <c r="B126" s="16" t="s">
        <v>189</v>
      </c>
      <c r="C126" s="16" t="s">
        <v>207</v>
      </c>
      <c r="D126" s="16" t="s">
        <v>115</v>
      </c>
      <c r="E126" s="16" t="s">
        <v>115</v>
      </c>
      <c r="F126" s="16" t="s">
        <v>207</v>
      </c>
      <c r="G126" s="16" t="s">
        <v>115</v>
      </c>
    </row>
    <row r="127" spans="1:7">
      <c r="A127" s="16" t="s">
        <v>656</v>
      </c>
      <c r="B127" s="16" t="s">
        <v>208</v>
      </c>
      <c r="C127" s="16" t="s">
        <v>202</v>
      </c>
      <c r="D127" s="16" t="s">
        <v>115</v>
      </c>
      <c r="E127" s="16" t="s">
        <v>115</v>
      </c>
      <c r="F127" s="16" t="s">
        <v>202</v>
      </c>
      <c r="G127" s="16" t="s">
        <v>115</v>
      </c>
    </row>
    <row r="128" spans="1:7">
      <c r="A128" s="16" t="s">
        <v>657</v>
      </c>
      <c r="B128" s="16" t="s">
        <v>208</v>
      </c>
      <c r="C128" s="16" t="s">
        <v>209</v>
      </c>
      <c r="D128" s="16" t="s">
        <v>115</v>
      </c>
      <c r="E128" s="16" t="s">
        <v>115</v>
      </c>
      <c r="F128" s="16" t="s">
        <v>209</v>
      </c>
      <c r="G128" s="16" t="s">
        <v>115</v>
      </c>
    </row>
    <row r="129" spans="1:7">
      <c r="A129" s="16" t="s">
        <v>658</v>
      </c>
      <c r="B129" s="16" t="s">
        <v>208</v>
      </c>
      <c r="C129" s="16" t="s">
        <v>210</v>
      </c>
      <c r="D129" s="16" t="s">
        <v>115</v>
      </c>
      <c r="E129" s="16" t="s">
        <v>115</v>
      </c>
      <c r="F129" s="16" t="s">
        <v>210</v>
      </c>
      <c r="G129" s="16" t="s">
        <v>115</v>
      </c>
    </row>
    <row r="130" spans="1:7">
      <c r="A130" s="16" t="s">
        <v>659</v>
      </c>
      <c r="B130" s="16" t="s">
        <v>208</v>
      </c>
      <c r="C130" s="16" t="s">
        <v>211</v>
      </c>
      <c r="D130" s="16" t="s">
        <v>115</v>
      </c>
      <c r="E130" s="16" t="s">
        <v>115</v>
      </c>
      <c r="F130" s="16" t="s">
        <v>211</v>
      </c>
      <c r="G130" s="16" t="s">
        <v>115</v>
      </c>
    </row>
    <row r="131" spans="1:7" ht="45">
      <c r="A131" s="16" t="s">
        <v>660</v>
      </c>
      <c r="B131" s="16" t="s">
        <v>208</v>
      </c>
      <c r="C131" s="16" t="s">
        <v>212</v>
      </c>
      <c r="D131" s="16" t="s">
        <v>115</v>
      </c>
      <c r="E131" s="16" t="s">
        <v>115</v>
      </c>
      <c r="F131" s="16" t="s">
        <v>212</v>
      </c>
      <c r="G131" s="16" t="s">
        <v>115</v>
      </c>
    </row>
    <row r="132" spans="1:7">
      <c r="A132" s="16" t="s">
        <v>661</v>
      </c>
      <c r="B132" s="16" t="s">
        <v>208</v>
      </c>
      <c r="C132" s="16" t="s">
        <v>213</v>
      </c>
      <c r="D132" s="16" t="s">
        <v>115</v>
      </c>
      <c r="E132" s="16" t="s">
        <v>115</v>
      </c>
      <c r="F132" s="16" t="s">
        <v>213</v>
      </c>
      <c r="G132" s="16" t="s">
        <v>115</v>
      </c>
    </row>
    <row r="133" spans="1:7">
      <c r="A133" s="16" t="s">
        <v>662</v>
      </c>
      <c r="B133" s="16" t="s">
        <v>208</v>
      </c>
      <c r="C133" s="16" t="s">
        <v>214</v>
      </c>
      <c r="D133" s="16" t="s">
        <v>115</v>
      </c>
      <c r="E133" s="16" t="s">
        <v>115</v>
      </c>
      <c r="F133" s="16" t="s">
        <v>214</v>
      </c>
      <c r="G133" s="16" t="s">
        <v>115</v>
      </c>
    </row>
    <row r="134" spans="1:7" ht="45">
      <c r="A134" s="16" t="s">
        <v>663</v>
      </c>
      <c r="B134" s="16" t="s">
        <v>208</v>
      </c>
      <c r="C134" s="16" t="s">
        <v>215</v>
      </c>
      <c r="D134" s="16" t="s">
        <v>115</v>
      </c>
      <c r="E134" s="16" t="s">
        <v>115</v>
      </c>
      <c r="F134" s="16" t="s">
        <v>215</v>
      </c>
      <c r="G134" s="16" t="s">
        <v>115</v>
      </c>
    </row>
    <row r="135" spans="1:7" ht="45">
      <c r="A135" s="16" t="s">
        <v>664</v>
      </c>
      <c r="B135" s="16" t="s">
        <v>208</v>
      </c>
      <c r="C135" s="16" t="s">
        <v>216</v>
      </c>
      <c r="D135" s="16" t="s">
        <v>115</v>
      </c>
      <c r="E135" s="16" t="s">
        <v>115</v>
      </c>
      <c r="F135" s="16" t="s">
        <v>216</v>
      </c>
      <c r="G135" s="16" t="s">
        <v>115</v>
      </c>
    </row>
    <row r="136" spans="1:7">
      <c r="A136" s="16" t="s">
        <v>665</v>
      </c>
      <c r="B136" s="16" t="s">
        <v>208</v>
      </c>
      <c r="C136" s="16" t="s">
        <v>217</v>
      </c>
      <c r="D136" s="16" t="s">
        <v>115</v>
      </c>
      <c r="E136" s="16" t="s">
        <v>115</v>
      </c>
      <c r="F136" s="16" t="s">
        <v>217</v>
      </c>
      <c r="G136" s="16" t="s">
        <v>115</v>
      </c>
    </row>
    <row r="137" spans="1:7">
      <c r="A137" s="16" t="s">
        <v>666</v>
      </c>
      <c r="B137" s="16" t="s">
        <v>218</v>
      </c>
      <c r="C137" s="16" t="s">
        <v>219</v>
      </c>
      <c r="D137" s="16" t="s">
        <v>115</v>
      </c>
      <c r="E137" s="16" t="s">
        <v>115</v>
      </c>
      <c r="F137" s="16" t="s">
        <v>219</v>
      </c>
      <c r="G137" s="16" t="s">
        <v>115</v>
      </c>
    </row>
    <row r="138" spans="1:7">
      <c r="A138" s="16" t="s">
        <v>667</v>
      </c>
      <c r="B138" s="16" t="s">
        <v>218</v>
      </c>
      <c r="C138" s="16" t="s">
        <v>220</v>
      </c>
      <c r="D138" s="16" t="s">
        <v>115</v>
      </c>
      <c r="E138" s="16" t="s">
        <v>115</v>
      </c>
      <c r="F138" s="16" t="s">
        <v>220</v>
      </c>
      <c r="G138" s="16" t="s">
        <v>115</v>
      </c>
    </row>
    <row r="139" spans="1:7">
      <c r="A139" s="16" t="s">
        <v>668</v>
      </c>
      <c r="B139" s="16" t="s">
        <v>218</v>
      </c>
      <c r="C139" s="16" t="s">
        <v>221</v>
      </c>
      <c r="D139" s="16" t="s">
        <v>115</v>
      </c>
      <c r="E139" s="16" t="s">
        <v>115</v>
      </c>
      <c r="F139" s="16" t="s">
        <v>221</v>
      </c>
      <c r="G139" s="16" t="s">
        <v>115</v>
      </c>
    </row>
    <row r="140" spans="1:7">
      <c r="A140" s="16" t="s">
        <v>669</v>
      </c>
      <c r="B140" s="16" t="s">
        <v>218</v>
      </c>
      <c r="C140" s="16" t="s">
        <v>222</v>
      </c>
      <c r="D140" s="16" t="s">
        <v>115</v>
      </c>
      <c r="E140" s="16" t="s">
        <v>115</v>
      </c>
      <c r="F140" s="16" t="s">
        <v>222</v>
      </c>
      <c r="G140" s="16" t="s">
        <v>115</v>
      </c>
    </row>
    <row r="141" spans="1:7" ht="45">
      <c r="A141" s="16" t="s">
        <v>670</v>
      </c>
      <c r="B141" s="16" t="s">
        <v>218</v>
      </c>
      <c r="C141" s="16" t="s">
        <v>223</v>
      </c>
      <c r="D141" s="16" t="s">
        <v>115</v>
      </c>
      <c r="E141" s="16" t="s">
        <v>115</v>
      </c>
      <c r="F141" s="16" t="s">
        <v>223</v>
      </c>
      <c r="G141" s="16" t="s">
        <v>115</v>
      </c>
    </row>
    <row r="142" spans="1:7">
      <c r="A142" s="16" t="s">
        <v>671</v>
      </c>
      <c r="B142" s="16" t="s">
        <v>218</v>
      </c>
      <c r="C142" s="16" t="s">
        <v>224</v>
      </c>
      <c r="D142" s="16" t="s">
        <v>115</v>
      </c>
      <c r="E142" s="16" t="s">
        <v>115</v>
      </c>
      <c r="F142" s="16" t="s">
        <v>224</v>
      </c>
      <c r="G142" s="16" t="s">
        <v>115</v>
      </c>
    </row>
    <row r="143" spans="1:7" ht="30">
      <c r="A143" s="16" t="s">
        <v>672</v>
      </c>
      <c r="B143" s="16" t="s">
        <v>218</v>
      </c>
      <c r="C143" s="16" t="s">
        <v>225</v>
      </c>
      <c r="D143" s="16" t="s">
        <v>115</v>
      </c>
      <c r="E143" s="16" t="s">
        <v>115</v>
      </c>
      <c r="F143" s="16" t="s">
        <v>225</v>
      </c>
      <c r="G143" s="16" t="s">
        <v>115</v>
      </c>
    </row>
    <row r="144" spans="1:7">
      <c r="A144" s="16" t="s">
        <v>673</v>
      </c>
      <c r="B144" s="16" t="s">
        <v>218</v>
      </c>
      <c r="C144" s="16" t="s">
        <v>226</v>
      </c>
      <c r="D144" s="16" t="s">
        <v>115</v>
      </c>
      <c r="E144" s="16" t="s">
        <v>115</v>
      </c>
      <c r="F144" s="16" t="s">
        <v>226</v>
      </c>
      <c r="G144" s="16" t="s">
        <v>115</v>
      </c>
    </row>
    <row r="145" spans="1:7" ht="30">
      <c r="A145" s="16" t="s">
        <v>674</v>
      </c>
      <c r="B145" s="16" t="s">
        <v>218</v>
      </c>
      <c r="C145" s="16" t="s">
        <v>227</v>
      </c>
      <c r="D145" s="16" t="s">
        <v>115</v>
      </c>
      <c r="E145" s="16" t="s">
        <v>115</v>
      </c>
      <c r="F145" s="16" t="s">
        <v>227</v>
      </c>
      <c r="G145" s="16" t="s">
        <v>115</v>
      </c>
    </row>
    <row r="146" spans="1:7">
      <c r="A146" s="16" t="s">
        <v>675</v>
      </c>
      <c r="B146" s="16" t="s">
        <v>259</v>
      </c>
      <c r="C146" s="16" t="s">
        <v>260</v>
      </c>
      <c r="D146" s="16" t="s">
        <v>115</v>
      </c>
      <c r="E146" s="16" t="s">
        <v>115</v>
      </c>
      <c r="F146" s="16" t="s">
        <v>260</v>
      </c>
      <c r="G146" s="16" t="s">
        <v>115</v>
      </c>
    </row>
    <row r="147" spans="1:7" ht="30">
      <c r="A147" s="16" t="s">
        <v>676</v>
      </c>
      <c r="B147" s="16" t="s">
        <v>259</v>
      </c>
      <c r="C147" s="16" t="s">
        <v>261</v>
      </c>
      <c r="D147" s="16" t="s">
        <v>115</v>
      </c>
      <c r="E147" s="16" t="s">
        <v>115</v>
      </c>
      <c r="F147" s="16" t="s">
        <v>261</v>
      </c>
      <c r="G147" s="16" t="s">
        <v>115</v>
      </c>
    </row>
    <row r="148" spans="1:7">
      <c r="A148" s="16" t="s">
        <v>677</v>
      </c>
      <c r="B148" s="16" t="s">
        <v>259</v>
      </c>
      <c r="C148" s="16" t="s">
        <v>211</v>
      </c>
      <c r="D148" s="16" t="s">
        <v>115</v>
      </c>
      <c r="E148" s="16" t="s">
        <v>115</v>
      </c>
      <c r="F148" s="16" t="s">
        <v>211</v>
      </c>
      <c r="G148" s="16" t="s">
        <v>115</v>
      </c>
    </row>
    <row r="149" spans="1:7" ht="30">
      <c r="A149" s="16" t="s">
        <v>678</v>
      </c>
      <c r="B149" s="16" t="s">
        <v>259</v>
      </c>
      <c r="C149" s="16" t="s">
        <v>262</v>
      </c>
      <c r="D149" s="16" t="s">
        <v>115</v>
      </c>
      <c r="E149" s="16" t="s">
        <v>115</v>
      </c>
      <c r="F149" s="16" t="s">
        <v>262</v>
      </c>
      <c r="G149" s="16" t="s">
        <v>115</v>
      </c>
    </row>
    <row r="150" spans="1:7">
      <c r="A150" s="16" t="s">
        <v>679</v>
      </c>
      <c r="B150" s="16" t="s">
        <v>259</v>
      </c>
      <c r="C150" s="16" t="s">
        <v>263</v>
      </c>
      <c r="D150" s="16" t="s">
        <v>115</v>
      </c>
      <c r="E150" s="16" t="s">
        <v>115</v>
      </c>
      <c r="F150" s="16" t="s">
        <v>263</v>
      </c>
      <c r="G150" s="16" t="s">
        <v>115</v>
      </c>
    </row>
    <row r="151" spans="1:7">
      <c r="A151" s="16" t="s">
        <v>680</v>
      </c>
      <c r="B151" s="16" t="s">
        <v>259</v>
      </c>
      <c r="C151" s="16" t="s">
        <v>264</v>
      </c>
      <c r="D151" s="16" t="s">
        <v>115</v>
      </c>
      <c r="E151" s="16" t="s">
        <v>115</v>
      </c>
      <c r="F151" s="16" t="s">
        <v>264</v>
      </c>
      <c r="G151" s="16" t="s">
        <v>115</v>
      </c>
    </row>
    <row r="152" spans="1:7">
      <c r="A152" s="16" t="s">
        <v>681</v>
      </c>
      <c r="B152" s="16" t="s">
        <v>259</v>
      </c>
      <c r="C152" s="16" t="s">
        <v>265</v>
      </c>
      <c r="D152" s="16" t="s">
        <v>115</v>
      </c>
      <c r="E152" s="16" t="s">
        <v>115</v>
      </c>
      <c r="F152" s="16" t="s">
        <v>265</v>
      </c>
      <c r="G152" s="16" t="s">
        <v>115</v>
      </c>
    </row>
    <row r="153" spans="1:7">
      <c r="A153" s="16" t="s">
        <v>682</v>
      </c>
      <c r="B153" s="16" t="s">
        <v>259</v>
      </c>
      <c r="C153" s="16" t="s">
        <v>266</v>
      </c>
      <c r="D153" s="16" t="s">
        <v>115</v>
      </c>
      <c r="E153" s="16" t="s">
        <v>115</v>
      </c>
      <c r="F153" s="16" t="s">
        <v>266</v>
      </c>
      <c r="G153" s="16" t="s">
        <v>115</v>
      </c>
    </row>
    <row r="154" spans="1:7">
      <c r="A154" s="16" t="s">
        <v>683</v>
      </c>
      <c r="B154" s="16" t="s">
        <v>259</v>
      </c>
      <c r="C154" s="16" t="s">
        <v>267</v>
      </c>
      <c r="D154" s="16" t="s">
        <v>115</v>
      </c>
      <c r="E154" s="16" t="s">
        <v>115</v>
      </c>
      <c r="F154" s="16" t="s">
        <v>267</v>
      </c>
      <c r="G154" s="16" t="s">
        <v>115</v>
      </c>
    </row>
    <row r="155" spans="1:7" ht="30">
      <c r="A155" s="16" t="s">
        <v>684</v>
      </c>
      <c r="B155" s="16" t="s">
        <v>259</v>
      </c>
      <c r="C155" s="16" t="s">
        <v>268</v>
      </c>
      <c r="D155" s="16" t="s">
        <v>115</v>
      </c>
      <c r="E155" s="16" t="s">
        <v>115</v>
      </c>
      <c r="F155" s="16" t="s">
        <v>268</v>
      </c>
      <c r="G155" s="16" t="s">
        <v>115</v>
      </c>
    </row>
    <row r="156" spans="1:7" ht="45">
      <c r="A156" s="16" t="s">
        <v>685</v>
      </c>
      <c r="B156" s="16" t="s">
        <v>259</v>
      </c>
      <c r="C156" s="16" t="s">
        <v>269</v>
      </c>
      <c r="D156" s="16" t="s">
        <v>115</v>
      </c>
      <c r="E156" s="16" t="s">
        <v>115</v>
      </c>
      <c r="F156" s="16" t="s">
        <v>269</v>
      </c>
      <c r="G156" s="16" t="s">
        <v>115</v>
      </c>
    </row>
    <row r="157" spans="1:7">
      <c r="A157" s="16" t="s">
        <v>686</v>
      </c>
      <c r="B157" s="16" t="s">
        <v>259</v>
      </c>
      <c r="C157" s="16" t="s">
        <v>270</v>
      </c>
      <c r="D157" s="16" t="s">
        <v>115</v>
      </c>
      <c r="E157" s="16" t="s">
        <v>115</v>
      </c>
      <c r="F157" s="16" t="s">
        <v>270</v>
      </c>
      <c r="G157" s="16" t="s">
        <v>115</v>
      </c>
    </row>
    <row r="158" spans="1:7">
      <c r="A158" s="16" t="s">
        <v>687</v>
      </c>
      <c r="B158" s="16" t="s">
        <v>259</v>
      </c>
      <c r="C158" s="16" t="s">
        <v>271</v>
      </c>
      <c r="D158" s="16" t="s">
        <v>115</v>
      </c>
      <c r="E158" s="16" t="s">
        <v>115</v>
      </c>
      <c r="F158" s="16" t="s">
        <v>271</v>
      </c>
      <c r="G158" s="16" t="s">
        <v>115</v>
      </c>
    </row>
    <row r="159" spans="1:7" ht="30">
      <c r="A159" s="16" t="s">
        <v>688</v>
      </c>
      <c r="B159" s="16" t="s">
        <v>259</v>
      </c>
      <c r="C159" s="16" t="s">
        <v>272</v>
      </c>
      <c r="D159" s="16" t="s">
        <v>115</v>
      </c>
      <c r="E159" s="16" t="s">
        <v>115</v>
      </c>
      <c r="F159" s="16" t="s">
        <v>272</v>
      </c>
      <c r="G159" s="16" t="s">
        <v>115</v>
      </c>
    </row>
    <row r="160" spans="1:7" ht="30">
      <c r="A160" s="16" t="s">
        <v>689</v>
      </c>
      <c r="B160" s="16" t="s">
        <v>259</v>
      </c>
      <c r="C160" s="16" t="s">
        <v>273</v>
      </c>
      <c r="D160" s="16" t="s">
        <v>115</v>
      </c>
      <c r="E160" s="16" t="s">
        <v>115</v>
      </c>
      <c r="F160" s="16" t="s">
        <v>273</v>
      </c>
      <c r="G160" s="16" t="s">
        <v>115</v>
      </c>
    </row>
    <row r="161" spans="1:7" ht="30">
      <c r="A161" s="16" t="s">
        <v>690</v>
      </c>
      <c r="B161" s="16" t="s">
        <v>259</v>
      </c>
      <c r="C161" s="16" t="s">
        <v>274</v>
      </c>
      <c r="D161" s="16" t="s">
        <v>115</v>
      </c>
      <c r="E161" s="16" t="s">
        <v>115</v>
      </c>
      <c r="F161" s="16" t="s">
        <v>274</v>
      </c>
      <c r="G161" s="16" t="s">
        <v>115</v>
      </c>
    </row>
    <row r="162" spans="1:7" ht="30">
      <c r="A162" s="16" t="s">
        <v>691</v>
      </c>
      <c r="B162" s="16" t="s">
        <v>259</v>
      </c>
      <c r="C162" s="16" t="s">
        <v>275</v>
      </c>
      <c r="D162" s="16" t="s">
        <v>115</v>
      </c>
      <c r="E162" s="16" t="s">
        <v>115</v>
      </c>
      <c r="F162" s="16" t="s">
        <v>275</v>
      </c>
      <c r="G162" s="16" t="s">
        <v>115</v>
      </c>
    </row>
    <row r="163" spans="1:7">
      <c r="A163" s="16" t="s">
        <v>692</v>
      </c>
      <c r="B163" s="16" t="s">
        <v>259</v>
      </c>
      <c r="C163" s="16" t="s">
        <v>276</v>
      </c>
      <c r="D163" s="16" t="s">
        <v>115</v>
      </c>
      <c r="E163" s="16" t="s">
        <v>115</v>
      </c>
      <c r="F163" s="16" t="s">
        <v>276</v>
      </c>
      <c r="G163" s="16" t="s">
        <v>115</v>
      </c>
    </row>
    <row r="164" spans="1:7" ht="30">
      <c r="A164" s="16" t="s">
        <v>693</v>
      </c>
      <c r="B164" s="16" t="s">
        <v>259</v>
      </c>
      <c r="C164" s="16" t="s">
        <v>277</v>
      </c>
      <c r="D164" s="16" t="s">
        <v>115</v>
      </c>
      <c r="E164" s="16" t="s">
        <v>115</v>
      </c>
      <c r="F164" s="16" t="s">
        <v>277</v>
      </c>
      <c r="G164" s="16" t="s">
        <v>115</v>
      </c>
    </row>
    <row r="165" spans="1:7">
      <c r="A165" s="16" t="s">
        <v>694</v>
      </c>
      <c r="B165" s="16" t="s">
        <v>259</v>
      </c>
      <c r="C165" s="16" t="s">
        <v>278</v>
      </c>
      <c r="D165" s="16" t="s">
        <v>115</v>
      </c>
      <c r="E165" s="16" t="s">
        <v>115</v>
      </c>
      <c r="F165" s="16" t="s">
        <v>278</v>
      </c>
      <c r="G165" s="16" t="s">
        <v>115</v>
      </c>
    </row>
    <row r="166" spans="1:7">
      <c r="A166" s="16" t="s">
        <v>695</v>
      </c>
      <c r="B166" s="16" t="s">
        <v>259</v>
      </c>
      <c r="C166" s="16" t="s">
        <v>279</v>
      </c>
      <c r="D166" s="16" t="s">
        <v>115</v>
      </c>
      <c r="E166" s="16" t="s">
        <v>115</v>
      </c>
      <c r="F166" s="16" t="s">
        <v>279</v>
      </c>
      <c r="G166" s="16" t="s">
        <v>115</v>
      </c>
    </row>
    <row r="167" spans="1:7" ht="30">
      <c r="A167" s="16" t="s">
        <v>696</v>
      </c>
      <c r="B167" s="16" t="s">
        <v>259</v>
      </c>
      <c r="C167" s="16" t="s">
        <v>280</v>
      </c>
      <c r="D167" s="16" t="s">
        <v>115</v>
      </c>
      <c r="E167" s="16" t="s">
        <v>115</v>
      </c>
      <c r="F167" s="16" t="s">
        <v>280</v>
      </c>
      <c r="G167" s="16" t="s">
        <v>115</v>
      </c>
    </row>
    <row r="168" spans="1:7">
      <c r="A168" s="16" t="s">
        <v>697</v>
      </c>
      <c r="B168" s="16" t="s">
        <v>259</v>
      </c>
      <c r="C168" s="16" t="s">
        <v>281</v>
      </c>
      <c r="D168" s="16" t="s">
        <v>115</v>
      </c>
      <c r="E168" s="16" t="s">
        <v>115</v>
      </c>
      <c r="F168" s="16" t="s">
        <v>281</v>
      </c>
      <c r="G168" s="16" t="s">
        <v>115</v>
      </c>
    </row>
    <row r="169" spans="1:7">
      <c r="A169" s="16" t="s">
        <v>698</v>
      </c>
      <c r="B169" s="16" t="s">
        <v>282</v>
      </c>
      <c r="C169" s="16" t="s">
        <v>283</v>
      </c>
      <c r="D169" s="16" t="s">
        <v>115</v>
      </c>
      <c r="E169" s="16" t="s">
        <v>115</v>
      </c>
      <c r="F169" s="16" t="s">
        <v>283</v>
      </c>
      <c r="G169" s="16" t="s">
        <v>115</v>
      </c>
    </row>
    <row r="170" spans="1:7">
      <c r="A170" s="16" t="s">
        <v>699</v>
      </c>
      <c r="B170" s="16" t="s">
        <v>282</v>
      </c>
      <c r="C170" s="16" t="s">
        <v>284</v>
      </c>
      <c r="D170" s="16" t="s">
        <v>115</v>
      </c>
      <c r="E170" s="16" t="s">
        <v>115</v>
      </c>
      <c r="F170" s="16" t="s">
        <v>284</v>
      </c>
      <c r="G170" s="16" t="s">
        <v>115</v>
      </c>
    </row>
    <row r="171" spans="1:7" ht="30">
      <c r="A171" s="16" t="s">
        <v>700</v>
      </c>
      <c r="B171" s="16" t="s">
        <v>282</v>
      </c>
      <c r="C171" s="16" t="s">
        <v>191</v>
      </c>
      <c r="D171" s="16" t="s">
        <v>115</v>
      </c>
      <c r="E171" s="16" t="s">
        <v>115</v>
      </c>
      <c r="F171" s="16" t="s">
        <v>191</v>
      </c>
      <c r="G171" s="16" t="s">
        <v>115</v>
      </c>
    </row>
    <row r="172" spans="1:7">
      <c r="A172" s="16" t="s">
        <v>701</v>
      </c>
      <c r="B172" s="16" t="s">
        <v>282</v>
      </c>
      <c r="C172" s="16" t="s">
        <v>285</v>
      </c>
      <c r="D172" s="16" t="s">
        <v>115</v>
      </c>
      <c r="E172" s="16" t="s">
        <v>115</v>
      </c>
      <c r="F172" s="16" t="s">
        <v>285</v>
      </c>
      <c r="G172" s="16" t="s">
        <v>115</v>
      </c>
    </row>
    <row r="173" spans="1:7">
      <c r="A173" s="16" t="s">
        <v>702</v>
      </c>
      <c r="B173" s="16" t="s">
        <v>282</v>
      </c>
      <c r="C173" s="16" t="s">
        <v>286</v>
      </c>
      <c r="D173" s="16" t="s">
        <v>115</v>
      </c>
      <c r="E173" s="16" t="s">
        <v>115</v>
      </c>
      <c r="F173" s="16" t="s">
        <v>286</v>
      </c>
      <c r="G173" s="16" t="s">
        <v>115</v>
      </c>
    </row>
    <row r="174" spans="1:7">
      <c r="A174" s="16" t="s">
        <v>703</v>
      </c>
      <c r="B174" s="16" t="s">
        <v>282</v>
      </c>
      <c r="C174" s="16" t="s">
        <v>287</v>
      </c>
      <c r="D174" s="16" t="s">
        <v>115</v>
      </c>
      <c r="E174" s="16" t="s">
        <v>115</v>
      </c>
      <c r="F174" s="16" t="s">
        <v>287</v>
      </c>
      <c r="G174" s="16" t="s">
        <v>115</v>
      </c>
    </row>
    <row r="175" spans="1:7">
      <c r="A175" s="16" t="s">
        <v>704</v>
      </c>
      <c r="B175" s="16" t="s">
        <v>282</v>
      </c>
      <c r="C175" s="16" t="s">
        <v>288</v>
      </c>
      <c r="D175" s="16" t="s">
        <v>115</v>
      </c>
      <c r="E175" s="16" t="s">
        <v>115</v>
      </c>
      <c r="F175" s="16" t="s">
        <v>288</v>
      </c>
      <c r="G175" s="16" t="s">
        <v>115</v>
      </c>
    </row>
    <row r="176" spans="1:7">
      <c r="A176" s="16" t="s">
        <v>705</v>
      </c>
      <c r="B176" s="16" t="s">
        <v>282</v>
      </c>
      <c r="C176" s="16" t="s">
        <v>289</v>
      </c>
      <c r="D176" s="16" t="s">
        <v>115</v>
      </c>
      <c r="E176" s="16" t="s">
        <v>115</v>
      </c>
      <c r="F176" s="16" t="s">
        <v>289</v>
      </c>
      <c r="G176" s="16" t="s">
        <v>115</v>
      </c>
    </row>
    <row r="177" spans="1:7">
      <c r="A177" s="16" t="s">
        <v>706</v>
      </c>
      <c r="B177" s="16" t="s">
        <v>282</v>
      </c>
      <c r="C177" s="16" t="s">
        <v>290</v>
      </c>
      <c r="D177" s="16" t="s">
        <v>115</v>
      </c>
      <c r="E177" s="16" t="s">
        <v>115</v>
      </c>
      <c r="F177" s="16" t="s">
        <v>290</v>
      </c>
      <c r="G177" s="16" t="s">
        <v>115</v>
      </c>
    </row>
    <row r="178" spans="1:7">
      <c r="A178" s="16" t="s">
        <v>707</v>
      </c>
      <c r="B178" s="16" t="s">
        <v>291</v>
      </c>
      <c r="C178" s="16" t="s">
        <v>194</v>
      </c>
      <c r="D178" s="16" t="s">
        <v>115</v>
      </c>
      <c r="E178" s="16" t="s">
        <v>115</v>
      </c>
      <c r="F178" s="16" t="s">
        <v>194</v>
      </c>
      <c r="G178" s="16" t="s">
        <v>115</v>
      </c>
    </row>
    <row r="179" spans="1:7">
      <c r="A179" s="16" t="s">
        <v>708</v>
      </c>
      <c r="B179" s="16" t="s">
        <v>291</v>
      </c>
      <c r="C179" s="16" t="s">
        <v>292</v>
      </c>
      <c r="D179" s="16" t="s">
        <v>115</v>
      </c>
      <c r="E179" s="16" t="s">
        <v>115</v>
      </c>
      <c r="F179" s="16" t="s">
        <v>292</v>
      </c>
      <c r="G179" s="16" t="s">
        <v>115</v>
      </c>
    </row>
    <row r="180" spans="1:7">
      <c r="A180" s="16" t="s">
        <v>709</v>
      </c>
      <c r="B180" s="16" t="s">
        <v>291</v>
      </c>
      <c r="C180" s="16" t="s">
        <v>293</v>
      </c>
      <c r="D180" s="16" t="s">
        <v>115</v>
      </c>
      <c r="E180" s="16" t="s">
        <v>115</v>
      </c>
      <c r="F180" s="16" t="s">
        <v>293</v>
      </c>
      <c r="G180" s="16" t="s">
        <v>115</v>
      </c>
    </row>
    <row r="181" spans="1:7" ht="30">
      <c r="A181" s="16" t="s">
        <v>710</v>
      </c>
      <c r="B181" s="16" t="s">
        <v>291</v>
      </c>
      <c r="C181" s="16" t="s">
        <v>294</v>
      </c>
      <c r="D181" s="16" t="s">
        <v>115</v>
      </c>
      <c r="E181" s="16" t="s">
        <v>115</v>
      </c>
      <c r="F181" s="16" t="s">
        <v>294</v>
      </c>
      <c r="G181" s="16" t="s">
        <v>115</v>
      </c>
    </row>
    <row r="182" spans="1:7" ht="30">
      <c r="A182" s="16" t="s">
        <v>711</v>
      </c>
      <c r="B182" s="16" t="s">
        <v>291</v>
      </c>
      <c r="C182" s="16" t="s">
        <v>295</v>
      </c>
      <c r="D182" s="16" t="s">
        <v>115</v>
      </c>
      <c r="E182" s="16" t="s">
        <v>115</v>
      </c>
      <c r="F182" s="16" t="s">
        <v>295</v>
      </c>
      <c r="G182" s="16" t="s">
        <v>115</v>
      </c>
    </row>
    <row r="183" spans="1:7">
      <c r="A183" s="16" t="s">
        <v>712</v>
      </c>
      <c r="B183" s="16" t="s">
        <v>291</v>
      </c>
      <c r="C183" s="16" t="s">
        <v>296</v>
      </c>
      <c r="D183" s="16" t="s">
        <v>115</v>
      </c>
      <c r="E183" s="16" t="s">
        <v>115</v>
      </c>
      <c r="F183" s="16" t="s">
        <v>296</v>
      </c>
      <c r="G183" s="16" t="s">
        <v>115</v>
      </c>
    </row>
    <row r="184" spans="1:7" ht="90">
      <c r="A184" s="16" t="s">
        <v>713</v>
      </c>
      <c r="B184" s="16" t="s">
        <v>291</v>
      </c>
      <c r="C184" s="16" t="s">
        <v>297</v>
      </c>
      <c r="D184" s="16" t="s">
        <v>115</v>
      </c>
      <c r="E184" s="16" t="s">
        <v>115</v>
      </c>
      <c r="F184" s="16" t="s">
        <v>297</v>
      </c>
      <c r="G184" s="16" t="s">
        <v>115</v>
      </c>
    </row>
    <row r="185" spans="1:7" ht="60">
      <c r="A185" s="16" t="s">
        <v>714</v>
      </c>
      <c r="B185" s="16" t="s">
        <v>291</v>
      </c>
      <c r="C185" s="16" t="s">
        <v>298</v>
      </c>
      <c r="D185" s="16" t="s">
        <v>115</v>
      </c>
      <c r="E185" s="16" t="s">
        <v>115</v>
      </c>
      <c r="F185" s="16" t="s">
        <v>298</v>
      </c>
      <c r="G185" s="16" t="s">
        <v>115</v>
      </c>
    </row>
    <row r="186" spans="1:7" ht="45">
      <c r="A186" s="16" t="s">
        <v>715</v>
      </c>
      <c r="B186" s="16" t="s">
        <v>291</v>
      </c>
      <c r="C186" s="16" t="s">
        <v>299</v>
      </c>
      <c r="D186" s="16" t="s">
        <v>115</v>
      </c>
      <c r="E186" s="16" t="s">
        <v>115</v>
      </c>
      <c r="F186" s="16" t="s">
        <v>299</v>
      </c>
      <c r="G186" s="16" t="s">
        <v>115</v>
      </c>
    </row>
    <row r="187" spans="1:7">
      <c r="A187" s="16" t="s">
        <v>716</v>
      </c>
      <c r="B187" s="16" t="s">
        <v>291</v>
      </c>
      <c r="C187" s="16" t="s">
        <v>300</v>
      </c>
      <c r="D187" s="16" t="s">
        <v>115</v>
      </c>
      <c r="E187" s="16" t="s">
        <v>115</v>
      </c>
      <c r="F187" s="16" t="s">
        <v>300</v>
      </c>
      <c r="G187" s="16" t="s">
        <v>115</v>
      </c>
    </row>
    <row r="188" spans="1:7">
      <c r="A188" s="16" t="s">
        <v>717</v>
      </c>
      <c r="B188" s="16" t="s">
        <v>291</v>
      </c>
      <c r="C188" s="16" t="s">
        <v>301</v>
      </c>
      <c r="D188" s="16" t="s">
        <v>115</v>
      </c>
      <c r="E188" s="16" t="s">
        <v>115</v>
      </c>
      <c r="F188" s="16" t="s">
        <v>301</v>
      </c>
      <c r="G188" s="16" t="s">
        <v>115</v>
      </c>
    </row>
    <row r="189" spans="1:7">
      <c r="A189" s="16" t="s">
        <v>718</v>
      </c>
      <c r="B189" s="16" t="s">
        <v>291</v>
      </c>
      <c r="C189" s="16" t="s">
        <v>302</v>
      </c>
      <c r="D189" s="16" t="s">
        <v>115</v>
      </c>
      <c r="E189" s="16" t="s">
        <v>115</v>
      </c>
      <c r="F189" s="16" t="s">
        <v>302</v>
      </c>
      <c r="G189" s="16" t="s">
        <v>115</v>
      </c>
    </row>
    <row r="190" spans="1:7">
      <c r="A190" s="16" t="s">
        <v>719</v>
      </c>
      <c r="B190" s="16" t="s">
        <v>291</v>
      </c>
      <c r="C190" s="16" t="s">
        <v>303</v>
      </c>
      <c r="D190" s="16" t="s">
        <v>115</v>
      </c>
      <c r="E190" s="16" t="s">
        <v>115</v>
      </c>
      <c r="F190" s="16" t="s">
        <v>303</v>
      </c>
      <c r="G190" s="16" t="s">
        <v>115</v>
      </c>
    </row>
    <row r="191" spans="1:7" ht="45">
      <c r="A191" s="16" t="s">
        <v>720</v>
      </c>
      <c r="B191" s="16" t="s">
        <v>291</v>
      </c>
      <c r="C191" s="16" t="s">
        <v>304</v>
      </c>
      <c r="D191" s="16" t="s">
        <v>115</v>
      </c>
      <c r="E191" s="16" t="s">
        <v>115</v>
      </c>
      <c r="F191" s="16" t="s">
        <v>304</v>
      </c>
      <c r="G191" s="16" t="s">
        <v>115</v>
      </c>
    </row>
    <row r="192" spans="1:7" ht="45">
      <c r="A192" s="16" t="s">
        <v>721</v>
      </c>
      <c r="B192" s="16" t="s">
        <v>305</v>
      </c>
      <c r="C192" s="16" t="s">
        <v>306</v>
      </c>
      <c r="D192" s="16" t="s">
        <v>115</v>
      </c>
      <c r="E192" s="16" t="s">
        <v>115</v>
      </c>
      <c r="F192" s="16" t="s">
        <v>306</v>
      </c>
      <c r="G192" s="16" t="s">
        <v>115</v>
      </c>
    </row>
    <row r="193" spans="1:7">
      <c r="A193" s="16" t="s">
        <v>722</v>
      </c>
      <c r="B193" s="16" t="s">
        <v>305</v>
      </c>
      <c r="C193" s="16" t="s">
        <v>202</v>
      </c>
      <c r="D193" s="16" t="s">
        <v>115</v>
      </c>
      <c r="E193" s="16" t="s">
        <v>115</v>
      </c>
      <c r="F193" s="16" t="s">
        <v>202</v>
      </c>
      <c r="G193" s="16" t="s">
        <v>115</v>
      </c>
    </row>
    <row r="194" spans="1:7">
      <c r="A194" s="16" t="s">
        <v>723</v>
      </c>
      <c r="B194" s="16" t="s">
        <v>305</v>
      </c>
      <c r="C194" s="16" t="s">
        <v>307</v>
      </c>
      <c r="D194" s="16" t="s">
        <v>115</v>
      </c>
      <c r="E194" s="16" t="s">
        <v>115</v>
      </c>
      <c r="F194" s="16" t="s">
        <v>307</v>
      </c>
      <c r="G194" s="16" t="s">
        <v>115</v>
      </c>
    </row>
    <row r="195" spans="1:7">
      <c r="A195" s="16" t="s">
        <v>724</v>
      </c>
      <c r="B195" s="16" t="s">
        <v>305</v>
      </c>
      <c r="C195" s="16" t="s">
        <v>308</v>
      </c>
      <c r="D195" s="16" t="s">
        <v>115</v>
      </c>
      <c r="E195" s="16" t="s">
        <v>115</v>
      </c>
      <c r="F195" s="16" t="s">
        <v>308</v>
      </c>
      <c r="G195" s="16" t="s">
        <v>115</v>
      </c>
    </row>
    <row r="196" spans="1:7">
      <c r="A196" s="16" t="s">
        <v>725</v>
      </c>
      <c r="B196" s="16" t="s">
        <v>305</v>
      </c>
      <c r="C196" s="16" t="s">
        <v>309</v>
      </c>
      <c r="D196" s="16" t="s">
        <v>115</v>
      </c>
      <c r="E196" s="16" t="s">
        <v>115</v>
      </c>
      <c r="F196" s="16" t="s">
        <v>309</v>
      </c>
      <c r="G196" s="16" t="s">
        <v>115</v>
      </c>
    </row>
    <row r="197" spans="1:7">
      <c r="A197" s="16" t="s">
        <v>726</v>
      </c>
      <c r="B197" s="16" t="s">
        <v>305</v>
      </c>
      <c r="C197" s="16" t="s">
        <v>310</v>
      </c>
      <c r="D197" s="16" t="s">
        <v>115</v>
      </c>
      <c r="E197" s="16" t="s">
        <v>115</v>
      </c>
      <c r="F197" s="16" t="s">
        <v>310</v>
      </c>
      <c r="G197" s="16" t="s">
        <v>115</v>
      </c>
    </row>
    <row r="198" spans="1:7">
      <c r="A198" s="16" t="s">
        <v>727</v>
      </c>
      <c r="B198" s="16" t="s">
        <v>305</v>
      </c>
      <c r="C198" s="16" t="s">
        <v>302</v>
      </c>
      <c r="D198" s="16" t="s">
        <v>115</v>
      </c>
      <c r="E198" s="16" t="s">
        <v>115</v>
      </c>
      <c r="F198" s="16" t="s">
        <v>302</v>
      </c>
      <c r="G198" s="16" t="s">
        <v>115</v>
      </c>
    </row>
    <row r="199" spans="1:7">
      <c r="A199" s="16" t="s">
        <v>728</v>
      </c>
      <c r="B199" s="16" t="s">
        <v>305</v>
      </c>
      <c r="C199" s="16" t="s">
        <v>303</v>
      </c>
      <c r="D199" s="16" t="s">
        <v>115</v>
      </c>
      <c r="E199" s="16" t="s">
        <v>115</v>
      </c>
      <c r="F199" s="16" t="s">
        <v>303</v>
      </c>
      <c r="G199" s="16" t="s">
        <v>115</v>
      </c>
    </row>
    <row r="200" spans="1:7">
      <c r="A200" s="16" t="s">
        <v>729</v>
      </c>
      <c r="B200" s="16" t="s">
        <v>311</v>
      </c>
      <c r="C200" s="16" t="s">
        <v>312</v>
      </c>
      <c r="D200" s="16" t="s">
        <v>115</v>
      </c>
      <c r="E200" s="16" t="s">
        <v>115</v>
      </c>
      <c r="F200" s="16" t="s">
        <v>312</v>
      </c>
      <c r="G200" s="16" t="s">
        <v>115</v>
      </c>
    </row>
    <row r="201" spans="1:7">
      <c r="A201" s="16" t="s">
        <v>730</v>
      </c>
      <c r="B201" s="16" t="s">
        <v>311</v>
      </c>
      <c r="C201" s="16" t="s">
        <v>313</v>
      </c>
      <c r="D201" s="16" t="s">
        <v>115</v>
      </c>
      <c r="E201" s="16" t="s">
        <v>115</v>
      </c>
      <c r="F201" s="16" t="s">
        <v>313</v>
      </c>
      <c r="G201" s="16" t="s">
        <v>115</v>
      </c>
    </row>
    <row r="202" spans="1:7">
      <c r="A202" s="16" t="s">
        <v>731</v>
      </c>
      <c r="B202" s="16" t="s">
        <v>311</v>
      </c>
      <c r="C202" s="16" t="s">
        <v>314</v>
      </c>
      <c r="D202" s="16" t="s">
        <v>115</v>
      </c>
      <c r="E202" s="16" t="s">
        <v>115</v>
      </c>
      <c r="F202" s="16" t="s">
        <v>314</v>
      </c>
      <c r="G202" s="16" t="s">
        <v>115</v>
      </c>
    </row>
    <row r="203" spans="1:7">
      <c r="A203" s="16" t="s">
        <v>732</v>
      </c>
      <c r="B203" s="16" t="s">
        <v>311</v>
      </c>
      <c r="C203" s="16" t="s">
        <v>315</v>
      </c>
      <c r="D203" s="16" t="s">
        <v>115</v>
      </c>
      <c r="E203" s="16" t="s">
        <v>115</v>
      </c>
      <c r="F203" s="16" t="s">
        <v>315</v>
      </c>
      <c r="G203" s="16" t="s">
        <v>115</v>
      </c>
    </row>
    <row r="204" spans="1:7">
      <c r="A204" s="16" t="s">
        <v>733</v>
      </c>
      <c r="B204" s="16" t="s">
        <v>311</v>
      </c>
      <c r="C204" s="16" t="s">
        <v>316</v>
      </c>
      <c r="D204" s="16" t="s">
        <v>115</v>
      </c>
      <c r="E204" s="16" t="s">
        <v>115</v>
      </c>
      <c r="F204" s="16" t="s">
        <v>316</v>
      </c>
      <c r="G204" s="16" t="s">
        <v>115</v>
      </c>
    </row>
    <row r="205" spans="1:7">
      <c r="A205" s="16" t="s">
        <v>734</v>
      </c>
      <c r="B205" s="16" t="s">
        <v>311</v>
      </c>
      <c r="C205" s="16" t="s">
        <v>317</v>
      </c>
      <c r="D205" s="16" t="s">
        <v>115</v>
      </c>
      <c r="E205" s="16" t="s">
        <v>115</v>
      </c>
      <c r="F205" s="16" t="s">
        <v>317</v>
      </c>
      <c r="G205" s="16" t="s">
        <v>115</v>
      </c>
    </row>
    <row r="206" spans="1:7">
      <c r="A206" s="16" t="s">
        <v>735</v>
      </c>
      <c r="B206" s="16" t="s">
        <v>311</v>
      </c>
      <c r="C206" s="16" t="s">
        <v>318</v>
      </c>
      <c r="D206" s="16" t="s">
        <v>115</v>
      </c>
      <c r="E206" s="16" t="s">
        <v>115</v>
      </c>
      <c r="F206" s="16" t="s">
        <v>318</v>
      </c>
      <c r="G206" s="16" t="s">
        <v>115</v>
      </c>
    </row>
    <row r="207" spans="1:7" ht="30">
      <c r="A207" s="16" t="s">
        <v>736</v>
      </c>
      <c r="B207" s="16" t="s">
        <v>311</v>
      </c>
      <c r="C207" s="16" t="s">
        <v>319</v>
      </c>
      <c r="D207" s="16" t="s">
        <v>115</v>
      </c>
      <c r="E207" s="16" t="s">
        <v>115</v>
      </c>
      <c r="F207" s="16" t="s">
        <v>319</v>
      </c>
      <c r="G207" s="16" t="s">
        <v>115</v>
      </c>
    </row>
    <row r="208" spans="1:7" ht="45">
      <c r="A208" s="16" t="s">
        <v>737</v>
      </c>
      <c r="B208" s="16" t="s">
        <v>311</v>
      </c>
      <c r="C208" s="16" t="s">
        <v>320</v>
      </c>
      <c r="D208" s="16" t="s">
        <v>115</v>
      </c>
      <c r="E208" s="16" t="s">
        <v>115</v>
      </c>
      <c r="F208" s="16" t="s">
        <v>320</v>
      </c>
      <c r="G208" s="16" t="s">
        <v>115</v>
      </c>
    </row>
    <row r="209" spans="1:7">
      <c r="A209" s="16" t="s">
        <v>738</v>
      </c>
      <c r="B209" s="16" t="s">
        <v>311</v>
      </c>
      <c r="C209" s="16" t="s">
        <v>270</v>
      </c>
      <c r="D209" s="16" t="s">
        <v>115</v>
      </c>
      <c r="E209" s="16" t="s">
        <v>115</v>
      </c>
      <c r="F209" s="16" t="s">
        <v>270</v>
      </c>
      <c r="G209" s="16" t="s">
        <v>115</v>
      </c>
    </row>
    <row r="210" spans="1:7">
      <c r="A210" s="16" t="s">
        <v>739</v>
      </c>
      <c r="B210" s="16" t="s">
        <v>311</v>
      </c>
      <c r="C210" s="16" t="s">
        <v>302</v>
      </c>
      <c r="D210" s="16" t="s">
        <v>115</v>
      </c>
      <c r="E210" s="16" t="s">
        <v>115</v>
      </c>
      <c r="F210" s="16" t="s">
        <v>302</v>
      </c>
      <c r="G210" s="16" t="s">
        <v>115</v>
      </c>
    </row>
    <row r="211" spans="1:7">
      <c r="A211" s="16" t="s">
        <v>740</v>
      </c>
      <c r="B211" s="16" t="s">
        <v>311</v>
      </c>
      <c r="C211" s="16" t="s">
        <v>321</v>
      </c>
      <c r="D211" s="16" t="s">
        <v>115</v>
      </c>
      <c r="E211" s="16" t="s">
        <v>115</v>
      </c>
      <c r="F211" s="16" t="s">
        <v>321</v>
      </c>
      <c r="G211" s="16" t="s">
        <v>115</v>
      </c>
    </row>
    <row r="212" spans="1:7" ht="30">
      <c r="A212" s="16" t="s">
        <v>741</v>
      </c>
      <c r="B212" s="16" t="s">
        <v>322</v>
      </c>
      <c r="C212" s="16" t="s">
        <v>191</v>
      </c>
      <c r="D212" s="16" t="s">
        <v>115</v>
      </c>
      <c r="E212" s="16" t="s">
        <v>115</v>
      </c>
      <c r="F212" s="16" t="s">
        <v>191</v>
      </c>
      <c r="G212" s="16" t="s">
        <v>115</v>
      </c>
    </row>
    <row r="213" spans="1:7">
      <c r="A213" s="16" t="s">
        <v>742</v>
      </c>
      <c r="B213" s="16" t="s">
        <v>322</v>
      </c>
      <c r="C213" s="16" t="s">
        <v>323</v>
      </c>
      <c r="D213" s="16" t="s">
        <v>115</v>
      </c>
      <c r="E213" s="16" t="s">
        <v>115</v>
      </c>
      <c r="F213" s="16" t="s">
        <v>323</v>
      </c>
      <c r="G213" s="16" t="s">
        <v>115</v>
      </c>
    </row>
    <row r="214" spans="1:7" ht="45">
      <c r="A214" s="16" t="s">
        <v>743</v>
      </c>
      <c r="B214" s="16" t="s">
        <v>322</v>
      </c>
      <c r="C214" s="16" t="s">
        <v>324</v>
      </c>
      <c r="D214" s="16" t="s">
        <v>115</v>
      </c>
      <c r="E214" s="16" t="s">
        <v>115</v>
      </c>
      <c r="F214" s="16" t="s">
        <v>324</v>
      </c>
      <c r="G214" s="16" t="s">
        <v>115</v>
      </c>
    </row>
    <row r="215" spans="1:7">
      <c r="A215" s="16" t="s">
        <v>744</v>
      </c>
      <c r="B215" s="16" t="s">
        <v>322</v>
      </c>
      <c r="C215" s="16" t="s">
        <v>325</v>
      </c>
      <c r="D215" s="16" t="s">
        <v>115</v>
      </c>
      <c r="E215" s="16" t="s">
        <v>115</v>
      </c>
      <c r="F215" s="16" t="s">
        <v>325</v>
      </c>
      <c r="G215" s="16" t="s">
        <v>115</v>
      </c>
    </row>
    <row r="216" spans="1:7" ht="30">
      <c r="A216" s="16" t="s">
        <v>745</v>
      </c>
      <c r="B216" s="16" t="s">
        <v>322</v>
      </c>
      <c r="C216" s="16" t="s">
        <v>319</v>
      </c>
      <c r="D216" s="16" t="s">
        <v>115</v>
      </c>
      <c r="E216" s="16" t="s">
        <v>115</v>
      </c>
      <c r="F216" s="16" t="s">
        <v>319</v>
      </c>
      <c r="G216" s="16" t="s">
        <v>115</v>
      </c>
    </row>
    <row r="217" spans="1:7">
      <c r="A217" s="16" t="s">
        <v>746</v>
      </c>
      <c r="B217" s="16" t="s">
        <v>322</v>
      </c>
      <c r="C217" s="16" t="s">
        <v>326</v>
      </c>
      <c r="D217" s="16" t="s">
        <v>115</v>
      </c>
      <c r="E217" s="16" t="s">
        <v>115</v>
      </c>
      <c r="F217" s="16" t="s">
        <v>326</v>
      </c>
      <c r="G217" s="16" t="s">
        <v>115</v>
      </c>
    </row>
    <row r="218" spans="1:7">
      <c r="A218" s="16" t="s">
        <v>747</v>
      </c>
      <c r="B218" s="16" t="s">
        <v>322</v>
      </c>
      <c r="C218" s="16" t="s">
        <v>327</v>
      </c>
      <c r="D218" s="16" t="s">
        <v>115</v>
      </c>
      <c r="E218" s="16" t="s">
        <v>115</v>
      </c>
      <c r="F218" s="16" t="s">
        <v>327</v>
      </c>
      <c r="G218" s="16" t="s">
        <v>115</v>
      </c>
    </row>
    <row r="219" spans="1:7" ht="30">
      <c r="A219" s="16" t="s">
        <v>748</v>
      </c>
      <c r="B219" s="16" t="s">
        <v>322</v>
      </c>
      <c r="C219" s="16" t="s">
        <v>328</v>
      </c>
      <c r="D219" s="16" t="s">
        <v>115</v>
      </c>
      <c r="E219" s="16" t="s">
        <v>115</v>
      </c>
      <c r="F219" s="16" t="s">
        <v>328</v>
      </c>
      <c r="G219" s="16" t="s">
        <v>115</v>
      </c>
    </row>
    <row r="220" spans="1:7">
      <c r="A220" s="16" t="s">
        <v>749</v>
      </c>
      <c r="B220" s="16" t="s">
        <v>322</v>
      </c>
      <c r="C220" s="16" t="s">
        <v>329</v>
      </c>
      <c r="D220" s="16" t="s">
        <v>115</v>
      </c>
      <c r="E220" s="16" t="s">
        <v>115</v>
      </c>
      <c r="F220" s="16" t="s">
        <v>329</v>
      </c>
      <c r="G220" s="16" t="s">
        <v>115</v>
      </c>
    </row>
    <row r="221" spans="1:7" ht="45">
      <c r="A221" s="16" t="s">
        <v>750</v>
      </c>
      <c r="B221" s="16" t="s">
        <v>322</v>
      </c>
      <c r="C221" s="16" t="s">
        <v>330</v>
      </c>
      <c r="D221" s="16" t="s">
        <v>115</v>
      </c>
      <c r="E221" s="16" t="s">
        <v>115</v>
      </c>
      <c r="F221" s="16" t="s">
        <v>330</v>
      </c>
      <c r="G221" s="16" t="s">
        <v>115</v>
      </c>
    </row>
    <row r="222" spans="1:7">
      <c r="A222" s="16" t="s">
        <v>751</v>
      </c>
      <c r="B222" s="16" t="s">
        <v>322</v>
      </c>
      <c r="C222" s="16" t="s">
        <v>331</v>
      </c>
      <c r="D222" s="16" t="s">
        <v>115</v>
      </c>
      <c r="E222" s="16" t="s">
        <v>115</v>
      </c>
      <c r="F222" s="16" t="s">
        <v>331</v>
      </c>
      <c r="G222" s="16" t="s">
        <v>115</v>
      </c>
    </row>
    <row r="223" spans="1:7">
      <c r="A223" s="16" t="s">
        <v>752</v>
      </c>
      <c r="B223" s="16" t="s">
        <v>322</v>
      </c>
      <c r="C223" s="16" t="s">
        <v>303</v>
      </c>
      <c r="D223" s="16" t="s">
        <v>115</v>
      </c>
      <c r="E223" s="16" t="s">
        <v>115</v>
      </c>
      <c r="F223" s="16" t="s">
        <v>303</v>
      </c>
      <c r="G223" s="16" t="s">
        <v>115</v>
      </c>
    </row>
    <row r="224" spans="1:7">
      <c r="A224" s="16" t="s">
        <v>753</v>
      </c>
      <c r="B224" s="16" t="s">
        <v>322</v>
      </c>
      <c r="C224" s="16" t="s">
        <v>332</v>
      </c>
      <c r="D224" s="16" t="s">
        <v>115</v>
      </c>
      <c r="E224" s="16" t="s">
        <v>115</v>
      </c>
      <c r="F224" s="16" t="s">
        <v>332</v>
      </c>
      <c r="G224" s="16" t="s">
        <v>115</v>
      </c>
    </row>
    <row r="225" spans="1:7">
      <c r="A225" s="16" t="s">
        <v>754</v>
      </c>
      <c r="B225" s="16" t="s">
        <v>333</v>
      </c>
      <c r="C225" s="16" t="s">
        <v>131</v>
      </c>
      <c r="D225" s="16" t="s">
        <v>115</v>
      </c>
      <c r="E225" s="16" t="s">
        <v>115</v>
      </c>
      <c r="F225" s="16" t="s">
        <v>131</v>
      </c>
      <c r="G225" s="16" t="s">
        <v>115</v>
      </c>
    </row>
    <row r="226" spans="1:7">
      <c r="A226" s="16" t="s">
        <v>755</v>
      </c>
      <c r="B226" s="16" t="s">
        <v>333</v>
      </c>
      <c r="C226" s="16" t="s">
        <v>133</v>
      </c>
      <c r="D226" s="16" t="s">
        <v>115</v>
      </c>
      <c r="E226" s="16" t="s">
        <v>115</v>
      </c>
      <c r="F226" s="16" t="s">
        <v>133</v>
      </c>
      <c r="G226" s="16" t="s">
        <v>115</v>
      </c>
    </row>
    <row r="227" spans="1:7">
      <c r="A227" s="16" t="s">
        <v>756</v>
      </c>
      <c r="B227" s="16" t="s">
        <v>333</v>
      </c>
      <c r="C227" s="16" t="s">
        <v>334</v>
      </c>
      <c r="D227" s="16" t="s">
        <v>115</v>
      </c>
      <c r="E227" s="16" t="s">
        <v>115</v>
      </c>
      <c r="F227" s="16" t="s">
        <v>334</v>
      </c>
      <c r="G227" s="16" t="s">
        <v>115</v>
      </c>
    </row>
    <row r="228" spans="1:7">
      <c r="A228" s="16" t="s">
        <v>757</v>
      </c>
      <c r="B228" s="16" t="s">
        <v>335</v>
      </c>
      <c r="C228" s="16" t="s">
        <v>336</v>
      </c>
      <c r="D228" s="16" t="s">
        <v>115</v>
      </c>
      <c r="E228" s="16" t="s">
        <v>115</v>
      </c>
      <c r="F228" s="16" t="s">
        <v>336</v>
      </c>
      <c r="G228" s="16" t="s">
        <v>115</v>
      </c>
    </row>
    <row r="229" spans="1:7">
      <c r="A229" s="16" t="s">
        <v>758</v>
      </c>
      <c r="B229" s="16" t="s">
        <v>335</v>
      </c>
      <c r="C229" s="16" t="s">
        <v>337</v>
      </c>
      <c r="D229" s="16" t="s">
        <v>115</v>
      </c>
      <c r="E229" s="16" t="s">
        <v>115</v>
      </c>
      <c r="F229" s="16" t="s">
        <v>337</v>
      </c>
      <c r="G229" s="16" t="s">
        <v>115</v>
      </c>
    </row>
    <row r="230" spans="1:7">
      <c r="A230" s="16" t="s">
        <v>759</v>
      </c>
      <c r="B230" s="16" t="s">
        <v>335</v>
      </c>
      <c r="C230" s="16" t="s">
        <v>309</v>
      </c>
      <c r="D230" s="16" t="s">
        <v>115</v>
      </c>
      <c r="E230" s="16" t="s">
        <v>115</v>
      </c>
      <c r="F230" s="16" t="s">
        <v>309</v>
      </c>
      <c r="G230" s="16" t="s">
        <v>115</v>
      </c>
    </row>
    <row r="231" spans="1:7" ht="30">
      <c r="A231" s="16" t="s">
        <v>760</v>
      </c>
      <c r="B231" s="16" t="s">
        <v>335</v>
      </c>
      <c r="C231" s="16" t="s">
        <v>319</v>
      </c>
      <c r="D231" s="16" t="s">
        <v>115</v>
      </c>
      <c r="E231" s="16" t="s">
        <v>115</v>
      </c>
      <c r="F231" s="16" t="s">
        <v>319</v>
      </c>
      <c r="G231" s="16" t="s">
        <v>115</v>
      </c>
    </row>
    <row r="232" spans="1:7" ht="45">
      <c r="A232" s="16" t="s">
        <v>761</v>
      </c>
      <c r="B232" s="16" t="s">
        <v>335</v>
      </c>
      <c r="C232" s="16" t="s">
        <v>338</v>
      </c>
      <c r="D232" s="16" t="s">
        <v>115</v>
      </c>
      <c r="E232" s="16" t="s">
        <v>115</v>
      </c>
      <c r="F232" s="16" t="s">
        <v>338</v>
      </c>
      <c r="G232" s="16" t="s">
        <v>115</v>
      </c>
    </row>
    <row r="233" spans="1:7">
      <c r="A233" s="16" t="s">
        <v>762</v>
      </c>
      <c r="B233" s="16" t="s">
        <v>335</v>
      </c>
      <c r="C233" s="16" t="s">
        <v>303</v>
      </c>
      <c r="D233" s="16" t="s">
        <v>115</v>
      </c>
      <c r="E233" s="16" t="s">
        <v>115</v>
      </c>
      <c r="F233" s="16" t="s">
        <v>303</v>
      </c>
      <c r="G233" s="16" t="s">
        <v>115</v>
      </c>
    </row>
    <row r="234" spans="1:7">
      <c r="A234" s="16" t="s">
        <v>763</v>
      </c>
      <c r="B234" s="16" t="s">
        <v>339</v>
      </c>
      <c r="C234" s="16" t="s">
        <v>340</v>
      </c>
      <c r="D234" s="16" t="s">
        <v>115</v>
      </c>
      <c r="E234" s="16" t="s">
        <v>115</v>
      </c>
      <c r="F234" s="16" t="s">
        <v>340</v>
      </c>
      <c r="G234" s="16" t="s">
        <v>115</v>
      </c>
    </row>
    <row r="235" spans="1:7">
      <c r="A235" s="16" t="s">
        <v>764</v>
      </c>
      <c r="B235" s="16" t="s">
        <v>339</v>
      </c>
      <c r="C235" s="16" t="s">
        <v>131</v>
      </c>
      <c r="D235" s="16" t="s">
        <v>115</v>
      </c>
      <c r="E235" s="16" t="s">
        <v>115</v>
      </c>
      <c r="F235" s="16" t="s">
        <v>131</v>
      </c>
      <c r="G235" s="16" t="s">
        <v>115</v>
      </c>
    </row>
    <row r="236" spans="1:7">
      <c r="A236" s="16" t="s">
        <v>765</v>
      </c>
      <c r="B236" s="16" t="s">
        <v>339</v>
      </c>
      <c r="C236" s="16" t="s">
        <v>336</v>
      </c>
      <c r="D236" s="16" t="s">
        <v>115</v>
      </c>
      <c r="E236" s="16" t="s">
        <v>115</v>
      </c>
      <c r="F236" s="16" t="s">
        <v>336</v>
      </c>
      <c r="G236" s="16" t="s">
        <v>115</v>
      </c>
    </row>
    <row r="237" spans="1:7">
      <c r="A237" s="16" t="s">
        <v>766</v>
      </c>
      <c r="B237" s="16" t="s">
        <v>339</v>
      </c>
      <c r="C237" s="16" t="s">
        <v>341</v>
      </c>
      <c r="D237" s="16" t="s">
        <v>115</v>
      </c>
      <c r="E237" s="16" t="s">
        <v>115</v>
      </c>
      <c r="F237" s="16" t="s">
        <v>341</v>
      </c>
      <c r="G237" s="16" t="s">
        <v>115</v>
      </c>
    </row>
    <row r="238" spans="1:7">
      <c r="A238" s="16" t="s">
        <v>767</v>
      </c>
      <c r="B238" s="16" t="s">
        <v>339</v>
      </c>
      <c r="C238" s="16" t="s">
        <v>133</v>
      </c>
      <c r="D238" s="16" t="s">
        <v>115</v>
      </c>
      <c r="E238" s="16" t="s">
        <v>115</v>
      </c>
      <c r="F238" s="16" t="s">
        <v>133</v>
      </c>
      <c r="G238" s="16" t="s">
        <v>115</v>
      </c>
    </row>
    <row r="239" spans="1:7">
      <c r="A239" s="16" t="s">
        <v>768</v>
      </c>
      <c r="B239" s="16" t="s">
        <v>339</v>
      </c>
      <c r="C239" s="16" t="s">
        <v>342</v>
      </c>
      <c r="D239" s="16" t="s">
        <v>115</v>
      </c>
      <c r="E239" s="16" t="s">
        <v>115</v>
      </c>
      <c r="F239" s="16" t="s">
        <v>342</v>
      </c>
      <c r="G239" s="16" t="s">
        <v>115</v>
      </c>
    </row>
    <row r="240" spans="1:7">
      <c r="A240" s="16" t="s">
        <v>769</v>
      </c>
      <c r="B240" s="16" t="s">
        <v>339</v>
      </c>
      <c r="C240" s="16" t="s">
        <v>343</v>
      </c>
      <c r="D240" s="16" t="s">
        <v>115</v>
      </c>
      <c r="E240" s="16" t="s">
        <v>115</v>
      </c>
      <c r="F240" s="16" t="s">
        <v>343</v>
      </c>
      <c r="G240" s="16" t="s">
        <v>115</v>
      </c>
    </row>
    <row r="241" spans="1:7">
      <c r="A241" s="16" t="s">
        <v>770</v>
      </c>
      <c r="B241" s="16" t="s">
        <v>339</v>
      </c>
      <c r="C241" s="16" t="s">
        <v>344</v>
      </c>
      <c r="D241" s="16" t="s">
        <v>115</v>
      </c>
      <c r="E241" s="16" t="s">
        <v>115</v>
      </c>
      <c r="F241" s="16" t="s">
        <v>344</v>
      </c>
      <c r="G241" s="16" t="s">
        <v>115</v>
      </c>
    </row>
    <row r="242" spans="1:7">
      <c r="A242" s="16" t="s">
        <v>771</v>
      </c>
      <c r="B242" s="16" t="s">
        <v>339</v>
      </c>
      <c r="C242" s="16" t="s">
        <v>345</v>
      </c>
      <c r="D242" s="16" t="s">
        <v>115</v>
      </c>
      <c r="E242" s="16" t="s">
        <v>115</v>
      </c>
      <c r="F242" s="16" t="s">
        <v>345</v>
      </c>
      <c r="G242" s="16" t="s">
        <v>115</v>
      </c>
    </row>
    <row r="243" spans="1:7">
      <c r="A243" s="16" t="s">
        <v>772</v>
      </c>
      <c r="B243" s="16" t="s">
        <v>346</v>
      </c>
      <c r="C243" s="16" t="s">
        <v>347</v>
      </c>
      <c r="D243" s="16" t="s">
        <v>115</v>
      </c>
      <c r="E243" s="16" t="s">
        <v>115</v>
      </c>
      <c r="F243" s="16" t="s">
        <v>347</v>
      </c>
      <c r="G243" s="16" t="s">
        <v>115</v>
      </c>
    </row>
    <row r="244" spans="1:7">
      <c r="A244" s="16" t="s">
        <v>773</v>
      </c>
      <c r="B244" s="16" t="s">
        <v>346</v>
      </c>
      <c r="C244" s="16" t="s">
        <v>343</v>
      </c>
      <c r="D244" s="16" t="s">
        <v>115</v>
      </c>
      <c r="E244" s="16" t="s">
        <v>115</v>
      </c>
      <c r="F244" s="16" t="s">
        <v>343</v>
      </c>
      <c r="G244" s="16" t="s">
        <v>115</v>
      </c>
    </row>
    <row r="245" spans="1:7">
      <c r="A245" s="16" t="s">
        <v>774</v>
      </c>
      <c r="B245" s="16" t="s">
        <v>346</v>
      </c>
      <c r="C245" s="16" t="s">
        <v>348</v>
      </c>
      <c r="D245" s="16" t="s">
        <v>115</v>
      </c>
      <c r="E245" s="16" t="s">
        <v>115</v>
      </c>
      <c r="F245" s="16" t="s">
        <v>348</v>
      </c>
      <c r="G245" s="16" t="s">
        <v>115</v>
      </c>
    </row>
    <row r="246" spans="1:7">
      <c r="A246" s="16" t="s">
        <v>775</v>
      </c>
      <c r="B246" s="16" t="s">
        <v>346</v>
      </c>
      <c r="C246" s="16" t="s">
        <v>175</v>
      </c>
      <c r="D246" s="16" t="s">
        <v>115</v>
      </c>
      <c r="E246" s="16" t="s">
        <v>115</v>
      </c>
      <c r="F246" s="16" t="s">
        <v>175</v>
      </c>
      <c r="G246" s="16" t="s">
        <v>115</v>
      </c>
    </row>
    <row r="247" spans="1:7">
      <c r="A247" s="16" t="s">
        <v>776</v>
      </c>
      <c r="B247" s="16" t="s">
        <v>346</v>
      </c>
      <c r="C247" s="16" t="s">
        <v>349</v>
      </c>
      <c r="D247" s="16" t="s">
        <v>115</v>
      </c>
      <c r="E247" s="16" t="s">
        <v>115</v>
      </c>
      <c r="F247" s="16" t="s">
        <v>349</v>
      </c>
      <c r="G247" s="16" t="s">
        <v>115</v>
      </c>
    </row>
    <row r="248" spans="1:7">
      <c r="A248" s="16" t="s">
        <v>777</v>
      </c>
      <c r="B248" s="16" t="s">
        <v>350</v>
      </c>
      <c r="C248" s="16" t="s">
        <v>351</v>
      </c>
      <c r="D248" s="16" t="s">
        <v>115</v>
      </c>
      <c r="E248" s="16" t="s">
        <v>115</v>
      </c>
      <c r="F248" s="16" t="s">
        <v>351</v>
      </c>
      <c r="G248" s="16" t="s">
        <v>115</v>
      </c>
    </row>
    <row r="249" spans="1:7">
      <c r="A249" s="16" t="s">
        <v>778</v>
      </c>
      <c r="B249" s="16" t="s">
        <v>350</v>
      </c>
      <c r="C249" s="16" t="s">
        <v>340</v>
      </c>
      <c r="D249" s="16" t="s">
        <v>115</v>
      </c>
      <c r="E249" s="16" t="s">
        <v>115</v>
      </c>
      <c r="F249" s="16" t="s">
        <v>340</v>
      </c>
      <c r="G249" s="16" t="s">
        <v>115</v>
      </c>
    </row>
    <row r="250" spans="1:7">
      <c r="A250" s="16" t="s">
        <v>779</v>
      </c>
      <c r="B250" s="16" t="s">
        <v>350</v>
      </c>
      <c r="C250" s="16" t="s">
        <v>352</v>
      </c>
      <c r="D250" s="16" t="s">
        <v>115</v>
      </c>
      <c r="E250" s="16" t="s">
        <v>115</v>
      </c>
      <c r="F250" s="16" t="s">
        <v>352</v>
      </c>
      <c r="G250" s="16" t="s">
        <v>115</v>
      </c>
    </row>
    <row r="251" spans="1:7">
      <c r="A251" s="16" t="s">
        <v>780</v>
      </c>
      <c r="B251" s="16" t="s">
        <v>350</v>
      </c>
      <c r="C251" s="16" t="s">
        <v>353</v>
      </c>
      <c r="D251" s="16" t="s">
        <v>115</v>
      </c>
      <c r="E251" s="16" t="s">
        <v>115</v>
      </c>
      <c r="F251" s="16" t="s">
        <v>353</v>
      </c>
      <c r="G251" s="16" t="s">
        <v>115</v>
      </c>
    </row>
    <row r="252" spans="1:7">
      <c r="A252" s="16" t="s">
        <v>781</v>
      </c>
      <c r="B252" s="16" t="s">
        <v>350</v>
      </c>
      <c r="C252" s="16" t="s">
        <v>354</v>
      </c>
      <c r="D252" s="16" t="s">
        <v>115</v>
      </c>
      <c r="E252" s="16" t="s">
        <v>115</v>
      </c>
      <c r="F252" s="16" t="s">
        <v>354</v>
      </c>
      <c r="G252" s="16" t="s">
        <v>115</v>
      </c>
    </row>
    <row r="253" spans="1:7">
      <c r="A253" s="16" t="s">
        <v>782</v>
      </c>
      <c r="B253" s="16" t="s">
        <v>350</v>
      </c>
      <c r="C253" s="16" t="s">
        <v>355</v>
      </c>
      <c r="D253" s="16" t="s">
        <v>115</v>
      </c>
      <c r="E253" s="16" t="s">
        <v>115</v>
      </c>
      <c r="F253" s="16" t="s">
        <v>355</v>
      </c>
      <c r="G253" s="16" t="s">
        <v>115</v>
      </c>
    </row>
    <row r="254" spans="1:7">
      <c r="A254" s="16" t="s">
        <v>783</v>
      </c>
      <c r="B254" s="16" t="s">
        <v>350</v>
      </c>
      <c r="C254" s="16" t="s">
        <v>356</v>
      </c>
      <c r="D254" s="16" t="s">
        <v>115</v>
      </c>
      <c r="E254" s="16" t="s">
        <v>115</v>
      </c>
      <c r="F254" s="16" t="s">
        <v>356</v>
      </c>
      <c r="G254" s="16" t="s">
        <v>115</v>
      </c>
    </row>
    <row r="255" spans="1:7">
      <c r="A255" s="16" t="s">
        <v>784</v>
      </c>
      <c r="B255" s="16" t="s">
        <v>350</v>
      </c>
      <c r="C255" s="16" t="s">
        <v>357</v>
      </c>
      <c r="D255" s="16" t="s">
        <v>115</v>
      </c>
      <c r="E255" s="16" t="s">
        <v>115</v>
      </c>
      <c r="F255" s="16" t="s">
        <v>357</v>
      </c>
      <c r="G255" s="16" t="s">
        <v>115</v>
      </c>
    </row>
    <row r="256" spans="1:7">
      <c r="A256" s="16" t="s">
        <v>785</v>
      </c>
      <c r="B256" s="16" t="s">
        <v>350</v>
      </c>
      <c r="C256" s="16" t="s">
        <v>358</v>
      </c>
      <c r="D256" s="16" t="s">
        <v>115</v>
      </c>
      <c r="E256" s="16" t="s">
        <v>115</v>
      </c>
      <c r="F256" s="16" t="s">
        <v>358</v>
      </c>
      <c r="G256" s="16" t="s">
        <v>115</v>
      </c>
    </row>
    <row r="257" spans="1:7">
      <c r="A257" s="16" t="s">
        <v>786</v>
      </c>
      <c r="B257" s="16" t="s">
        <v>350</v>
      </c>
      <c r="C257" s="16" t="s">
        <v>359</v>
      </c>
      <c r="D257" s="16" t="s">
        <v>115</v>
      </c>
      <c r="E257" s="16" t="s">
        <v>115</v>
      </c>
      <c r="F257" s="16" t="s">
        <v>359</v>
      </c>
      <c r="G257" s="16" t="s">
        <v>115</v>
      </c>
    </row>
    <row r="258" spans="1:7" ht="30">
      <c r="A258" s="16" t="s">
        <v>787</v>
      </c>
      <c r="B258" s="16" t="s">
        <v>350</v>
      </c>
      <c r="C258" s="16" t="s">
        <v>360</v>
      </c>
      <c r="D258" s="16" t="s">
        <v>115</v>
      </c>
      <c r="E258" s="16" t="s">
        <v>115</v>
      </c>
      <c r="F258" s="16" t="s">
        <v>360</v>
      </c>
      <c r="G258" s="16" t="s">
        <v>115</v>
      </c>
    </row>
    <row r="259" spans="1:7">
      <c r="A259" s="16" t="s">
        <v>788</v>
      </c>
      <c r="B259" s="16" t="s">
        <v>350</v>
      </c>
      <c r="C259" s="16" t="s">
        <v>361</v>
      </c>
      <c r="D259" s="16" t="s">
        <v>115</v>
      </c>
      <c r="E259" s="16" t="s">
        <v>115</v>
      </c>
      <c r="F259" s="16" t="s">
        <v>361</v>
      </c>
      <c r="G259" s="16" t="s">
        <v>115</v>
      </c>
    </row>
    <row r="260" spans="1:7" ht="30">
      <c r="A260" s="16" t="s">
        <v>789</v>
      </c>
      <c r="B260" s="16" t="s">
        <v>350</v>
      </c>
      <c r="C260" s="16" t="s">
        <v>362</v>
      </c>
      <c r="D260" s="16" t="s">
        <v>115</v>
      </c>
      <c r="E260" s="16" t="s">
        <v>115</v>
      </c>
      <c r="F260" s="16" t="s">
        <v>362</v>
      </c>
      <c r="G260" s="16" t="s">
        <v>115</v>
      </c>
    </row>
    <row r="261" spans="1:7">
      <c r="A261" s="16" t="s">
        <v>790</v>
      </c>
      <c r="B261" s="16" t="s">
        <v>350</v>
      </c>
      <c r="C261" s="16" t="s">
        <v>363</v>
      </c>
      <c r="D261" s="16" t="s">
        <v>115</v>
      </c>
      <c r="E261" s="16" t="s">
        <v>115</v>
      </c>
      <c r="F261" s="16" t="s">
        <v>363</v>
      </c>
      <c r="G261" s="16" t="s">
        <v>115</v>
      </c>
    </row>
    <row r="262" spans="1:7">
      <c r="A262" s="16" t="s">
        <v>791</v>
      </c>
      <c r="B262" s="16" t="s">
        <v>350</v>
      </c>
      <c r="C262" s="16" t="s">
        <v>202</v>
      </c>
      <c r="D262" s="16" t="s">
        <v>115</v>
      </c>
      <c r="E262" s="16" t="s">
        <v>115</v>
      </c>
      <c r="F262" s="16" t="s">
        <v>202</v>
      </c>
      <c r="G262" s="16" t="s">
        <v>115</v>
      </c>
    </row>
    <row r="263" spans="1:7">
      <c r="A263" s="16" t="s">
        <v>792</v>
      </c>
      <c r="B263" s="16" t="s">
        <v>350</v>
      </c>
      <c r="C263" s="16" t="s">
        <v>364</v>
      </c>
      <c r="D263" s="16" t="s">
        <v>115</v>
      </c>
      <c r="E263" s="16" t="s">
        <v>115</v>
      </c>
      <c r="F263" s="16" t="s">
        <v>364</v>
      </c>
      <c r="G263" s="16" t="s">
        <v>115</v>
      </c>
    </row>
    <row r="264" spans="1:7">
      <c r="A264" s="16" t="s">
        <v>793</v>
      </c>
      <c r="B264" s="16" t="s">
        <v>350</v>
      </c>
      <c r="C264" s="16" t="s">
        <v>365</v>
      </c>
      <c r="D264" s="16" t="s">
        <v>115</v>
      </c>
      <c r="E264" s="16" t="s">
        <v>115</v>
      </c>
      <c r="F264" s="16" t="s">
        <v>365</v>
      </c>
      <c r="G264" s="16" t="s">
        <v>115</v>
      </c>
    </row>
    <row r="265" spans="1:7">
      <c r="A265" s="16" t="s">
        <v>794</v>
      </c>
      <c r="B265" s="16" t="s">
        <v>350</v>
      </c>
      <c r="C265" s="16" t="s">
        <v>366</v>
      </c>
      <c r="D265" s="16" t="s">
        <v>115</v>
      </c>
      <c r="E265" s="16" t="s">
        <v>115</v>
      </c>
      <c r="F265" s="16" t="s">
        <v>366</v>
      </c>
      <c r="G265" s="16" t="s">
        <v>115</v>
      </c>
    </row>
    <row r="266" spans="1:7">
      <c r="A266" s="16" t="s">
        <v>795</v>
      </c>
      <c r="B266" s="16" t="s">
        <v>350</v>
      </c>
      <c r="C266" s="16" t="s">
        <v>181</v>
      </c>
      <c r="D266" s="16" t="s">
        <v>115</v>
      </c>
      <c r="E266" s="16" t="s">
        <v>115</v>
      </c>
      <c r="F266" s="16" t="s">
        <v>181</v>
      </c>
      <c r="G266" s="16" t="s">
        <v>115</v>
      </c>
    </row>
    <row r="267" spans="1:7">
      <c r="A267" s="16" t="s">
        <v>796</v>
      </c>
      <c r="B267" s="16" t="s">
        <v>350</v>
      </c>
      <c r="C267" s="16" t="s">
        <v>300</v>
      </c>
      <c r="D267" s="16" t="s">
        <v>115</v>
      </c>
      <c r="E267" s="16" t="s">
        <v>115</v>
      </c>
      <c r="F267" s="16" t="s">
        <v>300</v>
      </c>
      <c r="G267" s="16" t="s">
        <v>115</v>
      </c>
    </row>
    <row r="268" spans="1:7">
      <c r="A268" s="16" t="s">
        <v>797</v>
      </c>
      <c r="B268" s="16" t="s">
        <v>350</v>
      </c>
      <c r="C268" s="16" t="s">
        <v>367</v>
      </c>
      <c r="D268" s="16" t="s">
        <v>115</v>
      </c>
      <c r="E268" s="16" t="s">
        <v>115</v>
      </c>
      <c r="F268" s="16" t="s">
        <v>367</v>
      </c>
      <c r="G268" s="16" t="s">
        <v>115</v>
      </c>
    </row>
    <row r="269" spans="1:7">
      <c r="A269" s="16" t="s">
        <v>798</v>
      </c>
      <c r="B269" s="16" t="s">
        <v>350</v>
      </c>
      <c r="C269" s="16" t="s">
        <v>266</v>
      </c>
      <c r="D269" s="16" t="s">
        <v>115</v>
      </c>
      <c r="E269" s="16" t="s">
        <v>115</v>
      </c>
      <c r="F269" s="16" t="s">
        <v>266</v>
      </c>
      <c r="G269" s="16" t="s">
        <v>115</v>
      </c>
    </row>
    <row r="270" spans="1:7">
      <c r="A270" s="16" t="s">
        <v>799</v>
      </c>
      <c r="B270" s="16" t="s">
        <v>350</v>
      </c>
      <c r="C270" s="16" t="s">
        <v>167</v>
      </c>
      <c r="D270" s="16" t="s">
        <v>115</v>
      </c>
      <c r="E270" s="16" t="s">
        <v>115</v>
      </c>
      <c r="F270" s="16" t="s">
        <v>167</v>
      </c>
      <c r="G270" s="16" t="s">
        <v>115</v>
      </c>
    </row>
    <row r="271" spans="1:7">
      <c r="A271" s="16" t="s">
        <v>800</v>
      </c>
      <c r="B271" s="16" t="s">
        <v>350</v>
      </c>
      <c r="C271" s="16" t="s">
        <v>368</v>
      </c>
      <c r="D271" s="16" t="s">
        <v>115</v>
      </c>
      <c r="E271" s="16" t="s">
        <v>115</v>
      </c>
      <c r="F271" s="16" t="s">
        <v>368</v>
      </c>
      <c r="G271" s="16" t="s">
        <v>115</v>
      </c>
    </row>
    <row r="272" spans="1:7" ht="30">
      <c r="A272" s="16" t="s">
        <v>801</v>
      </c>
      <c r="B272" s="16" t="s">
        <v>350</v>
      </c>
      <c r="C272" s="16" t="s">
        <v>369</v>
      </c>
      <c r="D272" s="16" t="s">
        <v>115</v>
      </c>
      <c r="E272" s="16" t="s">
        <v>115</v>
      </c>
      <c r="F272" s="16" t="s">
        <v>369</v>
      </c>
      <c r="G272" s="16" t="s">
        <v>115</v>
      </c>
    </row>
    <row r="273" spans="1:7" ht="45">
      <c r="A273" s="16" t="s">
        <v>802</v>
      </c>
      <c r="B273" s="16" t="s">
        <v>350</v>
      </c>
      <c r="C273" s="16" t="s">
        <v>370</v>
      </c>
      <c r="D273" s="16" t="s">
        <v>115</v>
      </c>
      <c r="E273" s="16" t="s">
        <v>115</v>
      </c>
      <c r="F273" s="16" t="s">
        <v>370</v>
      </c>
      <c r="G273" s="16" t="s">
        <v>115</v>
      </c>
    </row>
    <row r="274" spans="1:7" ht="45">
      <c r="A274" s="16" t="s">
        <v>803</v>
      </c>
      <c r="B274" s="16" t="s">
        <v>350</v>
      </c>
      <c r="C274" s="16" t="s">
        <v>371</v>
      </c>
      <c r="D274" s="16" t="s">
        <v>115</v>
      </c>
      <c r="E274" s="16" t="s">
        <v>115</v>
      </c>
      <c r="F274" s="16" t="s">
        <v>371</v>
      </c>
      <c r="G274" s="16" t="s">
        <v>115</v>
      </c>
    </row>
    <row r="275" spans="1:7">
      <c r="A275" s="16" t="s">
        <v>804</v>
      </c>
      <c r="B275" s="16" t="s">
        <v>350</v>
      </c>
      <c r="C275" s="16" t="s">
        <v>372</v>
      </c>
      <c r="D275" s="16" t="s">
        <v>115</v>
      </c>
      <c r="E275" s="16" t="s">
        <v>115</v>
      </c>
      <c r="F275" s="16" t="s">
        <v>372</v>
      </c>
      <c r="G275" s="16" t="s">
        <v>115</v>
      </c>
    </row>
    <row r="276" spans="1:7">
      <c r="A276" s="16" t="s">
        <v>805</v>
      </c>
      <c r="B276" s="16" t="s">
        <v>350</v>
      </c>
      <c r="C276" s="16" t="s">
        <v>373</v>
      </c>
      <c r="D276" s="16" t="s">
        <v>115</v>
      </c>
      <c r="E276" s="16" t="s">
        <v>115</v>
      </c>
      <c r="F276" s="16" t="s">
        <v>373</v>
      </c>
      <c r="G276" s="16" t="s">
        <v>115</v>
      </c>
    </row>
    <row r="277" spans="1:7">
      <c r="A277" s="16" t="s">
        <v>806</v>
      </c>
      <c r="B277" s="16" t="s">
        <v>350</v>
      </c>
      <c r="C277" s="16" t="s">
        <v>342</v>
      </c>
      <c r="D277" s="16" t="s">
        <v>115</v>
      </c>
      <c r="E277" s="16" t="s">
        <v>115</v>
      </c>
      <c r="F277" s="16" t="s">
        <v>342</v>
      </c>
      <c r="G277" s="16" t="s">
        <v>115</v>
      </c>
    </row>
    <row r="278" spans="1:7">
      <c r="A278" s="16" t="s">
        <v>807</v>
      </c>
      <c r="B278" s="16" t="s">
        <v>350</v>
      </c>
      <c r="C278" s="16" t="s">
        <v>374</v>
      </c>
      <c r="D278" s="16" t="s">
        <v>115</v>
      </c>
      <c r="E278" s="16" t="s">
        <v>115</v>
      </c>
      <c r="F278" s="16" t="s">
        <v>374</v>
      </c>
      <c r="G278" s="16" t="s">
        <v>115</v>
      </c>
    </row>
    <row r="279" spans="1:7">
      <c r="A279" s="16" t="s">
        <v>808</v>
      </c>
      <c r="B279" s="16" t="s">
        <v>350</v>
      </c>
      <c r="C279" s="16" t="s">
        <v>375</v>
      </c>
      <c r="D279" s="16" t="s">
        <v>115</v>
      </c>
      <c r="E279" s="16" t="s">
        <v>115</v>
      </c>
      <c r="F279" s="16" t="s">
        <v>375</v>
      </c>
      <c r="G279" s="16" t="s">
        <v>115</v>
      </c>
    </row>
    <row r="280" spans="1:7">
      <c r="A280" s="16" t="s">
        <v>809</v>
      </c>
      <c r="B280" s="16" t="s">
        <v>350</v>
      </c>
      <c r="C280" s="16" t="s">
        <v>376</v>
      </c>
      <c r="D280" s="16" t="s">
        <v>115</v>
      </c>
      <c r="E280" s="16" t="s">
        <v>115</v>
      </c>
      <c r="F280" s="16" t="s">
        <v>376</v>
      </c>
      <c r="G280" s="16" t="s">
        <v>115</v>
      </c>
    </row>
    <row r="281" spans="1:7">
      <c r="A281" s="16" t="s">
        <v>810</v>
      </c>
      <c r="B281" s="16" t="s">
        <v>350</v>
      </c>
      <c r="C281" s="16" t="s">
        <v>377</v>
      </c>
      <c r="D281" s="16" t="s">
        <v>115</v>
      </c>
      <c r="E281" s="16" t="s">
        <v>115</v>
      </c>
      <c r="F281" s="16" t="s">
        <v>377</v>
      </c>
      <c r="G281" s="16" t="s">
        <v>115</v>
      </c>
    </row>
    <row r="282" spans="1:7">
      <c r="A282" s="16" t="s">
        <v>811</v>
      </c>
      <c r="B282" s="16" t="s">
        <v>350</v>
      </c>
      <c r="C282" s="16" t="s">
        <v>378</v>
      </c>
      <c r="D282" s="16" t="s">
        <v>115</v>
      </c>
      <c r="E282" s="16" t="s">
        <v>115</v>
      </c>
      <c r="F282" s="16" t="s">
        <v>378</v>
      </c>
      <c r="G282" s="16" t="s">
        <v>115</v>
      </c>
    </row>
    <row r="283" spans="1:7">
      <c r="A283" s="16" t="s">
        <v>812</v>
      </c>
      <c r="B283" s="16" t="s">
        <v>350</v>
      </c>
      <c r="C283" s="16" t="s">
        <v>379</v>
      </c>
      <c r="D283" s="16" t="s">
        <v>115</v>
      </c>
      <c r="E283" s="16" t="s">
        <v>115</v>
      </c>
      <c r="F283" s="16" t="s">
        <v>340</v>
      </c>
      <c r="G283" s="16" t="s">
        <v>115</v>
      </c>
    </row>
    <row r="284" spans="1:7">
      <c r="A284" s="16" t="s">
        <v>813</v>
      </c>
      <c r="B284" s="16" t="s">
        <v>350</v>
      </c>
      <c r="C284" s="16" t="s">
        <v>380</v>
      </c>
      <c r="D284" s="16" t="s">
        <v>115</v>
      </c>
      <c r="E284" s="16" t="s">
        <v>115</v>
      </c>
      <c r="F284" s="16" t="s">
        <v>379</v>
      </c>
      <c r="G284" s="16" t="s">
        <v>115</v>
      </c>
    </row>
    <row r="285" spans="1:7">
      <c r="A285" s="16" t="s">
        <v>814</v>
      </c>
      <c r="B285" s="16" t="s">
        <v>350</v>
      </c>
      <c r="C285" s="16" t="s">
        <v>381</v>
      </c>
      <c r="D285" s="16" t="s">
        <v>115</v>
      </c>
      <c r="E285" s="16" t="s">
        <v>115</v>
      </c>
      <c r="F285" s="16" t="s">
        <v>380</v>
      </c>
      <c r="G285" s="16" t="s">
        <v>115</v>
      </c>
    </row>
    <row r="286" spans="1:7">
      <c r="A286" s="16" t="s">
        <v>815</v>
      </c>
      <c r="B286" s="16" t="s">
        <v>382</v>
      </c>
      <c r="C286" s="16" t="s">
        <v>202</v>
      </c>
      <c r="D286" s="16" t="s">
        <v>115</v>
      </c>
      <c r="E286" s="16" t="s">
        <v>115</v>
      </c>
      <c r="F286" s="16" t="s">
        <v>202</v>
      </c>
      <c r="G286" s="16" t="s">
        <v>115</v>
      </c>
    </row>
    <row r="287" spans="1:7">
      <c r="A287" s="16" t="s">
        <v>816</v>
      </c>
      <c r="B287" s="16" t="s">
        <v>382</v>
      </c>
      <c r="C287" s="16" t="s">
        <v>312</v>
      </c>
      <c r="D287" s="16" t="s">
        <v>115</v>
      </c>
      <c r="E287" s="16" t="s">
        <v>115</v>
      </c>
      <c r="F287" s="16" t="s">
        <v>312</v>
      </c>
      <c r="G287" s="16" t="s">
        <v>115</v>
      </c>
    </row>
    <row r="288" spans="1:7">
      <c r="A288" s="16" t="s">
        <v>817</v>
      </c>
      <c r="B288" s="16" t="s">
        <v>382</v>
      </c>
      <c r="C288" s="16" t="s">
        <v>383</v>
      </c>
      <c r="D288" s="16" t="s">
        <v>115</v>
      </c>
      <c r="E288" s="16" t="s">
        <v>115</v>
      </c>
      <c r="F288" s="16" t="s">
        <v>383</v>
      </c>
      <c r="G288" s="16" t="s">
        <v>115</v>
      </c>
    </row>
    <row r="289" spans="1:7">
      <c r="A289" s="16" t="s">
        <v>818</v>
      </c>
      <c r="B289" s="16" t="s">
        <v>382</v>
      </c>
      <c r="C289" s="16" t="s">
        <v>315</v>
      </c>
      <c r="D289" s="16" t="s">
        <v>115</v>
      </c>
      <c r="E289" s="16" t="s">
        <v>115</v>
      </c>
      <c r="F289" s="16" t="s">
        <v>315</v>
      </c>
      <c r="G289" s="16" t="s">
        <v>115</v>
      </c>
    </row>
    <row r="290" spans="1:7" ht="45">
      <c r="A290" s="16" t="s">
        <v>819</v>
      </c>
      <c r="B290" s="16" t="s">
        <v>382</v>
      </c>
      <c r="C290" s="16" t="s">
        <v>324</v>
      </c>
      <c r="D290" s="16" t="s">
        <v>115</v>
      </c>
      <c r="E290" s="16" t="s">
        <v>115</v>
      </c>
      <c r="F290" s="16" t="s">
        <v>324</v>
      </c>
      <c r="G290" s="16" t="s">
        <v>115</v>
      </c>
    </row>
    <row r="291" spans="1:7" ht="45">
      <c r="A291" s="16" t="s">
        <v>820</v>
      </c>
      <c r="B291" s="16" t="s">
        <v>382</v>
      </c>
      <c r="C291" s="16" t="s">
        <v>370</v>
      </c>
      <c r="D291" s="16" t="s">
        <v>115</v>
      </c>
      <c r="E291" s="16" t="s">
        <v>115</v>
      </c>
      <c r="F291" s="16" t="s">
        <v>370</v>
      </c>
      <c r="G291" s="16" t="s">
        <v>115</v>
      </c>
    </row>
    <row r="292" spans="1:7" ht="30">
      <c r="A292" s="16" t="s">
        <v>821</v>
      </c>
      <c r="B292" s="16" t="s">
        <v>382</v>
      </c>
      <c r="C292" s="16" t="s">
        <v>319</v>
      </c>
      <c r="D292" s="16" t="s">
        <v>115</v>
      </c>
      <c r="E292" s="16" t="s">
        <v>115</v>
      </c>
      <c r="F292" s="16" t="s">
        <v>319</v>
      </c>
      <c r="G292" s="16" t="s">
        <v>115</v>
      </c>
    </row>
    <row r="293" spans="1:7" ht="45">
      <c r="A293" s="16" t="s">
        <v>822</v>
      </c>
      <c r="B293" s="16" t="s">
        <v>382</v>
      </c>
      <c r="C293" s="16" t="s">
        <v>384</v>
      </c>
      <c r="D293" s="16" t="s">
        <v>115</v>
      </c>
      <c r="E293" s="16" t="s">
        <v>115</v>
      </c>
      <c r="F293" s="16" t="s">
        <v>384</v>
      </c>
      <c r="G293" s="16" t="s">
        <v>115</v>
      </c>
    </row>
    <row r="294" spans="1:7">
      <c r="A294" s="16" t="s">
        <v>823</v>
      </c>
      <c r="B294" s="16" t="s">
        <v>382</v>
      </c>
      <c r="C294" s="16" t="s">
        <v>385</v>
      </c>
      <c r="D294" s="16" t="s">
        <v>115</v>
      </c>
      <c r="E294" s="16" t="s">
        <v>115</v>
      </c>
      <c r="F294" s="16" t="s">
        <v>385</v>
      </c>
      <c r="G294" s="16" t="s">
        <v>115</v>
      </c>
    </row>
    <row r="295" spans="1:7">
      <c r="A295" s="16" t="s">
        <v>824</v>
      </c>
      <c r="B295" s="16" t="s">
        <v>382</v>
      </c>
      <c r="C295" s="16" t="s">
        <v>303</v>
      </c>
      <c r="D295" s="16" t="s">
        <v>115</v>
      </c>
      <c r="E295" s="16" t="s">
        <v>115</v>
      </c>
      <c r="F295" s="16" t="s">
        <v>303</v>
      </c>
      <c r="G295" s="16" t="s">
        <v>115</v>
      </c>
    </row>
    <row r="296" spans="1:7">
      <c r="A296" s="16" t="s">
        <v>825</v>
      </c>
      <c r="B296" s="16" t="s">
        <v>386</v>
      </c>
      <c r="C296" s="16" t="s">
        <v>387</v>
      </c>
      <c r="D296" s="16" t="s">
        <v>115</v>
      </c>
      <c r="E296" s="16" t="s">
        <v>115</v>
      </c>
      <c r="F296" s="16" t="s">
        <v>387</v>
      </c>
      <c r="G296" s="16" t="s">
        <v>115</v>
      </c>
    </row>
    <row r="297" spans="1:7">
      <c r="A297" s="16" t="s">
        <v>826</v>
      </c>
      <c r="B297" s="16" t="s">
        <v>386</v>
      </c>
      <c r="C297" s="16" t="s">
        <v>356</v>
      </c>
      <c r="D297" s="16" t="s">
        <v>115</v>
      </c>
      <c r="E297" s="16" t="s">
        <v>115</v>
      </c>
      <c r="F297" s="16" t="s">
        <v>356</v>
      </c>
      <c r="G297" s="16" t="s">
        <v>115</v>
      </c>
    </row>
    <row r="298" spans="1:7" ht="30">
      <c r="A298" s="16" t="s">
        <v>827</v>
      </c>
      <c r="B298" s="16" t="s">
        <v>386</v>
      </c>
      <c r="C298" s="16" t="s">
        <v>388</v>
      </c>
      <c r="D298" s="16" t="s">
        <v>115</v>
      </c>
      <c r="E298" s="16" t="s">
        <v>115</v>
      </c>
      <c r="F298" s="16" t="s">
        <v>388</v>
      </c>
      <c r="G298" s="16" t="s">
        <v>115</v>
      </c>
    </row>
    <row r="299" spans="1:7">
      <c r="A299" s="16" t="s">
        <v>828</v>
      </c>
      <c r="B299" s="16" t="s">
        <v>386</v>
      </c>
      <c r="C299" s="16" t="s">
        <v>357</v>
      </c>
      <c r="D299" s="16" t="s">
        <v>115</v>
      </c>
      <c r="E299" s="16" t="s">
        <v>115</v>
      </c>
      <c r="F299" s="16" t="s">
        <v>357</v>
      </c>
      <c r="G299" s="16" t="s">
        <v>115</v>
      </c>
    </row>
    <row r="300" spans="1:7">
      <c r="A300" s="16" t="s">
        <v>829</v>
      </c>
      <c r="B300" s="16" t="s">
        <v>386</v>
      </c>
      <c r="C300" s="16" t="s">
        <v>358</v>
      </c>
      <c r="D300" s="16" t="s">
        <v>115</v>
      </c>
      <c r="E300" s="16" t="s">
        <v>115</v>
      </c>
      <c r="F300" s="16" t="s">
        <v>358</v>
      </c>
      <c r="G300" s="16" t="s">
        <v>115</v>
      </c>
    </row>
    <row r="301" spans="1:7">
      <c r="A301" s="16" t="s">
        <v>830</v>
      </c>
      <c r="B301" s="16" t="s">
        <v>386</v>
      </c>
      <c r="C301" s="16" t="s">
        <v>389</v>
      </c>
      <c r="D301" s="16" t="s">
        <v>115</v>
      </c>
      <c r="E301" s="16" t="s">
        <v>115</v>
      </c>
      <c r="F301" s="16" t="s">
        <v>389</v>
      </c>
      <c r="G301" s="16" t="s">
        <v>115</v>
      </c>
    </row>
    <row r="302" spans="1:7" ht="45">
      <c r="A302" s="16" t="s">
        <v>831</v>
      </c>
      <c r="B302" s="16" t="s">
        <v>386</v>
      </c>
      <c r="C302" s="16" t="s">
        <v>390</v>
      </c>
      <c r="D302" s="16" t="s">
        <v>115</v>
      </c>
      <c r="E302" s="16" t="s">
        <v>115</v>
      </c>
      <c r="F302" s="16" t="s">
        <v>390</v>
      </c>
      <c r="G302" s="16" t="s">
        <v>115</v>
      </c>
    </row>
    <row r="303" spans="1:7" ht="45">
      <c r="A303" s="16" t="s">
        <v>832</v>
      </c>
      <c r="B303" s="16" t="s">
        <v>386</v>
      </c>
      <c r="C303" s="16" t="s">
        <v>391</v>
      </c>
      <c r="D303" s="16" t="s">
        <v>115</v>
      </c>
      <c r="E303" s="16" t="s">
        <v>115</v>
      </c>
      <c r="F303" s="16" t="s">
        <v>391</v>
      </c>
      <c r="G303" s="16" t="s">
        <v>115</v>
      </c>
    </row>
    <row r="304" spans="1:7">
      <c r="A304" s="16" t="s">
        <v>833</v>
      </c>
      <c r="B304" s="16" t="s">
        <v>386</v>
      </c>
      <c r="C304" s="16" t="s">
        <v>303</v>
      </c>
      <c r="D304" s="16" t="s">
        <v>115</v>
      </c>
      <c r="E304" s="16" t="s">
        <v>115</v>
      </c>
      <c r="F304" s="16" t="s">
        <v>303</v>
      </c>
      <c r="G304" s="16" t="s">
        <v>115</v>
      </c>
    </row>
    <row r="305" spans="1:7" ht="30">
      <c r="A305" s="16" t="s">
        <v>834</v>
      </c>
      <c r="B305" s="16" t="s">
        <v>392</v>
      </c>
      <c r="C305" s="16" t="s">
        <v>393</v>
      </c>
      <c r="D305" s="16" t="s">
        <v>115</v>
      </c>
      <c r="E305" s="16" t="s">
        <v>115</v>
      </c>
      <c r="F305" s="16" t="s">
        <v>393</v>
      </c>
      <c r="G305" s="16" t="s">
        <v>115</v>
      </c>
    </row>
    <row r="306" spans="1:7" ht="30">
      <c r="A306" s="16" t="s">
        <v>835</v>
      </c>
      <c r="B306" s="16" t="s">
        <v>392</v>
      </c>
      <c r="C306" s="16" t="s">
        <v>394</v>
      </c>
      <c r="D306" s="16" t="s">
        <v>115</v>
      </c>
      <c r="E306" s="16" t="s">
        <v>115</v>
      </c>
      <c r="F306" s="16" t="s">
        <v>394</v>
      </c>
      <c r="G306" s="16" t="s">
        <v>115</v>
      </c>
    </row>
    <row r="307" spans="1:7" ht="30">
      <c r="A307" s="16" t="s">
        <v>836</v>
      </c>
      <c r="B307" s="16" t="s">
        <v>392</v>
      </c>
      <c r="C307" s="16" t="s">
        <v>395</v>
      </c>
      <c r="D307" s="16" t="s">
        <v>115</v>
      </c>
      <c r="E307" s="16" t="s">
        <v>115</v>
      </c>
      <c r="F307" s="16" t="s">
        <v>395</v>
      </c>
      <c r="G307" s="16" t="s">
        <v>115</v>
      </c>
    </row>
    <row r="308" spans="1:7" ht="45">
      <c r="A308" s="16" t="s">
        <v>837</v>
      </c>
      <c r="B308" s="16" t="s">
        <v>392</v>
      </c>
      <c r="C308" s="16" t="s">
        <v>396</v>
      </c>
      <c r="D308" s="16" t="s">
        <v>115</v>
      </c>
      <c r="E308" s="16" t="s">
        <v>115</v>
      </c>
      <c r="F308" s="16" t="s">
        <v>396</v>
      </c>
      <c r="G308" s="16" t="s">
        <v>115</v>
      </c>
    </row>
    <row r="309" spans="1:7">
      <c r="A309" s="16" t="s">
        <v>838</v>
      </c>
      <c r="B309" s="16" t="s">
        <v>392</v>
      </c>
      <c r="C309" s="16" t="s">
        <v>397</v>
      </c>
      <c r="D309" s="16" t="s">
        <v>115</v>
      </c>
      <c r="E309" s="16" t="s">
        <v>115</v>
      </c>
      <c r="F309" s="16" t="s">
        <v>397</v>
      </c>
      <c r="G309" s="16" t="s">
        <v>115</v>
      </c>
    </row>
    <row r="310" spans="1:7">
      <c r="A310" s="16" t="s">
        <v>839</v>
      </c>
      <c r="B310" s="16" t="s">
        <v>392</v>
      </c>
      <c r="C310" s="16" t="s">
        <v>398</v>
      </c>
      <c r="D310" s="16" t="s">
        <v>115</v>
      </c>
      <c r="E310" s="16" t="s">
        <v>115</v>
      </c>
      <c r="F310" s="16" t="s">
        <v>398</v>
      </c>
      <c r="G310" s="16" t="s">
        <v>115</v>
      </c>
    </row>
    <row r="311" spans="1:7">
      <c r="A311" s="16" t="s">
        <v>840</v>
      </c>
      <c r="B311" s="16" t="s">
        <v>392</v>
      </c>
      <c r="C311" s="16" t="s">
        <v>399</v>
      </c>
      <c r="D311" s="16" t="s">
        <v>115</v>
      </c>
      <c r="E311" s="16" t="s">
        <v>115</v>
      </c>
      <c r="F311" s="16" t="s">
        <v>399</v>
      </c>
      <c r="G311" s="16" t="s">
        <v>115</v>
      </c>
    </row>
    <row r="312" spans="1:7">
      <c r="A312" s="16" t="s">
        <v>841</v>
      </c>
      <c r="B312" s="16" t="s">
        <v>392</v>
      </c>
      <c r="C312" s="16" t="s">
        <v>400</v>
      </c>
      <c r="D312" s="16" t="s">
        <v>115</v>
      </c>
      <c r="E312" s="16" t="s">
        <v>115</v>
      </c>
      <c r="F312" s="16" t="s">
        <v>400</v>
      </c>
      <c r="G312" s="16" t="s">
        <v>115</v>
      </c>
    </row>
    <row r="313" spans="1:7">
      <c r="A313" s="16" t="s">
        <v>842</v>
      </c>
      <c r="B313" s="16" t="s">
        <v>392</v>
      </c>
      <c r="C313" s="16" t="s">
        <v>401</v>
      </c>
      <c r="D313" s="16" t="s">
        <v>115</v>
      </c>
      <c r="E313" s="16" t="s">
        <v>115</v>
      </c>
      <c r="F313" s="16" t="s">
        <v>401</v>
      </c>
      <c r="G313" s="16" t="s">
        <v>115</v>
      </c>
    </row>
    <row r="314" spans="1:7">
      <c r="A314" s="16" t="s">
        <v>843</v>
      </c>
      <c r="B314" s="16" t="s">
        <v>392</v>
      </c>
      <c r="C314" s="16" t="s">
        <v>402</v>
      </c>
      <c r="D314" s="16" t="s">
        <v>115</v>
      </c>
      <c r="E314" s="16" t="s">
        <v>115</v>
      </c>
      <c r="F314" s="16" t="s">
        <v>402</v>
      </c>
      <c r="G314" s="16" t="s">
        <v>115</v>
      </c>
    </row>
    <row r="315" spans="1:7">
      <c r="A315" s="16" t="s">
        <v>844</v>
      </c>
      <c r="B315" s="16" t="s">
        <v>392</v>
      </c>
      <c r="C315" s="16" t="s">
        <v>403</v>
      </c>
      <c r="D315" s="16" t="s">
        <v>115</v>
      </c>
      <c r="E315" s="16" t="s">
        <v>115</v>
      </c>
      <c r="F315" s="16" t="s">
        <v>403</v>
      </c>
      <c r="G315" s="16" t="s">
        <v>115</v>
      </c>
    </row>
    <row r="316" spans="1:7">
      <c r="A316" s="16" t="s">
        <v>845</v>
      </c>
      <c r="B316" s="16" t="s">
        <v>392</v>
      </c>
      <c r="C316" s="16" t="s">
        <v>404</v>
      </c>
      <c r="D316" s="16" t="s">
        <v>115</v>
      </c>
      <c r="E316" s="16" t="s">
        <v>115</v>
      </c>
      <c r="F316" s="16" t="s">
        <v>404</v>
      </c>
      <c r="G316" s="16" t="s">
        <v>115</v>
      </c>
    </row>
    <row r="317" spans="1:7">
      <c r="A317" s="16" t="s">
        <v>846</v>
      </c>
      <c r="B317" s="16" t="s">
        <v>392</v>
      </c>
      <c r="C317" s="16" t="s">
        <v>405</v>
      </c>
      <c r="D317" s="16" t="s">
        <v>115</v>
      </c>
      <c r="E317" s="16" t="s">
        <v>115</v>
      </c>
      <c r="F317" s="16" t="s">
        <v>405</v>
      </c>
      <c r="G317" s="16" t="s">
        <v>115</v>
      </c>
    </row>
    <row r="318" spans="1:7">
      <c r="A318" s="16" t="s">
        <v>847</v>
      </c>
      <c r="B318" s="16" t="s">
        <v>392</v>
      </c>
      <c r="C318" s="16" t="s">
        <v>303</v>
      </c>
      <c r="D318" s="16" t="s">
        <v>115</v>
      </c>
      <c r="E318" s="16" t="s">
        <v>115</v>
      </c>
      <c r="F318" s="16" t="s">
        <v>303</v>
      </c>
      <c r="G318" s="16" t="s">
        <v>115</v>
      </c>
    </row>
    <row r="319" spans="1:7">
      <c r="A319" s="16" t="s">
        <v>848</v>
      </c>
      <c r="B319" s="16" t="s">
        <v>392</v>
      </c>
      <c r="C319" s="16" t="s">
        <v>332</v>
      </c>
      <c r="D319" s="16" t="s">
        <v>115</v>
      </c>
      <c r="E319" s="16" t="s">
        <v>115</v>
      </c>
      <c r="F319" s="16" t="s">
        <v>332</v>
      </c>
      <c r="G319" s="16" t="s">
        <v>115</v>
      </c>
    </row>
    <row r="320" spans="1:7" ht="30">
      <c r="A320" s="16" t="s">
        <v>849</v>
      </c>
      <c r="B320" s="16" t="s">
        <v>392</v>
      </c>
      <c r="C320" s="16" t="s">
        <v>406</v>
      </c>
      <c r="D320" s="16" t="s">
        <v>115</v>
      </c>
      <c r="E320" s="16" t="s">
        <v>115</v>
      </c>
      <c r="F320" s="16" t="s">
        <v>406</v>
      </c>
      <c r="G320" s="16" t="s">
        <v>115</v>
      </c>
    </row>
    <row r="321" spans="1:7" ht="45">
      <c r="A321" s="16" t="s">
        <v>850</v>
      </c>
      <c r="B321" s="16" t="s">
        <v>407</v>
      </c>
      <c r="C321" s="16" t="s">
        <v>408</v>
      </c>
      <c r="D321" s="16" t="s">
        <v>115</v>
      </c>
      <c r="E321" s="16" t="s">
        <v>115</v>
      </c>
      <c r="F321" s="16" t="s">
        <v>408</v>
      </c>
      <c r="G321" s="16" t="s">
        <v>115</v>
      </c>
    </row>
    <row r="322" spans="1:7" ht="30">
      <c r="A322" s="16" t="s">
        <v>851</v>
      </c>
      <c r="B322" s="16" t="s">
        <v>407</v>
      </c>
      <c r="C322" s="16" t="s">
        <v>323</v>
      </c>
      <c r="D322" s="16" t="s">
        <v>115</v>
      </c>
      <c r="E322" s="16" t="s">
        <v>115</v>
      </c>
      <c r="F322" s="16" t="s">
        <v>323</v>
      </c>
      <c r="G322" s="16" t="s">
        <v>115</v>
      </c>
    </row>
    <row r="323" spans="1:7" ht="30">
      <c r="A323" s="16" t="s">
        <v>852</v>
      </c>
      <c r="B323" s="16" t="s">
        <v>407</v>
      </c>
      <c r="C323" s="16" t="s">
        <v>409</v>
      </c>
      <c r="D323" s="16" t="s">
        <v>115</v>
      </c>
      <c r="E323" s="16" t="s">
        <v>115</v>
      </c>
      <c r="F323" s="16" t="s">
        <v>409</v>
      </c>
      <c r="G323" s="16" t="s">
        <v>115</v>
      </c>
    </row>
    <row r="324" spans="1:7" ht="30">
      <c r="A324" s="16" t="s">
        <v>853</v>
      </c>
      <c r="B324" s="16" t="s">
        <v>407</v>
      </c>
      <c r="C324" s="16" t="s">
        <v>202</v>
      </c>
      <c r="D324" s="16" t="s">
        <v>115</v>
      </c>
      <c r="E324" s="16" t="s">
        <v>115</v>
      </c>
      <c r="F324" s="16" t="s">
        <v>202</v>
      </c>
      <c r="G324" s="16" t="s">
        <v>115</v>
      </c>
    </row>
    <row r="325" spans="1:7" ht="30">
      <c r="A325" s="16" t="s">
        <v>854</v>
      </c>
      <c r="B325" s="16" t="s">
        <v>407</v>
      </c>
      <c r="C325" s="16" t="s">
        <v>410</v>
      </c>
      <c r="D325" s="16" t="s">
        <v>115</v>
      </c>
      <c r="E325" s="16" t="s">
        <v>115</v>
      </c>
      <c r="F325" s="16" t="s">
        <v>410</v>
      </c>
      <c r="G325" s="16" t="s">
        <v>115</v>
      </c>
    </row>
    <row r="326" spans="1:7" ht="30">
      <c r="A326" s="16" t="s">
        <v>855</v>
      </c>
      <c r="B326" s="16" t="s">
        <v>407</v>
      </c>
      <c r="C326" s="16" t="s">
        <v>411</v>
      </c>
      <c r="D326" s="16" t="s">
        <v>115</v>
      </c>
      <c r="E326" s="16" t="s">
        <v>115</v>
      </c>
      <c r="F326" s="16" t="s">
        <v>411</v>
      </c>
      <c r="G326" s="16" t="s">
        <v>115</v>
      </c>
    </row>
    <row r="327" spans="1:7" ht="30">
      <c r="A327" s="16" t="s">
        <v>856</v>
      </c>
      <c r="B327" s="16" t="s">
        <v>407</v>
      </c>
      <c r="C327" s="16" t="s">
        <v>412</v>
      </c>
      <c r="D327" s="16" t="s">
        <v>115</v>
      </c>
      <c r="E327" s="16" t="s">
        <v>115</v>
      </c>
      <c r="F327" s="16" t="s">
        <v>412</v>
      </c>
      <c r="G327" s="16" t="s">
        <v>115</v>
      </c>
    </row>
    <row r="328" spans="1:7" ht="30">
      <c r="A328" s="16" t="s">
        <v>857</v>
      </c>
      <c r="B328" s="16" t="s">
        <v>407</v>
      </c>
      <c r="C328" s="16" t="s">
        <v>413</v>
      </c>
      <c r="D328" s="16" t="s">
        <v>115</v>
      </c>
      <c r="E328" s="16" t="s">
        <v>115</v>
      </c>
      <c r="F328" s="16" t="s">
        <v>413</v>
      </c>
      <c r="G328" s="16" t="s">
        <v>115</v>
      </c>
    </row>
    <row r="329" spans="1:7" ht="30">
      <c r="A329" s="16" t="s">
        <v>858</v>
      </c>
      <c r="B329" s="16" t="s">
        <v>407</v>
      </c>
      <c r="C329" s="16" t="s">
        <v>266</v>
      </c>
      <c r="D329" s="16" t="s">
        <v>115</v>
      </c>
      <c r="E329" s="16" t="s">
        <v>115</v>
      </c>
      <c r="F329" s="16" t="s">
        <v>266</v>
      </c>
      <c r="G329" s="16" t="s">
        <v>115</v>
      </c>
    </row>
    <row r="330" spans="1:7" ht="45">
      <c r="A330" s="16" t="s">
        <v>859</v>
      </c>
      <c r="B330" s="16" t="s">
        <v>407</v>
      </c>
      <c r="C330" s="16" t="s">
        <v>324</v>
      </c>
      <c r="D330" s="16" t="s">
        <v>115</v>
      </c>
      <c r="E330" s="16" t="s">
        <v>115</v>
      </c>
      <c r="F330" s="16" t="s">
        <v>324</v>
      </c>
      <c r="G330" s="16" t="s">
        <v>115</v>
      </c>
    </row>
    <row r="331" spans="1:7" ht="45">
      <c r="A331" s="16" t="s">
        <v>860</v>
      </c>
      <c r="B331" s="16" t="s">
        <v>407</v>
      </c>
      <c r="C331" s="16" t="s">
        <v>370</v>
      </c>
      <c r="D331" s="16" t="s">
        <v>115</v>
      </c>
      <c r="E331" s="16" t="s">
        <v>115</v>
      </c>
      <c r="F331" s="16" t="s">
        <v>370</v>
      </c>
      <c r="G331" s="16" t="s">
        <v>115</v>
      </c>
    </row>
    <row r="332" spans="1:7" ht="30">
      <c r="A332" s="16" t="s">
        <v>861</v>
      </c>
      <c r="B332" s="16" t="s">
        <v>407</v>
      </c>
      <c r="C332" s="16" t="s">
        <v>319</v>
      </c>
      <c r="D332" s="16" t="s">
        <v>115</v>
      </c>
      <c r="E332" s="16" t="s">
        <v>115</v>
      </c>
      <c r="F332" s="16" t="s">
        <v>319</v>
      </c>
      <c r="G332" s="16" t="s">
        <v>115</v>
      </c>
    </row>
    <row r="333" spans="1:7" ht="45">
      <c r="A333" s="16" t="s">
        <v>862</v>
      </c>
      <c r="B333" s="16" t="s">
        <v>407</v>
      </c>
      <c r="C333" s="16" t="s">
        <v>384</v>
      </c>
      <c r="D333" s="16" t="s">
        <v>115</v>
      </c>
      <c r="E333" s="16" t="s">
        <v>115</v>
      </c>
      <c r="F333" s="16" t="s">
        <v>384</v>
      </c>
      <c r="G333" s="16" t="s">
        <v>115</v>
      </c>
    </row>
    <row r="334" spans="1:7" ht="30">
      <c r="A334" s="16" t="s">
        <v>863</v>
      </c>
      <c r="B334" s="16" t="s">
        <v>407</v>
      </c>
      <c r="C334" s="16" t="s">
        <v>303</v>
      </c>
      <c r="D334" s="16" t="s">
        <v>115</v>
      </c>
      <c r="E334" s="16" t="s">
        <v>115</v>
      </c>
      <c r="F334" s="16" t="s">
        <v>303</v>
      </c>
      <c r="G334" s="16" t="s">
        <v>115</v>
      </c>
    </row>
    <row r="335" spans="1:7" ht="45">
      <c r="A335" s="16" t="s">
        <v>864</v>
      </c>
      <c r="B335" s="16" t="s">
        <v>414</v>
      </c>
      <c r="C335" s="16" t="s">
        <v>415</v>
      </c>
      <c r="D335" s="16" t="s">
        <v>115</v>
      </c>
      <c r="E335" s="16" t="s">
        <v>115</v>
      </c>
      <c r="F335" s="16" t="s">
        <v>415</v>
      </c>
      <c r="G335" s="16" t="s">
        <v>115</v>
      </c>
    </row>
    <row r="336" spans="1:7">
      <c r="A336" s="16" t="s">
        <v>865</v>
      </c>
      <c r="B336" s="16" t="s">
        <v>414</v>
      </c>
      <c r="C336" s="16" t="s">
        <v>416</v>
      </c>
      <c r="D336" s="16" t="s">
        <v>115</v>
      </c>
      <c r="E336" s="16" t="s">
        <v>115</v>
      </c>
      <c r="F336" s="16" t="s">
        <v>416</v>
      </c>
      <c r="G336" s="16" t="s">
        <v>115</v>
      </c>
    </row>
    <row r="337" spans="1:7">
      <c r="A337" s="16" t="s">
        <v>866</v>
      </c>
      <c r="B337" s="16" t="s">
        <v>414</v>
      </c>
      <c r="C337" s="16" t="s">
        <v>417</v>
      </c>
      <c r="D337" s="16" t="s">
        <v>115</v>
      </c>
      <c r="E337" s="16" t="s">
        <v>115</v>
      </c>
      <c r="F337" s="16" t="s">
        <v>417</v>
      </c>
      <c r="G337" s="16" t="s">
        <v>115</v>
      </c>
    </row>
    <row r="338" spans="1:7">
      <c r="A338" s="16" t="s">
        <v>867</v>
      </c>
      <c r="B338" s="16" t="s">
        <v>414</v>
      </c>
      <c r="C338" s="16" t="s">
        <v>418</v>
      </c>
      <c r="D338" s="16" t="s">
        <v>115</v>
      </c>
      <c r="E338" s="16" t="s">
        <v>115</v>
      </c>
      <c r="F338" s="16" t="s">
        <v>418</v>
      </c>
      <c r="G338" s="16" t="s">
        <v>115</v>
      </c>
    </row>
    <row r="339" spans="1:7">
      <c r="A339" s="16" t="s">
        <v>868</v>
      </c>
      <c r="B339" s="16" t="s">
        <v>414</v>
      </c>
      <c r="C339" s="16" t="s">
        <v>334</v>
      </c>
      <c r="D339" s="16" t="s">
        <v>115</v>
      </c>
      <c r="E339" s="16" t="s">
        <v>115</v>
      </c>
      <c r="F339" s="16" t="s">
        <v>334</v>
      </c>
      <c r="G339" s="16" t="s">
        <v>115</v>
      </c>
    </row>
    <row r="340" spans="1:7">
      <c r="A340" s="16" t="s">
        <v>869</v>
      </c>
      <c r="B340" s="16" t="s">
        <v>414</v>
      </c>
      <c r="C340" s="16" t="s">
        <v>419</v>
      </c>
      <c r="D340" s="16" t="s">
        <v>115</v>
      </c>
      <c r="E340" s="16" t="s">
        <v>115</v>
      </c>
      <c r="F340" s="16" t="s">
        <v>419</v>
      </c>
      <c r="G340" s="16" t="s">
        <v>115</v>
      </c>
    </row>
    <row r="341" spans="1:7">
      <c r="A341" s="16" t="s">
        <v>870</v>
      </c>
      <c r="B341" s="16" t="s">
        <v>420</v>
      </c>
      <c r="C341" s="16" t="s">
        <v>387</v>
      </c>
      <c r="D341" s="16" t="s">
        <v>115</v>
      </c>
      <c r="E341" s="16" t="s">
        <v>115</v>
      </c>
      <c r="F341" s="16" t="s">
        <v>387</v>
      </c>
      <c r="G341" s="16" t="s">
        <v>115</v>
      </c>
    </row>
    <row r="342" spans="1:7" ht="45">
      <c r="A342" s="16" t="s">
        <v>871</v>
      </c>
      <c r="B342" s="16" t="s">
        <v>420</v>
      </c>
      <c r="C342" s="16" t="s">
        <v>421</v>
      </c>
      <c r="D342" s="16" t="s">
        <v>115</v>
      </c>
      <c r="E342" s="16" t="s">
        <v>115</v>
      </c>
      <c r="F342" s="16" t="s">
        <v>421</v>
      </c>
      <c r="G342" s="16" t="s">
        <v>115</v>
      </c>
    </row>
    <row r="343" spans="1:7" ht="30">
      <c r="A343" s="16" t="s">
        <v>872</v>
      </c>
      <c r="B343" s="16" t="s">
        <v>420</v>
      </c>
      <c r="C343" s="16" t="s">
        <v>422</v>
      </c>
      <c r="D343" s="16" t="s">
        <v>115</v>
      </c>
      <c r="E343" s="16" t="s">
        <v>115</v>
      </c>
      <c r="F343" s="16" t="s">
        <v>422</v>
      </c>
      <c r="G343" s="16" t="s">
        <v>115</v>
      </c>
    </row>
    <row r="344" spans="1:7">
      <c r="A344" s="16" t="s">
        <v>873</v>
      </c>
      <c r="B344" s="16" t="s">
        <v>420</v>
      </c>
      <c r="C344" s="16" t="s">
        <v>357</v>
      </c>
      <c r="D344" s="16" t="s">
        <v>115</v>
      </c>
      <c r="E344" s="16" t="s">
        <v>115</v>
      </c>
      <c r="F344" s="16" t="s">
        <v>357</v>
      </c>
      <c r="G344" s="16" t="s">
        <v>115</v>
      </c>
    </row>
    <row r="345" spans="1:7">
      <c r="A345" s="16" t="s">
        <v>874</v>
      </c>
      <c r="B345" s="16" t="s">
        <v>420</v>
      </c>
      <c r="C345" s="16" t="s">
        <v>358</v>
      </c>
      <c r="D345" s="16" t="s">
        <v>115</v>
      </c>
      <c r="E345" s="16" t="s">
        <v>115</v>
      </c>
      <c r="F345" s="16" t="s">
        <v>358</v>
      </c>
      <c r="G345" s="16" t="s">
        <v>115</v>
      </c>
    </row>
    <row r="346" spans="1:7" ht="30">
      <c r="A346" s="16" t="s">
        <v>875</v>
      </c>
      <c r="B346" s="16" t="s">
        <v>420</v>
      </c>
      <c r="C346" s="16" t="s">
        <v>423</v>
      </c>
      <c r="D346" s="16" t="s">
        <v>115</v>
      </c>
      <c r="E346" s="16" t="s">
        <v>115</v>
      </c>
      <c r="F346" s="16" t="s">
        <v>423</v>
      </c>
      <c r="G346" s="16" t="s">
        <v>115</v>
      </c>
    </row>
    <row r="347" spans="1:7">
      <c r="A347" s="16" t="s">
        <v>876</v>
      </c>
      <c r="B347" s="16" t="s">
        <v>420</v>
      </c>
      <c r="C347" s="16" t="s">
        <v>424</v>
      </c>
      <c r="D347" s="16" t="s">
        <v>115</v>
      </c>
      <c r="E347" s="16" t="s">
        <v>115</v>
      </c>
      <c r="F347" s="16" t="s">
        <v>424</v>
      </c>
      <c r="G347" s="16" t="s">
        <v>115</v>
      </c>
    </row>
    <row r="348" spans="1:7">
      <c r="A348" s="16" t="s">
        <v>877</v>
      </c>
      <c r="B348" s="16" t="s">
        <v>420</v>
      </c>
      <c r="C348" s="16" t="s">
        <v>364</v>
      </c>
      <c r="D348" s="16" t="s">
        <v>115</v>
      </c>
      <c r="E348" s="16" t="s">
        <v>115</v>
      </c>
      <c r="F348" s="16" t="s">
        <v>364</v>
      </c>
      <c r="G348" s="16" t="s">
        <v>115</v>
      </c>
    </row>
    <row r="349" spans="1:7">
      <c r="A349" s="16" t="s">
        <v>878</v>
      </c>
      <c r="B349" s="16" t="s">
        <v>420</v>
      </c>
      <c r="C349" s="16" t="s">
        <v>411</v>
      </c>
      <c r="D349" s="16" t="s">
        <v>115</v>
      </c>
      <c r="E349" s="16" t="s">
        <v>115</v>
      </c>
      <c r="F349" s="16" t="s">
        <v>411</v>
      </c>
      <c r="G349" s="16" t="s">
        <v>115</v>
      </c>
    </row>
    <row r="350" spans="1:7">
      <c r="A350" s="16" t="s">
        <v>879</v>
      </c>
      <c r="B350" s="16" t="s">
        <v>420</v>
      </c>
      <c r="C350" s="16" t="s">
        <v>412</v>
      </c>
      <c r="D350" s="16" t="s">
        <v>115</v>
      </c>
      <c r="E350" s="16" t="s">
        <v>115</v>
      </c>
      <c r="F350" s="16" t="s">
        <v>412</v>
      </c>
      <c r="G350" s="16" t="s">
        <v>115</v>
      </c>
    </row>
    <row r="351" spans="1:7" ht="30">
      <c r="A351" s="16" t="s">
        <v>880</v>
      </c>
      <c r="B351" s="16" t="s">
        <v>420</v>
      </c>
      <c r="C351" s="16" t="s">
        <v>425</v>
      </c>
      <c r="D351" s="16" t="s">
        <v>115</v>
      </c>
      <c r="E351" s="16" t="s">
        <v>115</v>
      </c>
      <c r="F351" s="16" t="s">
        <v>425</v>
      </c>
      <c r="G351" s="16" t="s">
        <v>115</v>
      </c>
    </row>
    <row r="352" spans="1:7">
      <c r="A352" s="16" t="s">
        <v>881</v>
      </c>
      <c r="B352" s="16" t="s">
        <v>420</v>
      </c>
      <c r="C352" s="16" t="s">
        <v>303</v>
      </c>
      <c r="D352" s="16" t="s">
        <v>115</v>
      </c>
      <c r="E352" s="16" t="s">
        <v>115</v>
      </c>
      <c r="F352" s="16" t="s">
        <v>303</v>
      </c>
      <c r="G352" s="16" t="s">
        <v>115</v>
      </c>
    </row>
    <row r="353" spans="1:7">
      <c r="A353" s="16" t="s">
        <v>882</v>
      </c>
      <c r="B353" s="16" t="s">
        <v>426</v>
      </c>
      <c r="C353" s="16" t="s">
        <v>340</v>
      </c>
      <c r="D353" s="16" t="s">
        <v>115</v>
      </c>
      <c r="E353" s="16" t="s">
        <v>115</v>
      </c>
      <c r="F353" s="16" t="s">
        <v>340</v>
      </c>
      <c r="G353" s="16" t="s">
        <v>115</v>
      </c>
    </row>
    <row r="354" spans="1:7">
      <c r="A354" s="16" t="s">
        <v>883</v>
      </c>
      <c r="B354" s="16" t="s">
        <v>426</v>
      </c>
      <c r="C354" s="16" t="s">
        <v>340</v>
      </c>
      <c r="D354" s="16" t="s">
        <v>115</v>
      </c>
      <c r="E354" s="16" t="s">
        <v>115</v>
      </c>
      <c r="F354" s="16" t="s">
        <v>340</v>
      </c>
      <c r="G354" s="16" t="s">
        <v>115</v>
      </c>
    </row>
    <row r="355" spans="1:7">
      <c r="A355" s="16" t="s">
        <v>884</v>
      </c>
      <c r="B355" s="16" t="s">
        <v>426</v>
      </c>
      <c r="C355" s="16" t="s">
        <v>427</v>
      </c>
      <c r="D355" s="16" t="s">
        <v>115</v>
      </c>
      <c r="E355" s="16" t="s">
        <v>115</v>
      </c>
      <c r="F355" s="16" t="s">
        <v>427</v>
      </c>
      <c r="G355" s="16" t="s">
        <v>115</v>
      </c>
    </row>
    <row r="356" spans="1:7" ht="30">
      <c r="A356" s="16" t="s">
        <v>885</v>
      </c>
      <c r="B356" s="16" t="s">
        <v>426</v>
      </c>
      <c r="C356" s="16" t="s">
        <v>428</v>
      </c>
      <c r="D356" s="16" t="s">
        <v>115</v>
      </c>
      <c r="E356" s="16" t="s">
        <v>115</v>
      </c>
      <c r="F356" s="16" t="s">
        <v>428</v>
      </c>
      <c r="G356" s="16" t="s">
        <v>115</v>
      </c>
    </row>
    <row r="357" spans="1:7" ht="30">
      <c r="A357" s="16" t="s">
        <v>886</v>
      </c>
      <c r="B357" s="16" t="s">
        <v>438</v>
      </c>
      <c r="C357" s="16" t="s">
        <v>439</v>
      </c>
      <c r="D357" s="16" t="s">
        <v>115</v>
      </c>
      <c r="E357" s="16" t="s">
        <v>115</v>
      </c>
      <c r="F357" s="16" t="s">
        <v>439</v>
      </c>
      <c r="G357" s="16" t="s">
        <v>115</v>
      </c>
    </row>
    <row r="358" spans="1:7">
      <c r="A358" s="16" t="s">
        <v>887</v>
      </c>
      <c r="B358" s="16" t="s">
        <v>438</v>
      </c>
      <c r="C358" s="16" t="s">
        <v>440</v>
      </c>
      <c r="D358" s="16" t="s">
        <v>115</v>
      </c>
      <c r="E358" s="16" t="s">
        <v>115</v>
      </c>
      <c r="F358" s="16" t="s">
        <v>440</v>
      </c>
      <c r="G358" s="16" t="s">
        <v>115</v>
      </c>
    </row>
    <row r="359" spans="1:7">
      <c r="A359" s="16" t="s">
        <v>888</v>
      </c>
      <c r="B359" s="16" t="s">
        <v>438</v>
      </c>
      <c r="C359" s="16" t="s">
        <v>357</v>
      </c>
      <c r="D359" s="16" t="s">
        <v>115</v>
      </c>
      <c r="E359" s="16" t="s">
        <v>115</v>
      </c>
      <c r="F359" s="16" t="s">
        <v>357</v>
      </c>
      <c r="G359" s="16" t="s">
        <v>115</v>
      </c>
    </row>
    <row r="360" spans="1:7">
      <c r="A360" s="16" t="s">
        <v>889</v>
      </c>
      <c r="B360" s="16" t="s">
        <v>438</v>
      </c>
      <c r="C360" s="16" t="s">
        <v>441</v>
      </c>
      <c r="D360" s="16" t="s">
        <v>115</v>
      </c>
      <c r="E360" s="16" t="s">
        <v>115</v>
      </c>
      <c r="F360" s="16" t="s">
        <v>441</v>
      </c>
      <c r="G360" s="16" t="s">
        <v>115</v>
      </c>
    </row>
    <row r="361" spans="1:7">
      <c r="A361" s="16" t="s">
        <v>890</v>
      </c>
      <c r="B361" s="16" t="s">
        <v>438</v>
      </c>
      <c r="C361" s="16" t="s">
        <v>442</v>
      </c>
      <c r="D361" s="16" t="s">
        <v>115</v>
      </c>
      <c r="E361" s="16" t="s">
        <v>115</v>
      </c>
      <c r="F361" s="16" t="s">
        <v>442</v>
      </c>
      <c r="G361" s="16" t="s">
        <v>115</v>
      </c>
    </row>
    <row r="362" spans="1:7">
      <c r="A362" s="16" t="s">
        <v>891</v>
      </c>
      <c r="B362" s="16" t="s">
        <v>438</v>
      </c>
      <c r="C362" s="16" t="s">
        <v>443</v>
      </c>
      <c r="D362" s="16" t="s">
        <v>115</v>
      </c>
      <c r="E362" s="16" t="s">
        <v>115</v>
      </c>
      <c r="F362" s="16" t="s">
        <v>443</v>
      </c>
      <c r="G362" s="16" t="s">
        <v>115</v>
      </c>
    </row>
    <row r="363" spans="1:7">
      <c r="A363" s="16" t="s">
        <v>892</v>
      </c>
      <c r="B363" s="16" t="s">
        <v>438</v>
      </c>
      <c r="C363" s="16" t="s">
        <v>444</v>
      </c>
      <c r="D363" s="16" t="s">
        <v>115</v>
      </c>
      <c r="E363" s="16" t="s">
        <v>115</v>
      </c>
      <c r="F363" s="16" t="s">
        <v>444</v>
      </c>
      <c r="G363" s="16" t="s">
        <v>115</v>
      </c>
    </row>
    <row r="364" spans="1:7">
      <c r="A364" s="16" t="s">
        <v>893</v>
      </c>
      <c r="B364" s="16" t="s">
        <v>438</v>
      </c>
      <c r="C364" s="16" t="s">
        <v>445</v>
      </c>
      <c r="D364" s="16" t="s">
        <v>115</v>
      </c>
      <c r="E364" s="16" t="s">
        <v>115</v>
      </c>
      <c r="F364" s="16" t="s">
        <v>445</v>
      </c>
      <c r="G364" s="16" t="s">
        <v>115</v>
      </c>
    </row>
    <row r="365" spans="1:7" ht="90">
      <c r="A365" s="16" t="s">
        <v>894</v>
      </c>
      <c r="B365" s="16" t="s">
        <v>438</v>
      </c>
      <c r="C365" s="16" t="s">
        <v>446</v>
      </c>
      <c r="D365" s="16" t="s">
        <v>115</v>
      </c>
      <c r="E365" s="16" t="s">
        <v>115</v>
      </c>
      <c r="F365" s="16" t="s">
        <v>446</v>
      </c>
      <c r="G365" s="16" t="s">
        <v>115</v>
      </c>
    </row>
    <row r="366" spans="1:7">
      <c r="A366" s="16" t="s">
        <v>895</v>
      </c>
      <c r="B366" s="16" t="s">
        <v>438</v>
      </c>
      <c r="C366" s="16" t="s">
        <v>447</v>
      </c>
      <c r="D366" s="16" t="s">
        <v>115</v>
      </c>
      <c r="E366" s="16" t="s">
        <v>115</v>
      </c>
      <c r="F366" s="16" t="s">
        <v>447</v>
      </c>
      <c r="G366" s="16" t="s">
        <v>115</v>
      </c>
    </row>
    <row r="367" spans="1:7" ht="30">
      <c r="A367" s="16" t="s">
        <v>896</v>
      </c>
      <c r="B367" s="16" t="s">
        <v>438</v>
      </c>
      <c r="C367" s="16" t="s">
        <v>448</v>
      </c>
      <c r="D367" s="16" t="s">
        <v>115</v>
      </c>
      <c r="E367" s="16" t="s">
        <v>115</v>
      </c>
      <c r="F367" s="16" t="s">
        <v>448</v>
      </c>
      <c r="G367" s="16" t="s">
        <v>115</v>
      </c>
    </row>
    <row r="368" spans="1:7">
      <c r="A368" s="16" t="s">
        <v>897</v>
      </c>
      <c r="B368" s="16" t="s">
        <v>438</v>
      </c>
      <c r="C368" s="16" t="s">
        <v>412</v>
      </c>
      <c r="D368" s="16" t="s">
        <v>115</v>
      </c>
      <c r="E368" s="16" t="s">
        <v>115</v>
      </c>
      <c r="F368" s="16" t="s">
        <v>412</v>
      </c>
      <c r="G368" s="16" t="s">
        <v>115</v>
      </c>
    </row>
    <row r="369" spans="1:7">
      <c r="A369" s="16" t="s">
        <v>898</v>
      </c>
      <c r="B369" s="16" t="s">
        <v>438</v>
      </c>
      <c r="C369" s="16" t="s">
        <v>449</v>
      </c>
      <c r="D369" s="16" t="s">
        <v>115</v>
      </c>
      <c r="E369" s="16" t="s">
        <v>115</v>
      </c>
      <c r="F369" s="16" t="s">
        <v>449</v>
      </c>
      <c r="G369" s="16" t="s">
        <v>115</v>
      </c>
    </row>
    <row r="370" spans="1:7">
      <c r="A370" s="16" t="s">
        <v>899</v>
      </c>
      <c r="B370" s="16" t="s">
        <v>438</v>
      </c>
      <c r="C370" s="16" t="s">
        <v>450</v>
      </c>
      <c r="D370" s="16" t="s">
        <v>115</v>
      </c>
      <c r="E370" s="16" t="s">
        <v>115</v>
      </c>
      <c r="F370" s="16" t="s">
        <v>450</v>
      </c>
      <c r="G370" s="16" t="s">
        <v>115</v>
      </c>
    </row>
    <row r="371" spans="1:7" ht="30">
      <c r="A371" s="16" t="s">
        <v>900</v>
      </c>
      <c r="B371" s="16" t="s">
        <v>438</v>
      </c>
      <c r="C371" s="16" t="s">
        <v>451</v>
      </c>
      <c r="D371" s="16" t="s">
        <v>115</v>
      </c>
      <c r="E371" s="16" t="s">
        <v>115</v>
      </c>
      <c r="F371" s="16" t="s">
        <v>451</v>
      </c>
      <c r="G371" s="16" t="s">
        <v>115</v>
      </c>
    </row>
    <row r="372" spans="1:7">
      <c r="A372" s="16" t="s">
        <v>901</v>
      </c>
      <c r="B372" s="16" t="s">
        <v>438</v>
      </c>
      <c r="C372" s="16" t="s">
        <v>452</v>
      </c>
      <c r="D372" s="16" t="s">
        <v>115</v>
      </c>
      <c r="E372" s="16" t="s">
        <v>115</v>
      </c>
      <c r="F372" s="16" t="s">
        <v>452</v>
      </c>
      <c r="G372" s="16" t="s">
        <v>115</v>
      </c>
    </row>
    <row r="373" spans="1:7">
      <c r="A373" s="16" t="s">
        <v>902</v>
      </c>
      <c r="B373" s="16" t="s">
        <v>438</v>
      </c>
      <c r="C373" s="16" t="s">
        <v>453</v>
      </c>
      <c r="D373" s="16" t="s">
        <v>115</v>
      </c>
      <c r="E373" s="16" t="s">
        <v>115</v>
      </c>
      <c r="F373" s="16" t="s">
        <v>453</v>
      </c>
      <c r="G373" s="16" t="s">
        <v>115</v>
      </c>
    </row>
    <row r="374" spans="1:7" ht="30">
      <c r="A374" s="16" t="s">
        <v>903</v>
      </c>
      <c r="B374" s="16" t="s">
        <v>438</v>
      </c>
      <c r="C374" s="16" t="s">
        <v>454</v>
      </c>
      <c r="D374" s="16" t="s">
        <v>115</v>
      </c>
      <c r="E374" s="16" t="s">
        <v>115</v>
      </c>
      <c r="F374" s="16" t="s">
        <v>454</v>
      </c>
      <c r="G374" s="16" t="s">
        <v>115</v>
      </c>
    </row>
    <row r="375" spans="1:7">
      <c r="A375" s="16" t="s">
        <v>904</v>
      </c>
      <c r="B375" s="16" t="s">
        <v>438</v>
      </c>
      <c r="C375" s="16" t="s">
        <v>455</v>
      </c>
      <c r="D375" s="16" t="s">
        <v>115</v>
      </c>
      <c r="E375" s="16" t="s">
        <v>115</v>
      </c>
      <c r="F375" s="16" t="s">
        <v>455</v>
      </c>
      <c r="G375" s="16" t="s">
        <v>115</v>
      </c>
    </row>
    <row r="376" spans="1:7">
      <c r="A376" s="16" t="s">
        <v>905</v>
      </c>
      <c r="B376" s="16" t="s">
        <v>456</v>
      </c>
      <c r="C376" s="16" t="s">
        <v>457</v>
      </c>
      <c r="D376" s="16" t="s">
        <v>115</v>
      </c>
      <c r="E376" s="16" t="s">
        <v>115</v>
      </c>
      <c r="F376" s="16" t="s">
        <v>457</v>
      </c>
      <c r="G376" s="16" t="s">
        <v>115</v>
      </c>
    </row>
    <row r="377" spans="1:7">
      <c r="A377" s="16" t="s">
        <v>906</v>
      </c>
      <c r="B377" s="16" t="s">
        <v>456</v>
      </c>
      <c r="C377" s="16" t="s">
        <v>458</v>
      </c>
      <c r="D377" s="16" t="s">
        <v>115</v>
      </c>
      <c r="E377" s="16" t="s">
        <v>115</v>
      </c>
      <c r="F377" s="16" t="s">
        <v>458</v>
      </c>
      <c r="G377" s="16" t="s">
        <v>115</v>
      </c>
    </row>
    <row r="378" spans="1:7" ht="30">
      <c r="A378" s="16" t="s">
        <v>907</v>
      </c>
      <c r="B378" s="16" t="s">
        <v>456</v>
      </c>
      <c r="C378" s="16" t="s">
        <v>459</v>
      </c>
      <c r="D378" s="16" t="s">
        <v>115</v>
      </c>
      <c r="E378" s="16" t="s">
        <v>115</v>
      </c>
      <c r="F378" s="16" t="s">
        <v>459</v>
      </c>
      <c r="G378" s="16" t="s">
        <v>115</v>
      </c>
    </row>
    <row r="379" spans="1:7" ht="30">
      <c r="A379" s="16" t="s">
        <v>908</v>
      </c>
      <c r="B379" s="16" t="s">
        <v>456</v>
      </c>
      <c r="C379" s="16" t="s">
        <v>460</v>
      </c>
      <c r="D379" s="16" t="s">
        <v>115</v>
      </c>
      <c r="E379" s="16" t="s">
        <v>115</v>
      </c>
      <c r="F379" s="16" t="s">
        <v>460</v>
      </c>
      <c r="G379" s="16" t="s">
        <v>115</v>
      </c>
    </row>
    <row r="380" spans="1:7" ht="30">
      <c r="A380" s="16" t="s">
        <v>909</v>
      </c>
      <c r="B380" s="16" t="s">
        <v>461</v>
      </c>
      <c r="C380" s="16" t="s">
        <v>462</v>
      </c>
      <c r="D380" s="16" t="s">
        <v>115</v>
      </c>
      <c r="E380" s="16" t="s">
        <v>115</v>
      </c>
      <c r="F380" s="16" t="s">
        <v>462</v>
      </c>
      <c r="G380" s="16" t="s">
        <v>115</v>
      </c>
    </row>
    <row r="381" spans="1:7">
      <c r="A381" s="16" t="s">
        <v>910</v>
      </c>
      <c r="B381" s="16" t="s">
        <v>461</v>
      </c>
      <c r="C381" s="16" t="s">
        <v>463</v>
      </c>
      <c r="D381" s="16" t="s">
        <v>115</v>
      </c>
      <c r="E381" s="16" t="s">
        <v>115</v>
      </c>
      <c r="F381" s="16" t="s">
        <v>463</v>
      </c>
      <c r="G381" s="16" t="s">
        <v>115</v>
      </c>
    </row>
    <row r="382" spans="1:7" ht="45">
      <c r="A382" s="16" t="s">
        <v>911</v>
      </c>
      <c r="B382" s="16" t="s">
        <v>472</v>
      </c>
      <c r="C382" s="16" t="s">
        <v>473</v>
      </c>
      <c r="D382" s="16" t="s">
        <v>115</v>
      </c>
      <c r="E382" s="16" t="s">
        <v>115</v>
      </c>
      <c r="F382" s="16" t="s">
        <v>473</v>
      </c>
      <c r="G382" s="16" t="s">
        <v>115</v>
      </c>
    </row>
    <row r="383" spans="1:7" ht="30">
      <c r="A383" s="16" t="s">
        <v>912</v>
      </c>
      <c r="B383" s="16" t="s">
        <v>474</v>
      </c>
      <c r="C383" s="16" t="s">
        <v>475</v>
      </c>
      <c r="D383" s="16" t="s">
        <v>115</v>
      </c>
      <c r="E383" s="16" t="s">
        <v>115</v>
      </c>
      <c r="F383" s="16" t="s">
        <v>475</v>
      </c>
      <c r="G383" s="16" t="s">
        <v>115</v>
      </c>
    </row>
    <row r="384" spans="1:7" ht="30">
      <c r="A384" s="16" t="s">
        <v>913</v>
      </c>
      <c r="B384" s="16" t="s">
        <v>474</v>
      </c>
      <c r="C384" s="16" t="s">
        <v>476</v>
      </c>
      <c r="D384" s="16" t="s">
        <v>115</v>
      </c>
      <c r="E384" s="16" t="s">
        <v>115</v>
      </c>
      <c r="F384" s="16" t="s">
        <v>476</v>
      </c>
      <c r="G384" s="16" t="s">
        <v>115</v>
      </c>
    </row>
    <row r="385" spans="1:7" ht="30">
      <c r="A385" s="16" t="s">
        <v>914</v>
      </c>
      <c r="B385" s="16" t="s">
        <v>474</v>
      </c>
      <c r="C385" s="16" t="s">
        <v>477</v>
      </c>
      <c r="D385" s="16" t="s">
        <v>115</v>
      </c>
      <c r="E385" s="16" t="s">
        <v>115</v>
      </c>
      <c r="F385" s="16" t="s">
        <v>477</v>
      </c>
      <c r="G385" s="16" t="s">
        <v>115</v>
      </c>
    </row>
    <row r="386" spans="1:7" ht="30">
      <c r="A386" s="16" t="s">
        <v>915</v>
      </c>
      <c r="B386" s="16" t="s">
        <v>474</v>
      </c>
      <c r="C386" s="16" t="s">
        <v>478</v>
      </c>
      <c r="D386" s="16" t="s">
        <v>115</v>
      </c>
      <c r="E386" s="16" t="s">
        <v>115</v>
      </c>
      <c r="F386" s="16" t="s">
        <v>478</v>
      </c>
      <c r="G386" s="16" t="s">
        <v>115</v>
      </c>
    </row>
    <row r="387" spans="1:7" ht="30">
      <c r="A387" s="16" t="s">
        <v>916</v>
      </c>
      <c r="B387" s="16" t="s">
        <v>474</v>
      </c>
      <c r="C387" s="16" t="s">
        <v>479</v>
      </c>
      <c r="D387" s="16" t="s">
        <v>115</v>
      </c>
      <c r="E387" s="16" t="s">
        <v>115</v>
      </c>
      <c r="F387" s="16" t="s">
        <v>479</v>
      </c>
      <c r="G387" s="16" t="s">
        <v>115</v>
      </c>
    </row>
    <row r="388" spans="1:7" ht="30">
      <c r="A388" s="16" t="s">
        <v>917</v>
      </c>
      <c r="B388" s="16" t="s">
        <v>474</v>
      </c>
      <c r="C388" s="16" t="s">
        <v>480</v>
      </c>
      <c r="D388" s="16" t="s">
        <v>115</v>
      </c>
      <c r="E388" s="16" t="s">
        <v>115</v>
      </c>
      <c r="F388" s="16" t="s">
        <v>480</v>
      </c>
      <c r="G388" s="16" t="s">
        <v>115</v>
      </c>
    </row>
    <row r="389" spans="1:7" ht="30">
      <c r="A389" s="16" t="s">
        <v>918</v>
      </c>
      <c r="B389" s="16" t="s">
        <v>474</v>
      </c>
      <c r="C389" s="16" t="s">
        <v>481</v>
      </c>
      <c r="D389" s="16" t="s">
        <v>115</v>
      </c>
      <c r="E389" s="16" t="s">
        <v>115</v>
      </c>
      <c r="F389" s="16" t="s">
        <v>481</v>
      </c>
      <c r="G389" s="16" t="s">
        <v>115</v>
      </c>
    </row>
    <row r="390" spans="1:7" ht="30">
      <c r="A390" s="16" t="s">
        <v>919</v>
      </c>
      <c r="B390" s="16" t="s">
        <v>482</v>
      </c>
      <c r="C390" s="16" t="s">
        <v>483</v>
      </c>
      <c r="D390" s="16" t="s">
        <v>115</v>
      </c>
      <c r="E390" s="16" t="s">
        <v>115</v>
      </c>
      <c r="F390" s="16" t="s">
        <v>483</v>
      </c>
      <c r="G390" s="16" t="s">
        <v>115</v>
      </c>
    </row>
    <row r="391" spans="1:7" ht="30">
      <c r="A391" s="16" t="s">
        <v>920</v>
      </c>
      <c r="B391" s="16" t="s">
        <v>482</v>
      </c>
      <c r="C391" s="16" t="s">
        <v>484</v>
      </c>
      <c r="D391" s="16" t="s">
        <v>115</v>
      </c>
      <c r="E391" s="16" t="s">
        <v>115</v>
      </c>
      <c r="F391" s="16" t="s">
        <v>484</v>
      </c>
      <c r="G391" s="16" t="s">
        <v>115</v>
      </c>
    </row>
    <row r="392" spans="1:7">
      <c r="A392" s="16" t="s">
        <v>921</v>
      </c>
      <c r="B392" s="16" t="s">
        <v>485</v>
      </c>
      <c r="C392" s="16" t="s">
        <v>486</v>
      </c>
      <c r="D392" s="16" t="s">
        <v>115</v>
      </c>
      <c r="E392" s="16" t="s">
        <v>115</v>
      </c>
      <c r="F392" s="16" t="s">
        <v>486</v>
      </c>
      <c r="G392" s="16" t="s">
        <v>115</v>
      </c>
    </row>
    <row r="393" spans="1:7" ht="30">
      <c r="A393" s="16" t="s">
        <v>922</v>
      </c>
      <c r="B393" s="16" t="s">
        <v>485</v>
      </c>
      <c r="C393" s="16" t="s">
        <v>487</v>
      </c>
      <c r="D393" s="16" t="s">
        <v>115</v>
      </c>
      <c r="E393" s="16" t="s">
        <v>115</v>
      </c>
      <c r="F393" s="16" t="s">
        <v>487</v>
      </c>
      <c r="G393" s="16" t="s">
        <v>115</v>
      </c>
    </row>
    <row r="394" spans="1:7" ht="30">
      <c r="A394" s="16" t="s">
        <v>923</v>
      </c>
      <c r="B394" s="16" t="s">
        <v>485</v>
      </c>
      <c r="C394" s="16" t="s">
        <v>488</v>
      </c>
      <c r="D394" s="16" t="s">
        <v>115</v>
      </c>
      <c r="E394" s="16" t="s">
        <v>115</v>
      </c>
      <c r="F394" s="16" t="s">
        <v>488</v>
      </c>
      <c r="G394" s="16" t="s">
        <v>115</v>
      </c>
    </row>
    <row r="395" spans="1:7">
      <c r="A395" s="16" t="s">
        <v>924</v>
      </c>
      <c r="B395" s="16" t="s">
        <v>485</v>
      </c>
      <c r="C395" s="16" t="s">
        <v>489</v>
      </c>
      <c r="D395" s="16" t="s">
        <v>115</v>
      </c>
      <c r="E395" s="16" t="s">
        <v>115</v>
      </c>
      <c r="F395" s="16" t="s">
        <v>489</v>
      </c>
      <c r="G395" s="16" t="s">
        <v>115</v>
      </c>
    </row>
    <row r="396" spans="1:7">
      <c r="A396" s="16" t="s">
        <v>925</v>
      </c>
      <c r="B396" s="16" t="s">
        <v>490</v>
      </c>
      <c r="C396" s="16" t="s">
        <v>491</v>
      </c>
      <c r="D396" s="16" t="s">
        <v>115</v>
      </c>
      <c r="E396" s="16" t="s">
        <v>115</v>
      </c>
      <c r="F396" s="16" t="s">
        <v>491</v>
      </c>
      <c r="G396" s="16" t="s">
        <v>115</v>
      </c>
    </row>
    <row r="397" spans="1:7" ht="45">
      <c r="A397" s="16" t="s">
        <v>926</v>
      </c>
      <c r="B397" s="16" t="s">
        <v>490</v>
      </c>
      <c r="C397" s="16" t="s">
        <v>492</v>
      </c>
      <c r="D397" s="16" t="s">
        <v>115</v>
      </c>
      <c r="E397" s="16" t="s">
        <v>115</v>
      </c>
      <c r="F397" s="16" t="s">
        <v>492</v>
      </c>
      <c r="G397" s="16" t="s">
        <v>115</v>
      </c>
    </row>
    <row r="398" spans="1:7">
      <c r="A398" s="16" t="s">
        <v>927</v>
      </c>
      <c r="B398" s="16" t="s">
        <v>490</v>
      </c>
      <c r="C398" s="16" t="s">
        <v>493</v>
      </c>
      <c r="D398" s="16" t="s">
        <v>115</v>
      </c>
      <c r="E398" s="16" t="s">
        <v>115</v>
      </c>
      <c r="F398" s="16" t="s">
        <v>493</v>
      </c>
      <c r="G398" s="16" t="s">
        <v>115</v>
      </c>
    </row>
    <row r="399" spans="1:7" ht="30">
      <c r="A399" s="16" t="s">
        <v>928</v>
      </c>
      <c r="B399" s="16" t="s">
        <v>494</v>
      </c>
      <c r="C399" s="16" t="s">
        <v>495</v>
      </c>
      <c r="D399" s="16" t="s">
        <v>115</v>
      </c>
      <c r="E399" s="16" t="s">
        <v>115</v>
      </c>
      <c r="F399" s="16" t="s">
        <v>495</v>
      </c>
      <c r="G399" s="16" t="s">
        <v>115</v>
      </c>
    </row>
    <row r="400" spans="1:7" ht="30">
      <c r="A400" s="16" t="s">
        <v>929</v>
      </c>
      <c r="B400" s="16" t="s">
        <v>494</v>
      </c>
      <c r="C400" s="16" t="s">
        <v>496</v>
      </c>
      <c r="D400" s="16" t="s">
        <v>115</v>
      </c>
      <c r="E400" s="16" t="s">
        <v>115</v>
      </c>
      <c r="F400" s="16" t="s">
        <v>496</v>
      </c>
      <c r="G400" s="16" t="s">
        <v>115</v>
      </c>
    </row>
    <row r="401" spans="1:7" ht="30">
      <c r="A401" s="16" t="s">
        <v>930</v>
      </c>
      <c r="B401" s="16" t="s">
        <v>494</v>
      </c>
      <c r="C401" s="16" t="s">
        <v>497</v>
      </c>
      <c r="D401" s="16" t="s">
        <v>115</v>
      </c>
      <c r="E401" s="16" t="s">
        <v>115</v>
      </c>
      <c r="F401" s="16" t="s">
        <v>497</v>
      </c>
      <c r="G401" s="16" t="s">
        <v>115</v>
      </c>
    </row>
    <row r="402" spans="1:7" ht="30">
      <c r="A402" s="16" t="s">
        <v>931</v>
      </c>
      <c r="B402" s="16" t="s">
        <v>494</v>
      </c>
      <c r="C402" s="16" t="s">
        <v>498</v>
      </c>
      <c r="D402" s="16" t="s">
        <v>115</v>
      </c>
      <c r="E402" s="16" t="s">
        <v>115</v>
      </c>
      <c r="F402" s="16" t="s">
        <v>498</v>
      </c>
      <c r="G402" s="16" t="s">
        <v>115</v>
      </c>
    </row>
    <row r="403" spans="1:7" ht="30">
      <c r="A403" s="16" t="s">
        <v>932</v>
      </c>
      <c r="B403" s="16" t="s">
        <v>494</v>
      </c>
      <c r="C403" s="16" t="s">
        <v>499</v>
      </c>
      <c r="D403" s="16" t="s">
        <v>115</v>
      </c>
      <c r="E403" s="16" t="s">
        <v>115</v>
      </c>
      <c r="F403" s="16" t="s">
        <v>499</v>
      </c>
      <c r="G403" s="16" t="s">
        <v>115</v>
      </c>
    </row>
    <row r="404" spans="1:7">
      <c r="A404" s="16" t="s">
        <v>933</v>
      </c>
      <c r="B404" s="16" t="s">
        <v>490</v>
      </c>
      <c r="C404" s="16" t="s">
        <v>500</v>
      </c>
      <c r="D404" s="16" t="s">
        <v>115</v>
      </c>
      <c r="E404" s="16" t="s">
        <v>115</v>
      </c>
      <c r="F404" s="16" t="s">
        <v>500</v>
      </c>
      <c r="G404" s="16" t="s">
        <v>115</v>
      </c>
    </row>
    <row r="405" spans="1:7">
      <c r="A405" s="16" t="s">
        <v>934</v>
      </c>
      <c r="B405" s="16" t="s">
        <v>490</v>
      </c>
      <c r="C405" s="16" t="s">
        <v>501</v>
      </c>
      <c r="D405" s="16" t="s">
        <v>115</v>
      </c>
      <c r="E405" s="16" t="s">
        <v>115</v>
      </c>
      <c r="F405" s="16" t="s">
        <v>501</v>
      </c>
      <c r="G405" s="16" t="s">
        <v>115</v>
      </c>
    </row>
    <row r="406" spans="1:7">
      <c r="A406" s="16" t="s">
        <v>935</v>
      </c>
      <c r="B406" s="16" t="s">
        <v>490</v>
      </c>
      <c r="C406" s="16" t="s">
        <v>502</v>
      </c>
      <c r="D406" s="16" t="s">
        <v>115</v>
      </c>
      <c r="E406" s="16" t="s">
        <v>115</v>
      </c>
      <c r="F406" s="16" t="s">
        <v>502</v>
      </c>
      <c r="G406" s="16" t="s">
        <v>115</v>
      </c>
    </row>
    <row r="407" spans="1:7" ht="30">
      <c r="A407" s="16" t="s">
        <v>936</v>
      </c>
      <c r="B407" s="16" t="s">
        <v>490</v>
      </c>
      <c r="C407" s="16" t="s">
        <v>503</v>
      </c>
      <c r="D407" s="16" t="s">
        <v>115</v>
      </c>
      <c r="E407" s="16" t="s">
        <v>115</v>
      </c>
      <c r="F407" s="16" t="s">
        <v>503</v>
      </c>
      <c r="G407" s="16" t="s">
        <v>115</v>
      </c>
    </row>
    <row r="408" spans="1:7" ht="30">
      <c r="A408" s="16" t="s">
        <v>937</v>
      </c>
      <c r="B408" s="16" t="s">
        <v>504</v>
      </c>
      <c r="C408" s="16" t="s">
        <v>505</v>
      </c>
      <c r="D408" s="16" t="s">
        <v>115</v>
      </c>
      <c r="E408" s="16" t="s">
        <v>115</v>
      </c>
      <c r="F408" s="16" t="s">
        <v>505</v>
      </c>
      <c r="G408" s="16" t="s">
        <v>115</v>
      </c>
    </row>
    <row r="409" spans="1:7" ht="60">
      <c r="A409" s="16" t="s">
        <v>938</v>
      </c>
      <c r="B409" s="16" t="s">
        <v>506</v>
      </c>
      <c r="C409" s="16" t="s">
        <v>507</v>
      </c>
      <c r="D409" s="16" t="s">
        <v>115</v>
      </c>
      <c r="E409" s="16" t="s">
        <v>115</v>
      </c>
      <c r="F409" s="16" t="s">
        <v>507</v>
      </c>
      <c r="G409" s="16" t="s">
        <v>115</v>
      </c>
    </row>
    <row r="410" spans="1:7" ht="30">
      <c r="A410" s="16" t="s">
        <v>939</v>
      </c>
      <c r="B410" s="16" t="s">
        <v>506</v>
      </c>
      <c r="C410" s="16" t="s">
        <v>508</v>
      </c>
      <c r="D410" s="16" t="s">
        <v>115</v>
      </c>
      <c r="E410" s="16" t="s">
        <v>115</v>
      </c>
      <c r="F410" s="16" t="s">
        <v>508</v>
      </c>
      <c r="G410" s="16" t="s">
        <v>115</v>
      </c>
    </row>
    <row r="411" spans="1:7" ht="30">
      <c r="A411" s="16" t="s">
        <v>940</v>
      </c>
      <c r="B411" s="16" t="s">
        <v>506</v>
      </c>
      <c r="C411" s="16" t="s">
        <v>509</v>
      </c>
      <c r="D411" s="16" t="s">
        <v>115</v>
      </c>
      <c r="E411" s="16" t="s">
        <v>115</v>
      </c>
      <c r="F411" s="16" t="s">
        <v>509</v>
      </c>
      <c r="G411" s="16" t="s">
        <v>115</v>
      </c>
    </row>
    <row r="412" spans="1:7" ht="30">
      <c r="A412" s="16" t="s">
        <v>941</v>
      </c>
      <c r="B412" s="16" t="s">
        <v>506</v>
      </c>
      <c r="C412" s="16" t="s">
        <v>510</v>
      </c>
      <c r="D412" s="16" t="s">
        <v>115</v>
      </c>
      <c r="E412" s="16" t="s">
        <v>115</v>
      </c>
      <c r="F412" s="16" t="s">
        <v>510</v>
      </c>
      <c r="G412" s="16" t="s">
        <v>115</v>
      </c>
    </row>
    <row r="413" spans="1:7" ht="30">
      <c r="A413" s="16" t="s">
        <v>942</v>
      </c>
      <c r="B413" s="16" t="s">
        <v>506</v>
      </c>
      <c r="C413" s="16" t="s">
        <v>511</v>
      </c>
      <c r="D413" s="16" t="s">
        <v>115</v>
      </c>
      <c r="E413" s="16" t="s">
        <v>115</v>
      </c>
      <c r="F413" s="16" t="s">
        <v>511</v>
      </c>
      <c r="G413" s="16" t="s">
        <v>115</v>
      </c>
    </row>
    <row r="414" spans="1:7" ht="30">
      <c r="A414" s="16" t="s">
        <v>943</v>
      </c>
      <c r="B414" s="16" t="s">
        <v>506</v>
      </c>
      <c r="C414" s="16" t="s">
        <v>512</v>
      </c>
      <c r="D414" s="16" t="s">
        <v>115</v>
      </c>
      <c r="E414" s="16" t="s">
        <v>115</v>
      </c>
      <c r="F414" s="16" t="s">
        <v>512</v>
      </c>
      <c r="G414" s="16" t="s">
        <v>115</v>
      </c>
    </row>
    <row r="415" spans="1:7" ht="30">
      <c r="A415" s="16" t="s">
        <v>944</v>
      </c>
      <c r="B415" s="16" t="s">
        <v>506</v>
      </c>
      <c r="C415" s="16" t="s">
        <v>513</v>
      </c>
      <c r="D415" s="16" t="s">
        <v>115</v>
      </c>
      <c r="E415" s="16" t="s">
        <v>115</v>
      </c>
      <c r="F415" s="16" t="s">
        <v>513</v>
      </c>
      <c r="G415" s="16" t="s">
        <v>115</v>
      </c>
    </row>
    <row r="416" spans="1:7" ht="45">
      <c r="A416" s="16" t="s">
        <v>945</v>
      </c>
      <c r="B416" s="16" t="s">
        <v>506</v>
      </c>
      <c r="C416" s="16" t="s">
        <v>514</v>
      </c>
      <c r="D416" s="16" t="s">
        <v>115</v>
      </c>
      <c r="E416" s="16" t="s">
        <v>115</v>
      </c>
      <c r="F416" s="16" t="s">
        <v>514</v>
      </c>
      <c r="G416" s="16" t="s">
        <v>115</v>
      </c>
    </row>
    <row r="417" spans="1:7" ht="45">
      <c r="A417" s="16" t="s">
        <v>946</v>
      </c>
      <c r="B417" s="16" t="s">
        <v>506</v>
      </c>
      <c r="C417" s="16" t="s">
        <v>515</v>
      </c>
      <c r="D417" s="16" t="s">
        <v>115</v>
      </c>
      <c r="E417" s="16" t="s">
        <v>115</v>
      </c>
      <c r="F417" s="16" t="s">
        <v>515</v>
      </c>
      <c r="G417" s="16" t="s">
        <v>115</v>
      </c>
    </row>
    <row r="418" spans="1:7" ht="30">
      <c r="A418" s="16" t="s">
        <v>947</v>
      </c>
      <c r="B418" s="16" t="s">
        <v>506</v>
      </c>
      <c r="C418" s="16" t="s">
        <v>516</v>
      </c>
      <c r="D418" s="16" t="s">
        <v>115</v>
      </c>
      <c r="E418" s="16" t="s">
        <v>115</v>
      </c>
      <c r="F418" s="16" t="s">
        <v>516</v>
      </c>
      <c r="G418" s="16" t="s">
        <v>115</v>
      </c>
    </row>
    <row r="419" spans="1:7" ht="30">
      <c r="A419" s="16" t="s">
        <v>948</v>
      </c>
      <c r="B419" s="16" t="s">
        <v>506</v>
      </c>
      <c r="C419" s="16" t="s">
        <v>517</v>
      </c>
      <c r="D419" s="16" t="s">
        <v>115</v>
      </c>
      <c r="E419" s="16" t="s">
        <v>115</v>
      </c>
      <c r="F419" s="16" t="s">
        <v>517</v>
      </c>
      <c r="G419" s="16" t="s">
        <v>115</v>
      </c>
    </row>
    <row r="420" spans="1:7" ht="45">
      <c r="A420" s="16" t="s">
        <v>949</v>
      </c>
      <c r="B420" s="16" t="s">
        <v>506</v>
      </c>
      <c r="C420" s="16" t="s">
        <v>518</v>
      </c>
      <c r="D420" s="16" t="s">
        <v>115</v>
      </c>
      <c r="E420" s="16" t="s">
        <v>115</v>
      </c>
      <c r="F420" s="16" t="s">
        <v>518</v>
      </c>
      <c r="G420" s="16" t="s">
        <v>115</v>
      </c>
    </row>
    <row r="421" spans="1:7" ht="30">
      <c r="A421" s="16" t="s">
        <v>950</v>
      </c>
      <c r="B421" s="16" t="s">
        <v>506</v>
      </c>
      <c r="C421" s="16" t="s">
        <v>519</v>
      </c>
      <c r="D421" s="16" t="s">
        <v>115</v>
      </c>
      <c r="E421" s="16" t="s">
        <v>115</v>
      </c>
      <c r="F421" s="16" t="s">
        <v>519</v>
      </c>
      <c r="G421" s="16" t="s">
        <v>115</v>
      </c>
    </row>
    <row r="422" spans="1:7" ht="30">
      <c r="A422" s="16" t="s">
        <v>951</v>
      </c>
      <c r="B422" s="16" t="s">
        <v>506</v>
      </c>
      <c r="C422" s="16" t="s">
        <v>520</v>
      </c>
      <c r="D422" s="16" t="s">
        <v>115</v>
      </c>
      <c r="E422" s="16" t="s">
        <v>115</v>
      </c>
      <c r="F422" s="16" t="s">
        <v>520</v>
      </c>
      <c r="G422" s="16" t="s">
        <v>115</v>
      </c>
    </row>
    <row r="423" spans="1:7" ht="30">
      <c r="A423" s="16" t="s">
        <v>952</v>
      </c>
      <c r="B423" s="16" t="s">
        <v>506</v>
      </c>
      <c r="C423" s="16" t="s">
        <v>521</v>
      </c>
      <c r="D423" s="16" t="s">
        <v>115</v>
      </c>
      <c r="E423" s="16" t="s">
        <v>115</v>
      </c>
      <c r="F423" s="16" t="s">
        <v>521</v>
      </c>
      <c r="G423" s="16" t="s">
        <v>115</v>
      </c>
    </row>
    <row r="424" spans="1:7" ht="30">
      <c r="A424" s="16" t="s">
        <v>953</v>
      </c>
      <c r="B424" s="16" t="s">
        <v>506</v>
      </c>
      <c r="C424" s="16" t="s">
        <v>522</v>
      </c>
      <c r="D424" s="16" t="s">
        <v>115</v>
      </c>
      <c r="E424" s="16" t="s">
        <v>115</v>
      </c>
      <c r="F424" s="16" t="s">
        <v>522</v>
      </c>
      <c r="G424" s="16" t="s">
        <v>115</v>
      </c>
    </row>
    <row r="425" spans="1:7" ht="30">
      <c r="A425" s="16" t="s">
        <v>954</v>
      </c>
      <c r="B425" s="16" t="s">
        <v>506</v>
      </c>
      <c r="C425" s="16" t="s">
        <v>523</v>
      </c>
      <c r="D425" s="16" t="s">
        <v>115</v>
      </c>
      <c r="E425" s="16" t="s">
        <v>115</v>
      </c>
      <c r="F425" s="16" t="s">
        <v>523</v>
      </c>
      <c r="G425" s="16" t="s">
        <v>115</v>
      </c>
    </row>
    <row r="426" spans="1:7" ht="30">
      <c r="A426" s="16" t="s">
        <v>955</v>
      </c>
      <c r="B426" s="16" t="s">
        <v>506</v>
      </c>
      <c r="C426" s="16" t="s">
        <v>524</v>
      </c>
      <c r="D426" s="16" t="s">
        <v>115</v>
      </c>
      <c r="E426" s="16" t="s">
        <v>115</v>
      </c>
      <c r="F426" s="16" t="s">
        <v>524</v>
      </c>
      <c r="G426" s="16" t="s">
        <v>115</v>
      </c>
    </row>
    <row r="427" spans="1:7" ht="30">
      <c r="A427" s="16" t="s">
        <v>956</v>
      </c>
      <c r="B427" s="16" t="s">
        <v>506</v>
      </c>
      <c r="C427" s="16" t="s">
        <v>525</v>
      </c>
      <c r="D427" s="16" t="s">
        <v>115</v>
      </c>
      <c r="E427" s="16" t="s">
        <v>115</v>
      </c>
      <c r="F427" s="16" t="s">
        <v>525</v>
      </c>
      <c r="G427" s="16" t="s">
        <v>115</v>
      </c>
    </row>
    <row r="428" spans="1:7" ht="30">
      <c r="A428" s="16" t="s">
        <v>957</v>
      </c>
      <c r="B428" s="16" t="s">
        <v>506</v>
      </c>
      <c r="C428" s="16" t="s">
        <v>526</v>
      </c>
      <c r="D428" s="16" t="s">
        <v>115</v>
      </c>
      <c r="E428" s="16" t="s">
        <v>115</v>
      </c>
      <c r="F428" s="16" t="s">
        <v>526</v>
      </c>
      <c r="G428" s="16" t="s">
        <v>115</v>
      </c>
    </row>
    <row r="429" spans="1:7" ht="30">
      <c r="A429" s="16" t="s">
        <v>958</v>
      </c>
      <c r="B429" s="16" t="s">
        <v>506</v>
      </c>
      <c r="C429" s="16" t="s">
        <v>527</v>
      </c>
      <c r="D429" s="16" t="s">
        <v>115</v>
      </c>
      <c r="E429" s="16" t="s">
        <v>115</v>
      </c>
      <c r="F429" s="16" t="s">
        <v>527</v>
      </c>
      <c r="G429" s="16" t="s">
        <v>115</v>
      </c>
    </row>
    <row r="430" spans="1:7" ht="30">
      <c r="A430" s="16" t="s">
        <v>959</v>
      </c>
      <c r="B430" s="16" t="s">
        <v>528</v>
      </c>
      <c r="C430" s="16" t="s">
        <v>529</v>
      </c>
      <c r="D430" s="16" t="s">
        <v>115</v>
      </c>
      <c r="E430" s="16" t="s">
        <v>115</v>
      </c>
      <c r="F430" s="16" t="s">
        <v>529</v>
      </c>
      <c r="G430" s="16" t="s">
        <v>115</v>
      </c>
    </row>
    <row r="431" spans="1:7" ht="30">
      <c r="A431" s="16" t="s">
        <v>960</v>
      </c>
      <c r="B431" s="16" t="s">
        <v>530</v>
      </c>
      <c r="C431" s="16" t="s">
        <v>531</v>
      </c>
      <c r="D431" s="16" t="s">
        <v>115</v>
      </c>
      <c r="E431" s="16" t="s">
        <v>115</v>
      </c>
      <c r="F431" s="16" t="s">
        <v>531</v>
      </c>
      <c r="G431" s="16" t="s">
        <v>115</v>
      </c>
    </row>
    <row r="432" spans="1:7" ht="30">
      <c r="A432" s="16" t="s">
        <v>961</v>
      </c>
      <c r="B432" s="16" t="s">
        <v>532</v>
      </c>
      <c r="C432" s="16" t="s">
        <v>533</v>
      </c>
      <c r="D432" s="16" t="s">
        <v>115</v>
      </c>
      <c r="E432" s="16" t="s">
        <v>115</v>
      </c>
      <c r="F432" s="16" t="s">
        <v>533</v>
      </c>
      <c r="G432" s="16" t="s">
        <v>115</v>
      </c>
    </row>
    <row r="433" spans="1:7" ht="30">
      <c r="A433" s="16" t="s">
        <v>962</v>
      </c>
      <c r="B433" s="16" t="s">
        <v>532</v>
      </c>
      <c r="C433" s="16" t="s">
        <v>534</v>
      </c>
      <c r="D433" s="16" t="s">
        <v>115</v>
      </c>
      <c r="E433" s="16" t="s">
        <v>115</v>
      </c>
      <c r="F433" s="16" t="s">
        <v>534</v>
      </c>
      <c r="G433" s="16" t="s">
        <v>115</v>
      </c>
    </row>
    <row r="434" spans="1:7" ht="30">
      <c r="A434" s="16" t="s">
        <v>963</v>
      </c>
      <c r="B434" s="16" t="s">
        <v>532</v>
      </c>
      <c r="C434" s="16" t="s">
        <v>535</v>
      </c>
      <c r="D434" s="16" t="s">
        <v>115</v>
      </c>
      <c r="E434" s="16" t="s">
        <v>115</v>
      </c>
      <c r="F434" s="16" t="s">
        <v>535</v>
      </c>
      <c r="G434" s="16" t="s">
        <v>115</v>
      </c>
    </row>
    <row r="435" spans="1:7" ht="30">
      <c r="A435" s="16" t="s">
        <v>964</v>
      </c>
      <c r="B435" s="16" t="s">
        <v>532</v>
      </c>
      <c r="C435" s="16" t="s">
        <v>536</v>
      </c>
      <c r="D435" s="16" t="s">
        <v>115</v>
      </c>
      <c r="E435" s="16" t="s">
        <v>115</v>
      </c>
      <c r="F435" s="16" t="s">
        <v>536</v>
      </c>
      <c r="G435" s="16" t="s">
        <v>115</v>
      </c>
    </row>
    <row r="436" spans="1:7" ht="30">
      <c r="A436" s="16" t="s">
        <v>965</v>
      </c>
      <c r="B436" s="16" t="s">
        <v>532</v>
      </c>
      <c r="C436" s="16" t="s">
        <v>537</v>
      </c>
      <c r="D436" s="16" t="s">
        <v>115</v>
      </c>
      <c r="E436" s="16" t="s">
        <v>115</v>
      </c>
      <c r="F436" s="16" t="s">
        <v>537</v>
      </c>
      <c r="G436" s="16" t="s">
        <v>115</v>
      </c>
    </row>
    <row r="437" spans="1:7" ht="30">
      <c r="A437" s="16" t="s">
        <v>966</v>
      </c>
      <c r="B437" s="16" t="s">
        <v>532</v>
      </c>
      <c r="C437" s="16" t="s">
        <v>538</v>
      </c>
      <c r="D437" s="16" t="s">
        <v>115</v>
      </c>
      <c r="E437" s="16" t="s">
        <v>115</v>
      </c>
      <c r="F437" s="16" t="s">
        <v>538</v>
      </c>
      <c r="G437" s="16" t="s">
        <v>115</v>
      </c>
    </row>
    <row r="438" spans="1:7" ht="30">
      <c r="A438" s="16" t="s">
        <v>967</v>
      </c>
      <c r="B438" s="16" t="s">
        <v>532</v>
      </c>
      <c r="C438" s="16" t="s">
        <v>539</v>
      </c>
      <c r="D438" s="16" t="s">
        <v>115</v>
      </c>
      <c r="E438" s="16" t="s">
        <v>115</v>
      </c>
      <c r="F438" s="16" t="s">
        <v>539</v>
      </c>
      <c r="G438" s="16" t="s">
        <v>115</v>
      </c>
    </row>
    <row r="439" spans="1:7" ht="30">
      <c r="A439" s="16" t="s">
        <v>968</v>
      </c>
      <c r="B439" s="16" t="s">
        <v>532</v>
      </c>
      <c r="C439" s="16" t="s">
        <v>540</v>
      </c>
      <c r="D439" s="16" t="s">
        <v>115</v>
      </c>
      <c r="E439" s="16" t="s">
        <v>115</v>
      </c>
      <c r="F439" s="16" t="s">
        <v>540</v>
      </c>
      <c r="G439" s="16" t="s">
        <v>115</v>
      </c>
    </row>
    <row r="440" spans="1:7" ht="30">
      <c r="A440" s="16" t="s">
        <v>969</v>
      </c>
      <c r="B440" s="16" t="s">
        <v>532</v>
      </c>
      <c r="C440" s="16" t="s">
        <v>541</v>
      </c>
      <c r="D440" s="16" t="s">
        <v>115</v>
      </c>
      <c r="E440" s="16" t="s">
        <v>115</v>
      </c>
      <c r="F440" s="16" t="s">
        <v>541</v>
      </c>
      <c r="G440" s="16" t="s">
        <v>115</v>
      </c>
    </row>
    <row r="441" spans="1:7" ht="30">
      <c r="A441" s="16" t="s">
        <v>970</v>
      </c>
      <c r="B441" s="16" t="s">
        <v>532</v>
      </c>
      <c r="C441" s="16" t="s">
        <v>542</v>
      </c>
      <c r="D441" s="16" t="s">
        <v>115</v>
      </c>
      <c r="E441" s="16" t="s">
        <v>115</v>
      </c>
      <c r="F441" s="16" t="s">
        <v>542</v>
      </c>
      <c r="G441" s="16" t="s">
        <v>115</v>
      </c>
    </row>
    <row r="442" spans="1:7" ht="45">
      <c r="A442" s="16" t="s">
        <v>971</v>
      </c>
      <c r="B442" s="16" t="s">
        <v>532</v>
      </c>
      <c r="C442" s="16" t="s">
        <v>543</v>
      </c>
      <c r="D442" s="16" t="s">
        <v>115</v>
      </c>
      <c r="E442" s="16" t="s">
        <v>115</v>
      </c>
      <c r="F442" s="16" t="s">
        <v>543</v>
      </c>
      <c r="G442" s="16" t="s">
        <v>115</v>
      </c>
    </row>
    <row r="443" spans="1:7" ht="30">
      <c r="A443" s="16" t="s">
        <v>972</v>
      </c>
      <c r="B443" s="16" t="s">
        <v>532</v>
      </c>
      <c r="C443" s="16" t="s">
        <v>544</v>
      </c>
      <c r="D443" s="16" t="s">
        <v>115</v>
      </c>
      <c r="E443" s="16" t="s">
        <v>115</v>
      </c>
      <c r="F443" s="16" t="s">
        <v>544</v>
      </c>
      <c r="G443" s="16" t="s">
        <v>115</v>
      </c>
    </row>
    <row r="444" spans="1:7" ht="30">
      <c r="A444" s="16" t="s">
        <v>973</v>
      </c>
      <c r="B444" s="16" t="s">
        <v>532</v>
      </c>
      <c r="C444" s="16" t="s">
        <v>545</v>
      </c>
      <c r="D444" s="16" t="s">
        <v>115</v>
      </c>
      <c r="E444" s="16" t="s">
        <v>115</v>
      </c>
      <c r="F444" s="16" t="s">
        <v>545</v>
      </c>
      <c r="G444" s="16" t="s">
        <v>115</v>
      </c>
    </row>
    <row r="445" spans="1:7" ht="30">
      <c r="A445" s="16" t="s">
        <v>974</v>
      </c>
      <c r="B445" s="16" t="s">
        <v>532</v>
      </c>
      <c r="C445" s="16" t="s">
        <v>546</v>
      </c>
      <c r="D445" s="16" t="s">
        <v>115</v>
      </c>
      <c r="E445" s="16" t="s">
        <v>115</v>
      </c>
      <c r="F445" s="16" t="s">
        <v>546</v>
      </c>
      <c r="G445" s="16" t="s">
        <v>115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13" workbookViewId="0">
      <selection activeCell="C50" sqref="C50"/>
    </sheetView>
  </sheetViews>
  <sheetFormatPr baseColWidth="10" defaultRowHeight="15"/>
  <cols>
    <col min="1" max="1" width="32.5703125" bestFit="1" customWidth="1"/>
    <col min="2" max="2" width="47.85546875" customWidth="1"/>
    <col min="3" max="3" width="99.42578125" customWidth="1"/>
  </cols>
  <sheetData>
    <row r="1" spans="1:3" ht="15.75">
      <c r="A1" s="21" t="s">
        <v>1051</v>
      </c>
      <c r="B1" s="22" t="s">
        <v>1052</v>
      </c>
      <c r="C1" s="22" t="s">
        <v>1053</v>
      </c>
    </row>
    <row r="2" spans="1:3">
      <c r="A2" s="18" t="s">
        <v>976</v>
      </c>
      <c r="B2" s="23"/>
      <c r="C2" s="23"/>
    </row>
    <row r="3" spans="1:3" ht="165">
      <c r="A3" s="18" t="s">
        <v>977</v>
      </c>
      <c r="B3" s="23" t="s">
        <v>1070</v>
      </c>
      <c r="C3" s="23" t="s">
        <v>1143</v>
      </c>
    </row>
    <row r="4" spans="1:3">
      <c r="A4" s="18" t="s">
        <v>1036</v>
      </c>
      <c r="B4" s="23"/>
      <c r="C4" s="23"/>
    </row>
    <row r="5" spans="1:3">
      <c r="A5" s="18" t="s">
        <v>1035</v>
      </c>
      <c r="B5" s="23"/>
      <c r="C5" s="23"/>
    </row>
    <row r="6" spans="1:3">
      <c r="A6" s="18" t="s">
        <v>1037</v>
      </c>
      <c r="B6" s="23"/>
      <c r="C6" s="23"/>
    </row>
    <row r="7" spans="1:3">
      <c r="A7" s="18" t="s">
        <v>1038</v>
      </c>
      <c r="B7" s="23"/>
      <c r="C7" s="23"/>
    </row>
    <row r="8" spans="1:3">
      <c r="A8" s="18" t="s">
        <v>978</v>
      </c>
      <c r="B8" s="23"/>
      <c r="C8" s="23"/>
    </row>
    <row r="9" spans="1:3">
      <c r="A9" s="18" t="s">
        <v>979</v>
      </c>
      <c r="B9" s="23"/>
      <c r="C9" s="23"/>
    </row>
    <row r="10" spans="1:3" ht="90">
      <c r="A10" s="18" t="s">
        <v>980</v>
      </c>
      <c r="B10" s="23" t="s">
        <v>1144</v>
      </c>
      <c r="C10" s="23" t="s">
        <v>1069</v>
      </c>
    </row>
    <row r="11" spans="1:3" ht="105">
      <c r="A11" s="18" t="s">
        <v>981</v>
      </c>
      <c r="B11" s="23" t="s">
        <v>1145</v>
      </c>
      <c r="C11" s="23" t="s">
        <v>1146</v>
      </c>
    </row>
    <row r="12" spans="1:3" ht="120">
      <c r="A12" s="18" t="s">
        <v>982</v>
      </c>
      <c r="B12" s="23" t="s">
        <v>1147</v>
      </c>
      <c r="C12" s="23" t="s">
        <v>1148</v>
      </c>
    </row>
    <row r="13" spans="1:3" ht="75">
      <c r="A13" s="18" t="s">
        <v>1149</v>
      </c>
      <c r="B13" s="23" t="s">
        <v>1150</v>
      </c>
      <c r="C13" s="23" t="s">
        <v>1151</v>
      </c>
    </row>
    <row r="14" spans="1:3">
      <c r="A14" s="18" t="s">
        <v>983</v>
      </c>
      <c r="B14" s="23"/>
      <c r="C14" s="23"/>
    </row>
    <row r="15" spans="1:3" ht="165">
      <c r="A15" s="18" t="s">
        <v>984</v>
      </c>
      <c r="B15" s="23" t="s">
        <v>1152</v>
      </c>
      <c r="C15" s="23" t="s">
        <v>1153</v>
      </c>
    </row>
    <row r="16" spans="1:3">
      <c r="A16" s="18" t="s">
        <v>985</v>
      </c>
      <c r="B16" s="23"/>
      <c r="C16" s="23"/>
    </row>
    <row r="17" spans="1:3" ht="240">
      <c r="A17" s="18" t="s">
        <v>1067</v>
      </c>
      <c r="B17" s="23" t="s">
        <v>1068</v>
      </c>
      <c r="C17" s="23" t="s">
        <v>1154</v>
      </c>
    </row>
    <row r="18" spans="1:3" ht="180">
      <c r="A18" s="19" t="s">
        <v>1064</v>
      </c>
      <c r="B18" s="23" t="s">
        <v>1155</v>
      </c>
      <c r="C18" s="23" t="s">
        <v>1066</v>
      </c>
    </row>
    <row r="19" spans="1:3" ht="105">
      <c r="A19" s="19" t="s">
        <v>1065</v>
      </c>
      <c r="B19" s="23" t="s">
        <v>1156</v>
      </c>
      <c r="C19" s="23" t="s">
        <v>1157</v>
      </c>
    </row>
    <row r="20" spans="1:3">
      <c r="A20" s="18" t="s">
        <v>986</v>
      </c>
      <c r="B20" s="23"/>
      <c r="C20" s="23"/>
    </row>
    <row r="21" spans="1:3">
      <c r="A21" s="18" t="s">
        <v>987</v>
      </c>
      <c r="B21" s="23"/>
      <c r="C21" s="23"/>
    </row>
    <row r="22" spans="1:3">
      <c r="A22" s="18" t="s">
        <v>988</v>
      </c>
      <c r="B22" s="23"/>
      <c r="C22" s="23"/>
    </row>
    <row r="23" spans="1:3" ht="90">
      <c r="A23" s="18" t="s">
        <v>989</v>
      </c>
      <c r="B23" s="23" t="s">
        <v>1158</v>
      </c>
      <c r="C23" s="23" t="s">
        <v>1159</v>
      </c>
    </row>
    <row r="24" spans="1:3" ht="90">
      <c r="A24" s="18" t="s">
        <v>990</v>
      </c>
      <c r="B24" s="23" t="s">
        <v>1160</v>
      </c>
      <c r="C24" s="23" t="s">
        <v>1161</v>
      </c>
    </row>
    <row r="25" spans="1:3" ht="105">
      <c r="A25" s="18" t="s">
        <v>991</v>
      </c>
      <c r="B25" s="23" t="s">
        <v>1162</v>
      </c>
      <c r="C25" s="23" t="s">
        <v>1163</v>
      </c>
    </row>
    <row r="26" spans="1:3" ht="75">
      <c r="A26" s="18" t="s">
        <v>992</v>
      </c>
      <c r="B26" s="23" t="s">
        <v>1164</v>
      </c>
      <c r="C26" s="23" t="s">
        <v>1165</v>
      </c>
    </row>
    <row r="27" spans="1:3" ht="105">
      <c r="A27" s="18" t="s">
        <v>1166</v>
      </c>
      <c r="B27" s="23" t="s">
        <v>1167</v>
      </c>
      <c r="C27" s="23" t="s">
        <v>1168</v>
      </c>
    </row>
    <row r="28" spans="1:3">
      <c r="A28" s="18" t="s">
        <v>1039</v>
      </c>
      <c r="B28" s="23"/>
      <c r="C28" s="23"/>
    </row>
    <row r="29" spans="1:3">
      <c r="A29" s="18" t="s">
        <v>1040</v>
      </c>
      <c r="B29" s="23"/>
      <c r="C29" s="23"/>
    </row>
    <row r="30" spans="1:3">
      <c r="A30" s="18" t="s">
        <v>1041</v>
      </c>
      <c r="B30" s="23"/>
      <c r="C30" s="23"/>
    </row>
    <row r="31" spans="1:3">
      <c r="A31" s="18" t="s">
        <v>1042</v>
      </c>
      <c r="B31" s="23"/>
      <c r="C31" s="23"/>
    </row>
    <row r="32" spans="1:3" ht="105">
      <c r="A32" s="18" t="s">
        <v>993</v>
      </c>
      <c r="B32" s="23" t="s">
        <v>1169</v>
      </c>
      <c r="C32" s="23" t="s">
        <v>1170</v>
      </c>
    </row>
    <row r="33" spans="1:3" ht="90">
      <c r="A33" s="18" t="s">
        <v>994</v>
      </c>
      <c r="B33" s="23" t="s">
        <v>1171</v>
      </c>
      <c r="C33" s="23" t="s">
        <v>1172</v>
      </c>
    </row>
    <row r="34" spans="1:3" ht="105">
      <c r="A34" s="18" t="s">
        <v>995</v>
      </c>
      <c r="B34" s="23" t="s">
        <v>1173</v>
      </c>
      <c r="C34" s="23" t="s">
        <v>1174</v>
      </c>
    </row>
    <row r="35" spans="1:3">
      <c r="A35" s="18" t="s">
        <v>1043</v>
      </c>
      <c r="B35" s="23"/>
      <c r="C35" s="23"/>
    </row>
    <row r="36" spans="1:3">
      <c r="A36" s="18" t="s">
        <v>1044</v>
      </c>
      <c r="B36" s="23"/>
      <c r="C36" s="23"/>
    </row>
    <row r="37" spans="1:3">
      <c r="A37" s="18" t="s">
        <v>1045</v>
      </c>
      <c r="B37" s="23"/>
      <c r="C37" s="23"/>
    </row>
    <row r="38" spans="1:3" ht="135">
      <c r="A38" s="19" t="s">
        <v>996</v>
      </c>
      <c r="B38" s="23" t="s">
        <v>1063</v>
      </c>
      <c r="C38" s="23" t="s">
        <v>1175</v>
      </c>
    </row>
    <row r="39" spans="1:3">
      <c r="A39" s="18" t="s">
        <v>997</v>
      </c>
      <c r="B39" s="23"/>
      <c r="C39" s="23"/>
    </row>
    <row r="40" spans="1:3">
      <c r="A40" s="18" t="s">
        <v>1046</v>
      </c>
      <c r="B40" s="23"/>
      <c r="C40" s="23"/>
    </row>
    <row r="41" spans="1:3">
      <c r="A41" s="18" t="s">
        <v>1047</v>
      </c>
      <c r="B41" s="23"/>
      <c r="C41" s="23"/>
    </row>
    <row r="42" spans="1:3" ht="30">
      <c r="A42" s="19" t="s">
        <v>1048</v>
      </c>
      <c r="B42" s="23"/>
      <c r="C42" s="23"/>
    </row>
    <row r="43" spans="1:3" ht="30">
      <c r="A43" s="19" t="s">
        <v>1049</v>
      </c>
      <c r="B43" s="23"/>
      <c r="C43" s="23"/>
    </row>
    <row r="44" spans="1:3" ht="165">
      <c r="A44" s="18" t="s">
        <v>998</v>
      </c>
      <c r="B44" s="23" t="s">
        <v>1062</v>
      </c>
      <c r="C44" s="23" t="s">
        <v>1176</v>
      </c>
    </row>
    <row r="45" spans="1:3" ht="105">
      <c r="A45" s="18" t="s">
        <v>999</v>
      </c>
      <c r="B45" s="23" t="s">
        <v>1177</v>
      </c>
      <c r="C45" s="23" t="s">
        <v>1178</v>
      </c>
    </row>
    <row r="46" spans="1:3" ht="120">
      <c r="A46" s="18" t="s">
        <v>1000</v>
      </c>
      <c r="B46" s="23" t="s">
        <v>1179</v>
      </c>
      <c r="C46" s="23" t="s">
        <v>1180</v>
      </c>
    </row>
    <row r="47" spans="1:3" ht="225">
      <c r="A47" s="19" t="s">
        <v>1001</v>
      </c>
      <c r="B47" s="23" t="s">
        <v>1181</v>
      </c>
      <c r="C47" s="23" t="s">
        <v>1182</v>
      </c>
    </row>
    <row r="48" spans="1:3" ht="225">
      <c r="A48" s="18" t="s">
        <v>1002</v>
      </c>
      <c r="B48" s="23" t="s">
        <v>1183</v>
      </c>
      <c r="C48" s="23" t="s">
        <v>1184</v>
      </c>
    </row>
    <row r="49" spans="1:3" ht="135">
      <c r="A49" s="18" t="s">
        <v>1003</v>
      </c>
      <c r="B49" s="23" t="s">
        <v>1185</v>
      </c>
      <c r="C49" s="23" t="s">
        <v>1186</v>
      </c>
    </row>
    <row r="50" spans="1:3" ht="120">
      <c r="A50" s="18" t="s">
        <v>1004</v>
      </c>
      <c r="B50" s="23" t="s">
        <v>1187</v>
      </c>
      <c r="C50" s="23" t="s">
        <v>1188</v>
      </c>
    </row>
    <row r="51" spans="1:3">
      <c r="A51" s="18" t="s">
        <v>1189</v>
      </c>
      <c r="B51" s="23"/>
      <c r="C51" s="23"/>
    </row>
    <row r="52" spans="1:3" ht="270">
      <c r="A52" s="18" t="s">
        <v>1005</v>
      </c>
      <c r="B52" s="23" t="s">
        <v>1061</v>
      </c>
      <c r="C52" s="23" t="s">
        <v>1115</v>
      </c>
    </row>
    <row r="53" spans="1:3">
      <c r="A53" s="18" t="s">
        <v>1006</v>
      </c>
      <c r="B53" s="23"/>
      <c r="C53" s="23"/>
    </row>
    <row r="54" spans="1:3">
      <c r="A54" s="18" t="s">
        <v>1007</v>
      </c>
      <c r="B54" s="23"/>
      <c r="C54" s="23"/>
    </row>
    <row r="55" spans="1:3">
      <c r="A55" s="18" t="s">
        <v>1008</v>
      </c>
      <c r="B55" s="23"/>
      <c r="C55" s="23"/>
    </row>
    <row r="56" spans="1:3" ht="135">
      <c r="A56" s="18" t="s">
        <v>1009</v>
      </c>
      <c r="B56" s="23" t="s">
        <v>1116</v>
      </c>
      <c r="C56" s="23" t="s">
        <v>1117</v>
      </c>
    </row>
    <row r="57" spans="1:3" ht="120">
      <c r="A57" s="18" t="s">
        <v>1010</v>
      </c>
      <c r="B57" s="23" t="s">
        <v>1060</v>
      </c>
      <c r="C57" s="23" t="s">
        <v>1118</v>
      </c>
    </row>
    <row r="58" spans="1:3" ht="120">
      <c r="A58" s="18" t="s">
        <v>1011</v>
      </c>
      <c r="B58" s="23" t="s">
        <v>1119</v>
      </c>
      <c r="C58" s="23" t="s">
        <v>1120</v>
      </c>
    </row>
    <row r="59" spans="1:3" ht="135">
      <c r="A59" s="18" t="s">
        <v>1012</v>
      </c>
      <c r="B59" s="23" t="s">
        <v>1121</v>
      </c>
      <c r="C59" s="23" t="s">
        <v>1122</v>
      </c>
    </row>
    <row r="60" spans="1:3" ht="60">
      <c r="A60" s="18" t="s">
        <v>1013</v>
      </c>
      <c r="B60" s="23" t="s">
        <v>1123</v>
      </c>
      <c r="C60" s="23" t="s">
        <v>1124</v>
      </c>
    </row>
    <row r="61" spans="1:3" ht="150">
      <c r="A61" s="18" t="s">
        <v>1014</v>
      </c>
      <c r="B61" s="23" t="s">
        <v>1125</v>
      </c>
      <c r="C61" s="23" t="s">
        <v>1126</v>
      </c>
    </row>
    <row r="62" spans="1:3" ht="165">
      <c r="A62" s="18" t="s">
        <v>1015</v>
      </c>
      <c r="B62" s="23" t="s">
        <v>1127</v>
      </c>
      <c r="C62" s="23" t="s">
        <v>1128</v>
      </c>
    </row>
    <row r="63" spans="1:3" ht="90">
      <c r="A63" s="18" t="s">
        <v>1016</v>
      </c>
      <c r="B63" s="23" t="s">
        <v>1129</v>
      </c>
      <c r="C63" s="23" t="s">
        <v>1130</v>
      </c>
    </row>
    <row r="64" spans="1:3">
      <c r="A64" s="18" t="s">
        <v>1050</v>
      </c>
      <c r="B64" s="23"/>
      <c r="C64" s="23"/>
    </row>
    <row r="65" spans="1:3" ht="105">
      <c r="A65" s="18" t="s">
        <v>1017</v>
      </c>
      <c r="B65" s="23" t="s">
        <v>1131</v>
      </c>
      <c r="C65" s="23" t="s">
        <v>1132</v>
      </c>
    </row>
    <row r="66" spans="1:3" ht="150">
      <c r="A66" s="18" t="s">
        <v>975</v>
      </c>
      <c r="B66" s="24" t="s">
        <v>1133</v>
      </c>
      <c r="C66" s="23" t="s">
        <v>1059</v>
      </c>
    </row>
    <row r="67" spans="1:3">
      <c r="A67" s="18" t="s">
        <v>1018</v>
      </c>
      <c r="B67" s="23"/>
      <c r="C67" s="23"/>
    </row>
    <row r="68" spans="1:3">
      <c r="A68" s="18" t="s">
        <v>1019</v>
      </c>
      <c r="B68" s="23"/>
      <c r="C68" s="23"/>
    </row>
    <row r="69" spans="1:3">
      <c r="A69" s="18" t="s">
        <v>1020</v>
      </c>
      <c r="B69" s="23"/>
      <c r="C69" s="23"/>
    </row>
    <row r="70" spans="1:3">
      <c r="A70" s="18" t="s">
        <v>1021</v>
      </c>
      <c r="B70" s="23"/>
      <c r="C70" s="23"/>
    </row>
    <row r="71" spans="1:3" ht="180">
      <c r="A71" s="18" t="s">
        <v>1022</v>
      </c>
      <c r="B71" s="23" t="s">
        <v>1056</v>
      </c>
      <c r="C71" s="23" t="s">
        <v>1134</v>
      </c>
    </row>
    <row r="72" spans="1:3" ht="180">
      <c r="A72" s="18" t="s">
        <v>1023</v>
      </c>
      <c r="B72" s="23" t="s">
        <v>1057</v>
      </c>
      <c r="C72" s="23" t="s">
        <v>1135</v>
      </c>
    </row>
    <row r="73" spans="1:3" ht="210">
      <c r="A73" s="18" t="s">
        <v>1024</v>
      </c>
      <c r="B73" s="23" t="s">
        <v>1058</v>
      </c>
      <c r="C73" s="23" t="s">
        <v>1136</v>
      </c>
    </row>
    <row r="74" spans="1:3">
      <c r="A74" s="18" t="s">
        <v>1025</v>
      </c>
      <c r="B74" s="23"/>
      <c r="C74" s="23"/>
    </row>
    <row r="75" spans="1:3">
      <c r="A75" s="18" t="s">
        <v>1026</v>
      </c>
      <c r="B75" s="23"/>
      <c r="C75" s="23"/>
    </row>
    <row r="76" spans="1:3" ht="240">
      <c r="A76" s="18" t="s">
        <v>1027</v>
      </c>
      <c r="B76" s="23" t="s">
        <v>1137</v>
      </c>
      <c r="C76" s="23" t="s">
        <v>1138</v>
      </c>
    </row>
    <row r="77" spans="1:3" ht="225">
      <c r="A77" s="18" t="s">
        <v>1028</v>
      </c>
      <c r="B77" s="23" t="s">
        <v>1055</v>
      </c>
      <c r="C77" s="23" t="s">
        <v>1139</v>
      </c>
    </row>
    <row r="78" spans="1:3">
      <c r="A78" s="18" t="s">
        <v>1029</v>
      </c>
      <c r="B78" s="23"/>
      <c r="C78" s="23"/>
    </row>
    <row r="79" spans="1:3">
      <c r="A79" s="18" t="s">
        <v>1030</v>
      </c>
      <c r="B79" s="23"/>
      <c r="C79" s="23"/>
    </row>
    <row r="80" spans="1:3">
      <c r="A80" s="18" t="s">
        <v>1031</v>
      </c>
      <c r="B80" s="23"/>
      <c r="C80" s="23"/>
    </row>
    <row r="81" spans="1:3" ht="105">
      <c r="A81" s="18" t="s">
        <v>1032</v>
      </c>
      <c r="B81" s="24" t="s">
        <v>1054</v>
      </c>
      <c r="C81" s="23" t="s">
        <v>1140</v>
      </c>
    </row>
    <row r="82" spans="1:3" ht="90">
      <c r="A82" s="20" t="s">
        <v>1033</v>
      </c>
      <c r="B82" s="23" t="s">
        <v>1141</v>
      </c>
      <c r="C82" s="23" t="s">
        <v>1142</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MATRIZ</vt:lpstr>
      <vt:lpstr>PELIGROS</vt:lpstr>
      <vt:lpstr>FUNCIONES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Ligia Marisol Ortega Contreras</dc:creator>
  <cp:lastModifiedBy>Leidy Milena Forero Ruiz</cp:lastModifiedBy>
  <cp:lastPrinted>2016-03-09T15:41:11Z</cp:lastPrinted>
  <dcterms:created xsi:type="dcterms:W3CDTF">2016-01-24T13:47:41Z</dcterms:created>
  <dcterms:modified xsi:type="dcterms:W3CDTF">2019-06-20T16:50:35Z</dcterms:modified>
</cp:coreProperties>
</file>